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lockStructure="1"/>
  <bookViews>
    <workbookView xWindow="96" yWindow="-12" windowWidth="14448" windowHeight="8076"/>
  </bookViews>
  <sheets>
    <sheet name="Index" sheetId="4" r:id="rId1"/>
    <sheet name="Introduction" sheetId="48" r:id="rId2"/>
    <sheet name="Aperçu" sheetId="6" r:id="rId3"/>
    <sheet name="Province de l'hôpital" sheetId="1" r:id="rId4"/>
    <sheet name="Nationalité de la mère" sheetId="2" r:id="rId5"/>
    <sheet name="Durée de séjour de la mère" sheetId="8" r:id="rId6"/>
    <sheet name="Durée de gestation" sheetId="9" r:id="rId7"/>
    <sheet name="Âge de la mère" sheetId="11" r:id="rId8"/>
    <sheet name="Poids de naissance" sheetId="13" r:id="rId9"/>
    <sheet name="Sexe" sheetId="14" r:id="rId10"/>
    <sheet name="Grossesse multiple" sheetId="15" r:id="rId11"/>
    <sheet name="Durée de séjour du bébé" sheetId="16" r:id="rId12"/>
    <sheet name="Mode d'accouchement" sheetId="17" r:id="rId13"/>
    <sheet name="Antécédent de césarienne" sheetId="18" r:id="rId14"/>
    <sheet name="Anesthésie péridurale" sheetId="19" r:id="rId15"/>
    <sheet name="Induction" sheetId="20" r:id="rId16"/>
    <sheet name="Mortinatalité" sheetId="21" r:id="rId17"/>
    <sheet name="GR simples" sheetId="22" r:id="rId18"/>
    <sheet name="GR Province H" sheetId="34" r:id="rId19"/>
    <sheet name="GR Nationalité" sheetId="43" r:id="rId20"/>
    <sheet name="GR Poids de naissance" sheetId="44" r:id="rId21"/>
    <sheet name="GR Mode d'accouchement" sheetId="45" r:id="rId22"/>
    <sheet name="GR Grossesse multiple" sheetId="46" r:id="rId23"/>
    <sheet name="_G0103_" sheetId="28" state="hidden" r:id="rId24"/>
    <sheet name="_G0104_" sheetId="29" state="hidden" r:id="rId25"/>
    <sheet name="_G0105_" sheetId="30" state="hidden" r:id="rId26"/>
    <sheet name="_G0106_" sheetId="31" state="hidden" r:id="rId27"/>
    <sheet name="_G0109_" sheetId="32" state="hidden" r:id="rId28"/>
    <sheet name="_G0202_" sheetId="35" state="hidden" r:id="rId29"/>
    <sheet name="_G0302_" sheetId="36" state="hidden" r:id="rId30"/>
    <sheet name="_G0303_" sheetId="37" state="hidden" r:id="rId31"/>
    <sheet name="_G0401_" sheetId="38" state="hidden" r:id="rId32"/>
    <sheet name="_G0402_" sheetId="39" state="hidden" r:id="rId33"/>
    <sheet name="_G0403_" sheetId="40" state="hidden" r:id="rId34"/>
    <sheet name="_G0404_" sheetId="41" state="hidden" r:id="rId35"/>
  </sheets>
  <externalReferences>
    <externalReference r:id="rId36"/>
  </externalReferences>
  <definedNames>
    <definedName name="_0101_" localSheetId="3">[1]_0101_!$A$1:$N$12</definedName>
    <definedName name="_0102_" localSheetId="3">[1]_0102_!$A$1:$M$12</definedName>
    <definedName name="_0103_" localSheetId="3">[1]_0103_!$A$1:$J$12</definedName>
    <definedName name="_0104_" localSheetId="3">[1]_0104_!$A$1:$K$12</definedName>
    <definedName name="_0105_" localSheetId="3">[1]_0105_!$A$1:$M$12</definedName>
    <definedName name="_0106_" localSheetId="3">[1]_0106_!$A$1:$E$12</definedName>
    <definedName name="_0107_" localSheetId="3">[1]_0107_!$A$1:$E$12</definedName>
    <definedName name="_0108_" localSheetId="3">[1]_0108_!$A$1:$O$12</definedName>
    <definedName name="_0109_" localSheetId="3">[1]_0109_!$A$1:$D$12</definedName>
    <definedName name="_0110_" localSheetId="3">[1]_0110_!$A$1:$D$12</definedName>
    <definedName name="_0111_" localSheetId="3">[1]_0111_!$A$1:$D$12</definedName>
    <definedName name="_0112_" localSheetId="3">[1]_0112_!$A$1:$D$12</definedName>
    <definedName name="_0113_" localSheetId="3">[1]_0113_!$A$1:$C$12</definedName>
    <definedName name="_0201_" localSheetId="4">[1]_0201_!$A$1:$D$14</definedName>
    <definedName name="_0202_" localSheetId="4">[1]_0202_!$A$1:$L$14</definedName>
    <definedName name="_0203_" localSheetId="4">[1]_0203_!$A$1:$M$14</definedName>
    <definedName name="_0204_" localSheetId="4">[1]_0204_!$A$1:$J$14</definedName>
    <definedName name="_0205_" localSheetId="4">[1]_0205_!$A$1:$K$14</definedName>
    <definedName name="_0206_" localSheetId="4">[1]_0206_!$A$1:$M$14</definedName>
    <definedName name="_0207_" localSheetId="4">[1]_0207_!$A$1:$E$14</definedName>
    <definedName name="_0208_" localSheetId="4">[1]_0208_!$A$1:$E$14</definedName>
    <definedName name="_0209_" localSheetId="4">[1]_0209_!$A$1:$O$14</definedName>
    <definedName name="_0210_" localSheetId="4">[1]_0210_!$A$1:$D$14</definedName>
    <definedName name="_0211_" localSheetId="4">[1]_0211_!$A$1:$D$14</definedName>
    <definedName name="_0212_" localSheetId="4">[1]_0212_!$A$1:$D$14</definedName>
    <definedName name="_0213_" localSheetId="4">[1]_0213_!$A$1:$D$14</definedName>
    <definedName name="_0214_" localSheetId="4">[1]_0214_!$A$1:$C$14</definedName>
    <definedName name="_0301_" localSheetId="5">[1]_0301_!$A$1:$D$13</definedName>
    <definedName name="_0302_" localSheetId="5">[1]_0302_!$A$1:$L$13</definedName>
    <definedName name="_0303_" localSheetId="5">[1]_0303_!$A$1:$N$13</definedName>
    <definedName name="_0304_" localSheetId="5">[1]_0304_!$A$1:$J$13</definedName>
    <definedName name="_0305_" localSheetId="5">[1]_0305_!$A$1:$K$13</definedName>
    <definedName name="_0306_" localSheetId="5">[1]_0306_!$A$1:$M$13</definedName>
    <definedName name="_0307_" localSheetId="5">[1]_0307_!$A$1:$E$13</definedName>
    <definedName name="_0308_" localSheetId="5">[1]_0308_!$A$1:$E$13</definedName>
    <definedName name="_0309_" localSheetId="5">[1]_0309_!$A$1:$O$13</definedName>
    <definedName name="_0310_" localSheetId="5">[1]_0310_!$A$1:$D$13</definedName>
    <definedName name="_0311_" localSheetId="5">[1]_0311_!$A$1:$D$13</definedName>
    <definedName name="_0312_" localSheetId="5">[1]_0312_!$A$1:$D$13</definedName>
    <definedName name="_0313_" localSheetId="5">[1]_0313_!$A$1:$D$13</definedName>
    <definedName name="_0314_" localSheetId="5">[1]_0314_!$A$1:$C$13</definedName>
    <definedName name="_0401_" localSheetId="6">[1]_0401_!$A$1:$D$10</definedName>
    <definedName name="_0402_" localSheetId="6">[1]_0402_!$A$1:$L$10</definedName>
    <definedName name="_0403_" localSheetId="6">[1]_0403_!$A$1:$N$10</definedName>
    <definedName name="_0404_" localSheetId="6">[1]_0404_!$A$1:$M$10</definedName>
    <definedName name="_0405_" localSheetId="6">[1]_0405_!$A$1:$K$10</definedName>
    <definedName name="_0406_" localSheetId="6">[1]_0406_!$A$1:$M$10</definedName>
    <definedName name="_0407_" localSheetId="6">[1]_0407_!$A$1:$E$10</definedName>
    <definedName name="_0408_" localSheetId="6">[1]_0408_!$A$1:$E$10</definedName>
    <definedName name="_0409_" localSheetId="6">[1]_0409_!$A$1:$O$10</definedName>
    <definedName name="_0410_" localSheetId="6">[1]_0410_!$A$1:$D$10</definedName>
    <definedName name="_0411_" localSheetId="6">[1]_0411_!$A$1:$D$10</definedName>
    <definedName name="_0412_" localSheetId="6">[1]_0412_!$A$1:$D$10</definedName>
    <definedName name="_0413_" localSheetId="6">[1]_0413_!$A$1:$D$10</definedName>
    <definedName name="_0414_" localSheetId="6">[1]_0414_!$A$1:$C$10</definedName>
    <definedName name="_0501_" localSheetId="7">[1]_0501_!$A$1:$D$11</definedName>
    <definedName name="_0502_" localSheetId="7">[1]_0502_!$A$1:$L$11</definedName>
    <definedName name="_0503_" localSheetId="7">[1]_0503_!$A$1:$N$11</definedName>
    <definedName name="_0504_" localSheetId="7">[1]_0504_!$A$1:$M$11</definedName>
    <definedName name="_0505_" localSheetId="7">[1]_0505_!$A$1:$J$11</definedName>
    <definedName name="_0506_" localSheetId="7">[1]_0506_!$A$1:$M$11</definedName>
    <definedName name="_0507_" localSheetId="7">[1]_0507_!$A$1:$E$11</definedName>
    <definedName name="_0508_" localSheetId="7">[1]_0508_!$A$1:$E$11</definedName>
    <definedName name="_0509_" localSheetId="7">[1]_0509_!$A$1:$O$11</definedName>
    <definedName name="_0510_" localSheetId="7">[1]_0510_!$A$1:$D$11</definedName>
    <definedName name="_0511_" localSheetId="7">[1]_0511_!$A$1:$D$11</definedName>
    <definedName name="_0512_" localSheetId="7">[1]_0512_!$A$1:$D$11</definedName>
    <definedName name="_0513_" localSheetId="7">[1]_0513_!$A$1:$D$11</definedName>
    <definedName name="_0514_" localSheetId="7">[1]_0514_!$A$1:$C$11</definedName>
    <definedName name="_0601_" localSheetId="8">[1]_0601_!$A$1:$D$13</definedName>
    <definedName name="_0602_" localSheetId="8">[1]_0602_!$A$1:$L$13</definedName>
    <definedName name="_0603_" localSheetId="8">[1]_0603_!$A$1:$N$13</definedName>
    <definedName name="_0604_" localSheetId="8">[1]_0604_!$A$1:$M$13</definedName>
    <definedName name="_0605_" localSheetId="8">[1]_0605_!$A$1:$J$13</definedName>
    <definedName name="_0606_" localSheetId="8">[1]_0606_!$A$1:$K$13</definedName>
    <definedName name="_0607_" localSheetId="8">[1]_0607_!$A$1:$E$13</definedName>
    <definedName name="_0608_" localSheetId="8">[1]_0608_!$A$1:$E$13</definedName>
    <definedName name="_0609_" localSheetId="8">[1]_0609_!$A$1:$O$13</definedName>
    <definedName name="_0610_" localSheetId="8">[1]_0610_!$A$1:$D$13</definedName>
    <definedName name="_0611_" localSheetId="8">[1]_0611_!$A$1:$D$13</definedName>
    <definedName name="_0612_" localSheetId="8">[1]_0612_!$A$1:$D$13</definedName>
    <definedName name="_0613_" localSheetId="8">[1]_0613_!$A$1:$D$13</definedName>
    <definedName name="_0614_" localSheetId="8">[1]_0614_!$A$1:$C$13</definedName>
    <definedName name="_0701_" localSheetId="9">[1]_0701_!$A$1:$D$5</definedName>
    <definedName name="_0702_" localSheetId="9">[1]_0702_!$A$1:$L$5</definedName>
    <definedName name="_0703_" localSheetId="9">[1]_0703_!$A$1:$N$5</definedName>
    <definedName name="_0704_" localSheetId="9">[1]_0704_!$A$1:$M$5</definedName>
    <definedName name="_0705_" localSheetId="9">[1]_0705_!$A$1:$J$5</definedName>
    <definedName name="_0706_" localSheetId="9">[1]_0706_!$A$1:$K$5</definedName>
    <definedName name="_0707_" localSheetId="9">[1]_0707_!$A$1:$M$5</definedName>
    <definedName name="_0708_" localSheetId="9">[1]_0708_!$A$1:$E$5</definedName>
    <definedName name="_0709_" localSheetId="9">[1]_0709_!$A$1:$O$5</definedName>
    <definedName name="_0710_" localSheetId="9">[1]_0710_!$A$1:$D$5</definedName>
    <definedName name="_0711_" localSheetId="9">[1]_0711_!$A$1:$D$5</definedName>
    <definedName name="_0712_" localSheetId="9">[1]_0712_!$A$1:$D$5</definedName>
    <definedName name="_0713_" localSheetId="9">[1]_0713_!$A$1:$D$5</definedName>
    <definedName name="_0714_" localSheetId="9">[1]_0714_!$A$1:$C$5</definedName>
    <definedName name="_0801_" localSheetId="10">[1]_0801_!$A$1:$D$5</definedName>
    <definedName name="_0802_" localSheetId="10">[1]_0802_!$A$1:$L$5</definedName>
    <definedName name="_0803_" localSheetId="10">[1]_0803_!$A$1:$N$5</definedName>
    <definedName name="_0804_" localSheetId="10">[1]_0804_!$A$1:$M$5</definedName>
    <definedName name="_0805_" localSheetId="10">[1]_0805_!$A$1:$J$5</definedName>
    <definedName name="_0806_" localSheetId="10">[1]_0806_!$A$1:$K$5</definedName>
    <definedName name="_0807_" localSheetId="10">[1]_0807_!$A$1:$M$5</definedName>
    <definedName name="_0808_" localSheetId="10">[1]_0808_!$A$1:$E$5</definedName>
    <definedName name="_0809_" localSheetId="10">[1]_0809_!$A$1:$O$5</definedName>
    <definedName name="_0810_" localSheetId="10">[1]_0810_!$A$1:$D$5</definedName>
    <definedName name="_0811_" localSheetId="10">[1]_0811_!$A$1:$D$5</definedName>
    <definedName name="_0812_" localSheetId="10">[1]_0812_!$A$1:$D$5</definedName>
    <definedName name="_0813_" localSheetId="10">[1]_0813_!$A$1:$D$5</definedName>
    <definedName name="_0814_" localSheetId="10">[1]_0814_!$A$1:$C$5</definedName>
    <definedName name="_0901_" localSheetId="11">[1]_0901_!$A$1:$D$15</definedName>
    <definedName name="_0902_" localSheetId="11">[1]_0902_!$A$1:$L$15</definedName>
    <definedName name="_0903_" localSheetId="11">[1]_0903_!$A$1:$N$15</definedName>
    <definedName name="_0904_" localSheetId="11">[1]_0904_!$A$1:$M$15</definedName>
    <definedName name="_0905_" localSheetId="11">[1]_0905_!$A$1:$J$15</definedName>
    <definedName name="_0906_" localSheetId="11">[1]_0906_!$A$1:$K$15</definedName>
    <definedName name="_0907_" localSheetId="11">[1]_0907_!$A$1:$M$15</definedName>
    <definedName name="_0908_" localSheetId="11">[1]_0908_!$A$1:$E$15</definedName>
    <definedName name="_0909_" localSheetId="11">[1]_0909_!$A$1:$E$15</definedName>
    <definedName name="_0910_" localSheetId="11">[1]_0910_!$A$1:$D$15</definedName>
    <definedName name="_0911_" localSheetId="11">[1]_0911_!$A$1:$D$15</definedName>
    <definedName name="_0912_" localSheetId="11">[1]_0912_!$A$1:$D$15</definedName>
    <definedName name="_0913_" localSheetId="11">[1]_0913_!$A$1:$D$15</definedName>
    <definedName name="_0914_" localSheetId="11">[1]_0914_!$A$1:$C$15</definedName>
    <definedName name="_1001_" localSheetId="12">[1]_1001_!$A$1:$D$4</definedName>
    <definedName name="_1002_" localSheetId="12">[1]_1002_!$A$1:$L$4</definedName>
    <definedName name="_1003_" localSheetId="12">[1]_1003_!$A$1:$N$4</definedName>
    <definedName name="_1004_" localSheetId="12">[1]_1004_!$A$1:$M$4</definedName>
    <definedName name="_1005_" localSheetId="12">[1]_1005_!$A$1:$J$4</definedName>
    <definedName name="_1006_" localSheetId="12">[1]_1006_!$A$1:$K$4</definedName>
    <definedName name="_1007_" localSheetId="12">[1]_1007_!$A$1:$M$4</definedName>
    <definedName name="_1008_" localSheetId="12">[1]_1008_!$A$1:$E$4</definedName>
    <definedName name="_1009_" localSheetId="12">[1]_1009_!$A$1:$E$4</definedName>
    <definedName name="_1010_" localSheetId="12">[1]_1010_!$A$1:$O$4</definedName>
    <definedName name="_1011_" localSheetId="12">[1]_1011_!$A$1:$D$4</definedName>
    <definedName name="_1012_" localSheetId="12">[1]_1012_!$A$1:$D$4</definedName>
    <definedName name="_1013_" localSheetId="12">[1]_1013_!$A$1:$D$4</definedName>
    <definedName name="_1014_" localSheetId="12">[1]_1014_!$A$1:$C$4</definedName>
    <definedName name="_1101_" localSheetId="13">[1]_1101_!$A$1:$D$4</definedName>
    <definedName name="_1102_" localSheetId="13">[1]_1102_!$A$1:$L$4</definedName>
    <definedName name="_1103_" localSheetId="13">[1]_1103_!$A$1:$N$4</definedName>
    <definedName name="_1104_" localSheetId="13">[1]_1104_!$A$1:$M$4</definedName>
    <definedName name="_1105_" localSheetId="13">[1]_1105_!$A$1:$J$4</definedName>
    <definedName name="_1106_" localSheetId="13">[1]_1106_!$A$1:$K$4</definedName>
    <definedName name="_1107_" localSheetId="13">[1]_1107_!$A$1:$M$4</definedName>
    <definedName name="_1108_" localSheetId="13">[1]_1108_!$A$1:$E$4</definedName>
    <definedName name="_1109_" localSheetId="13">[1]_1109_!$A$1:$E$4</definedName>
    <definedName name="_1110_" localSheetId="13">[1]_1110_!$A$1:$O$4</definedName>
    <definedName name="_1111_" localSheetId="13">[1]_1111_!$A$1:$D$4</definedName>
    <definedName name="_1112_" localSheetId="13">[1]_1112_!$A$1:$D$4</definedName>
    <definedName name="_1113_" localSheetId="13">[1]_1113_!$A$1:$D$4</definedName>
    <definedName name="_1114_" localSheetId="13">[1]_1114_!$A$1:$C$4</definedName>
    <definedName name="_1201_" localSheetId="14">[1]_1201_!$A$1:$D$4</definedName>
    <definedName name="_1202_" localSheetId="14">[1]_1202_!$A$1:$L$4</definedName>
    <definedName name="_1203_" localSheetId="14">[1]_1203_!$A$1:$N$4</definedName>
    <definedName name="_1204_" localSheetId="14">[1]_1204_!$A$1:$M$4</definedName>
    <definedName name="_1205_" localSheetId="14">[1]_1205_!$A$1:$J$4</definedName>
    <definedName name="_1206_" localSheetId="14">[1]_1206_!$A$1:$K$4</definedName>
    <definedName name="_1207_" localSheetId="14">[1]_1207_!$A$1:$M$4</definedName>
    <definedName name="_1208_" localSheetId="14">[1]_1208_!$A$1:$E$4</definedName>
    <definedName name="_1209_" localSheetId="14">[1]_1209_!$A$1:$E$4</definedName>
    <definedName name="_1210_" localSheetId="14">[1]_1210_!$A$1:$O$4</definedName>
    <definedName name="_1211_" localSheetId="14">[1]_1211_!$A$1:$D$4</definedName>
    <definedName name="_1212_" localSheetId="14">[1]_1212_!$A$1:$D$4</definedName>
    <definedName name="_1213_" localSheetId="14">[1]_1213_!$A$1:$D$4</definedName>
    <definedName name="_1214_" localSheetId="14">[1]_1214_!$A$1:$C$4</definedName>
    <definedName name="_1301_" localSheetId="15">[1]_1301_!$A$1:$D$4</definedName>
    <definedName name="_1302_" localSheetId="15">[1]_1302_!$A$1:$L$4</definedName>
    <definedName name="_1303_" localSheetId="15">[1]_1303_!$A$1:$N$4</definedName>
    <definedName name="_1304_" localSheetId="15">[1]_1304_!$A$1:$M$4</definedName>
    <definedName name="_1305_" localSheetId="15">[1]_1305_!$A$1:$J$4</definedName>
    <definedName name="_1306_" localSheetId="15">[1]_1306_!$A$1:$K$4</definedName>
    <definedName name="_1307_" localSheetId="15">[1]_1307_!$A$1:$M$4</definedName>
    <definedName name="_1308_" localSheetId="15">[1]_1308_!$A$1:$E$4</definedName>
    <definedName name="_1309_" localSheetId="15">[1]_1309_!$A$1:$E$4</definedName>
    <definedName name="_1310_" localSheetId="15">[1]_1310_!$A$1:$O$4</definedName>
    <definedName name="_1311_" localSheetId="15">[1]_1311_!$A$1:$D$4</definedName>
    <definedName name="_1312_" localSheetId="15">[1]_1312_!$A$1:$D$4</definedName>
    <definedName name="_1313_" localSheetId="15">[1]_1313_!$A$1:$D$4</definedName>
    <definedName name="_1314_" localSheetId="15">[1]_1314_!$A$1:$C$4</definedName>
    <definedName name="_1401_" localSheetId="16">[1]_1401_!$A$1:$D$3</definedName>
    <definedName name="_1402_" localSheetId="16">[1]_1402_!$A$1:$L$3</definedName>
    <definedName name="_1403_" localSheetId="16">[1]_1403_!$A$1:$N$3</definedName>
    <definedName name="_1404_" localSheetId="16">[1]_1404_!$A$1:$M$3</definedName>
    <definedName name="_1405_" localSheetId="16">[1]_1405_!$A$1:$J$3</definedName>
    <definedName name="_1406_" localSheetId="16">[1]_1406_!$A$1:$K$3</definedName>
    <definedName name="_1407_" localSheetId="16">[1]_1407_!$A$1:$M$3</definedName>
    <definedName name="_1408_" localSheetId="16">[1]_1408_!$A$1:$E$3</definedName>
    <definedName name="_1409_" localSheetId="16">[1]_1409_!$A$1:$E$3</definedName>
    <definedName name="_1410_" localSheetId="16">[1]_1410_!$A$1:$O$3</definedName>
    <definedName name="_1411_" localSheetId="16">[1]_1411_!$A$1:$D$3</definedName>
    <definedName name="_1412_" localSheetId="16">[1]_1412_!$A$1:$D$3</definedName>
    <definedName name="_1413_" localSheetId="16">[1]_1413_!$A$1:$D$3</definedName>
    <definedName name="_1414_" localSheetId="16">[1]_1414_!$A$1:$D$3</definedName>
    <definedName name="_xlnm._FilterDatabase" localSheetId="0" hidden="1">Index!$A$5:$B$41</definedName>
    <definedName name="_G0103_" localSheetId="23">[1]_G0103_!$A$1:$C$22</definedName>
    <definedName name="_G0104_" localSheetId="24">[1]_G0104_!$A$1:$C$81</definedName>
    <definedName name="_G0105_" localSheetId="25">[1]_G0105_!$A$1:$C$71</definedName>
    <definedName name="_G0106_" localSheetId="26">[1]_G0106_!$A$1:$C$81</definedName>
    <definedName name="_G0109_" localSheetId="27">[1]_G0109_!$A$1:$C$24</definedName>
    <definedName name="_G0202_" localSheetId="28">[1]_G0202_!$A$1:$K$206</definedName>
    <definedName name="_G0202_" localSheetId="29">[1]_G0202_!$A$1:$K$31</definedName>
    <definedName name="_G0302_" localSheetId="29">[1]_G0302_!$A$1:$M$206</definedName>
    <definedName name="_G0303_" localSheetId="28">[1]_G0303_!$A$1:$M$206</definedName>
    <definedName name="_G0303_" localSheetId="30">[1]_G0303_!$A$1:$M$206</definedName>
    <definedName name="_G0401_" localSheetId="31">[1]_G0401_!$A$1:$L$206</definedName>
    <definedName name="_G0402_" localSheetId="32">[1]_G0402_!$A$1:$J$206</definedName>
    <definedName name="_G0403_" localSheetId="33">[1]_G0403_!$A$1:$I$206</definedName>
    <definedName name="_G0404_" localSheetId="34">[1]_G0404_!$A$1:$N$206</definedName>
    <definedName name="etiq_G0103_" localSheetId="17">OFFSET(_G0103_!$A$1,1,0,COUNTIF(_G0103_!$A$2:$A$22,"&gt;&lt;"),3)</definedName>
    <definedName name="etiq_G0103_1" localSheetId="17">OFFSET(_G0103_!$A$1,1,0,COUNTIF(_G0103_!$A$2:$A$22,"&gt;&lt;"),1)</definedName>
    <definedName name="etiq_G0103_2" localSheetId="17">OFFSET(_G0103_!$A$1,1,1,COUNTIF(_G0103_!$A$2:$A$22,"&gt;&lt;"),1)</definedName>
    <definedName name="etiq_G0103_3" localSheetId="17">OFFSET(_G0103_!$A$1,1,2,COUNTIF(_G0103_!$A$2:$A$22,"&gt;&lt;"),1)</definedName>
    <definedName name="etiq_G0104_" localSheetId="17">OFFSET(_G0104_!$A$1,1,0,COUNTIF(_G0104_!$A$2:$A$81,"&gt;&lt;"),3)</definedName>
    <definedName name="etiq_G0104_1" localSheetId="17">OFFSET(_G0104_!$A$1,1,0,COUNTIF(_G0104_!$A$2:$A$81,"&gt;&lt;"),1)</definedName>
    <definedName name="etiq_G0104_2" localSheetId="17">OFFSET(_G0104_!$A$1,1,1,COUNTIF(_G0104_!$A$2:$A$81,"&gt;&lt;"),1)</definedName>
    <definedName name="etiq_G0104_3" localSheetId="17">OFFSET(_G0104_!$A$1,1,2,COUNTIF(_G0104_!$A$2:$A$81,"&gt;&lt;"),1)</definedName>
    <definedName name="etiq_G0105_" localSheetId="17">OFFSET(_G0105_!$A$1,1,0,COUNTIF(_G0105_!$A$2:$A$71,"&gt;&lt;"),3)</definedName>
    <definedName name="etiq_G0105_1" localSheetId="17">OFFSET(_G0105_!$A$1,1,0,COUNTIF(_G0105_!$A$2:$A$71,"&gt;&lt;"),1)</definedName>
    <definedName name="etiq_G0105_2" localSheetId="17">OFFSET(_G0105_!$A$1,1,1,COUNTIF(_G0105_!$A$2:$A$71,"&gt;&lt;"),1)</definedName>
    <definedName name="etiq_G0105_3" localSheetId="17">OFFSET(_G0105_!$A$1,1,2,COUNTIF(_G0105_!$A$2:$A$71,"&gt;&lt;"),1)</definedName>
    <definedName name="etiq_G0106_" localSheetId="17">OFFSET(_G0106_!$A$1,1,0,COUNTIF(_G0106_!$A$2:$A$81,"&gt;&lt;"),3)</definedName>
    <definedName name="etiq_G0106_1" localSheetId="17">OFFSET(_G0106_!$A$1,1,0,COUNTIF(_G0106_!$A$2:$A$81,"&gt;&lt;"),1)</definedName>
    <definedName name="etiq_G0106_2" localSheetId="17">OFFSET(_G0106_!$A$1,1,1,COUNTIF(_G0106_!$A$2:$A$81,"&gt;&lt;"),1)</definedName>
    <definedName name="etiq_G0106_3" localSheetId="17">OFFSET(_G0106_!$A$1,1,2,COUNTIF(_G0106_!$A$2:$A$81,"&gt;&lt;"),1)</definedName>
    <definedName name="etiq_G0109_" localSheetId="17">OFFSET(_G0109_!$A$1,1,0,COUNTIF(_G0109_!$A$2:$A$24,"&gt;&lt;"),3)</definedName>
    <definedName name="etiq_G0109_1" localSheetId="17">OFFSET(_G0109_!$A$1,1,0,COUNTIF(_G0109_!$A$2:$A$24,"&gt;&lt;"),1)</definedName>
    <definedName name="etiq_G0109_2" localSheetId="17">OFFSET(_G0109_!$A$1,1,1,COUNTIF(_G0109_!$A$2:$A$24,"&gt;&lt;"),1)</definedName>
    <definedName name="etiq_G0109_3" localSheetId="17">OFFSET(_G0109_!$A$1,1,2,COUNTIF(_G0109_!$A$2:$A$24,"&gt;&lt;"),1)</definedName>
    <definedName name="Info" localSheetId="2">[1]Info!$A$1:$B$2</definedName>
    <definedName name="Info" localSheetId="0">[1]Info!$A$1:$B$2</definedName>
  </definedNames>
  <calcPr calcId="144525"/>
</workbook>
</file>

<file path=xl/calcChain.xml><?xml version="1.0" encoding="utf-8"?>
<calcChain xmlns="http://schemas.openxmlformats.org/spreadsheetml/2006/main">
  <c r="L144" i="22" l="1"/>
  <c r="L143" i="22"/>
  <c r="C170" i="22"/>
  <c r="B90" i="44" l="1"/>
  <c r="B132" i="45" l="1"/>
  <c r="B131" i="45"/>
  <c r="B130" i="45"/>
  <c r="B129" i="45"/>
  <c r="B128" i="45"/>
  <c r="B127" i="45"/>
  <c r="B126" i="45"/>
  <c r="B125" i="45"/>
  <c r="B124" i="45"/>
  <c r="B123" i="45"/>
  <c r="B122" i="45"/>
  <c r="B121" i="45"/>
  <c r="B120" i="45"/>
  <c r="B119" i="45"/>
  <c r="B101" i="44" l="1"/>
  <c r="B100" i="44"/>
  <c r="B99" i="44"/>
  <c r="B98" i="44"/>
  <c r="B97" i="44"/>
  <c r="B96" i="44"/>
  <c r="B95" i="44"/>
  <c r="B94" i="44"/>
  <c r="B93" i="44"/>
  <c r="B92" i="44"/>
  <c r="B91" i="44"/>
  <c r="C172" i="22" l="1"/>
  <c r="C171" i="22"/>
  <c r="L145" i="22" l="1"/>
  <c r="C91" i="22"/>
  <c r="C90" i="22"/>
  <c r="C89" i="22"/>
  <c r="C88" i="22"/>
  <c r="C145" i="22"/>
  <c r="C144" i="22"/>
  <c r="C143" i="22"/>
  <c r="M40" i="21" l="1"/>
  <c r="C70" i="21"/>
  <c r="O70" i="21"/>
  <c r="S77" i="20"/>
  <c r="T76" i="20" s="1"/>
  <c r="Q77" i="20"/>
  <c r="O77" i="20"/>
  <c r="P76" i="20" s="1"/>
  <c r="M77" i="20"/>
  <c r="C77" i="20"/>
  <c r="Y44" i="20"/>
  <c r="Z44" i="20" s="1"/>
  <c r="W44" i="20"/>
  <c r="X43" i="20" s="1"/>
  <c r="M44" i="20"/>
  <c r="N44" i="20" s="1"/>
  <c r="K44" i="20"/>
  <c r="I44" i="20"/>
  <c r="J42" i="20" s="1"/>
  <c r="G44" i="20"/>
  <c r="E88" i="19"/>
  <c r="Y77" i="19"/>
  <c r="W77" i="19"/>
  <c r="M77" i="19"/>
  <c r="K77" i="19"/>
  <c r="I77" i="19"/>
  <c r="W44" i="19"/>
  <c r="X41" i="19" s="1"/>
  <c r="S44" i="19"/>
  <c r="T41" i="19" s="1"/>
  <c r="Q44" i="19"/>
  <c r="R41" i="19" s="1"/>
  <c r="E44" i="19"/>
  <c r="F42" i="19" s="1"/>
  <c r="I88" i="20" l="1"/>
  <c r="J88" i="20" s="1"/>
  <c r="I44" i="19"/>
  <c r="J41" i="19" s="1"/>
  <c r="Y44" i="19"/>
  <c r="Z41" i="19" s="1"/>
  <c r="O44" i="20"/>
  <c r="P41" i="20" s="1"/>
  <c r="E77" i="20"/>
  <c r="F76" i="20" s="1"/>
  <c r="U77" i="20"/>
  <c r="V76" i="20" s="1"/>
  <c r="E99" i="20"/>
  <c r="F98" i="20" s="1"/>
  <c r="W77" i="20"/>
  <c r="X76" i="20" s="1"/>
  <c r="M44" i="19"/>
  <c r="N42" i="19" s="1"/>
  <c r="C44" i="20"/>
  <c r="D41" i="20" s="1"/>
  <c r="S44" i="20"/>
  <c r="T43" i="20" s="1"/>
  <c r="I77" i="20"/>
  <c r="J76" i="20" s="1"/>
  <c r="Y77" i="20"/>
  <c r="Z76" i="20" s="1"/>
  <c r="I90" i="21"/>
  <c r="J88" i="21" s="1"/>
  <c r="U40" i="21"/>
  <c r="V39" i="21" s="1"/>
  <c r="K44" i="19"/>
  <c r="L41" i="19" s="1"/>
  <c r="Q77" i="19"/>
  <c r="R74" i="19" s="1"/>
  <c r="G77" i="20"/>
  <c r="H76" i="20" s="1"/>
  <c r="C77" i="19"/>
  <c r="D75" i="19" s="1"/>
  <c r="O44" i="19"/>
  <c r="P41" i="19" s="1"/>
  <c r="E77" i="19"/>
  <c r="F74" i="19" s="1"/>
  <c r="E44" i="20"/>
  <c r="F42" i="20" s="1"/>
  <c r="K77" i="20"/>
  <c r="L76" i="20" s="1"/>
  <c r="G80" i="21"/>
  <c r="H80" i="21" s="1"/>
  <c r="Q44" i="20"/>
  <c r="R44" i="20" s="1"/>
  <c r="C80" i="21"/>
  <c r="D78" i="21" s="1"/>
  <c r="C99" i="20"/>
  <c r="D96" i="20" s="1"/>
  <c r="C88" i="20"/>
  <c r="D86" i="20" s="1"/>
  <c r="G88" i="19"/>
  <c r="H85" i="19" s="1"/>
  <c r="G88" i="20"/>
  <c r="H85" i="20" s="1"/>
  <c r="I88" i="19"/>
  <c r="G99" i="20"/>
  <c r="H98" i="20" s="1"/>
  <c r="E88" i="20"/>
  <c r="F86" i="20" s="1"/>
  <c r="U44" i="20"/>
  <c r="V42" i="20" s="1"/>
  <c r="G99" i="19"/>
  <c r="H98" i="19" s="1"/>
  <c r="C88" i="19"/>
  <c r="D85" i="19" s="1"/>
  <c r="U77" i="19"/>
  <c r="V74" i="19" s="1"/>
  <c r="S77" i="19"/>
  <c r="T75" i="19" s="1"/>
  <c r="U44" i="19"/>
  <c r="V41" i="19" s="1"/>
  <c r="I20" i="21"/>
  <c r="J18" i="21" s="1"/>
  <c r="Q30" i="21"/>
  <c r="R28" i="21" s="1"/>
  <c r="E140" i="21"/>
  <c r="F139" i="21" s="1"/>
  <c r="S50" i="21"/>
  <c r="T49" i="21" s="1"/>
  <c r="K50" i="21"/>
  <c r="L49" i="21" s="1"/>
  <c r="W40" i="21"/>
  <c r="X38" i="21" s="1"/>
  <c r="E120" i="21"/>
  <c r="F118" i="21" s="1"/>
  <c r="Q50" i="21"/>
  <c r="R48" i="21" s="1"/>
  <c r="I50" i="21"/>
  <c r="J48" i="21" s="1"/>
  <c r="K66" i="20"/>
  <c r="L63" i="20" s="1"/>
  <c r="G140" i="21"/>
  <c r="H138" i="21" s="1"/>
  <c r="O60" i="21"/>
  <c r="P59" i="21" s="1"/>
  <c r="G60" i="21"/>
  <c r="H60" i="21" s="1"/>
  <c r="S30" i="21"/>
  <c r="T28" i="21" s="1"/>
  <c r="C30" i="21"/>
  <c r="D29" i="21" s="1"/>
  <c r="S20" i="21"/>
  <c r="T19" i="21" s="1"/>
  <c r="C20" i="21"/>
  <c r="D19" i="21" s="1"/>
  <c r="E130" i="21"/>
  <c r="F128" i="21" s="1"/>
  <c r="E110" i="21"/>
  <c r="F108" i="21" s="1"/>
  <c r="O20" i="21"/>
  <c r="P18" i="21" s="1"/>
  <c r="O100" i="21"/>
  <c r="P100" i="21" s="1"/>
  <c r="O40" i="21"/>
  <c r="P38" i="21" s="1"/>
  <c r="G40" i="21"/>
  <c r="H38" i="21" s="1"/>
  <c r="M70" i="21"/>
  <c r="N68" i="21" s="1"/>
  <c r="C130" i="21"/>
  <c r="D128" i="21" s="1"/>
  <c r="M60" i="21"/>
  <c r="N59" i="21" s="1"/>
  <c r="Q60" i="21"/>
  <c r="R58" i="21" s="1"/>
  <c r="I60" i="21"/>
  <c r="J58" i="21" s="1"/>
  <c r="U30" i="21"/>
  <c r="V28" i="21" s="1"/>
  <c r="U20" i="21"/>
  <c r="V18" i="21" s="1"/>
  <c r="M20" i="21"/>
  <c r="N18" i="21" s="1"/>
  <c r="C120" i="21"/>
  <c r="D118" i="21" s="1"/>
  <c r="G110" i="21"/>
  <c r="H108" i="21" s="1"/>
  <c r="I80" i="21"/>
  <c r="C50" i="21"/>
  <c r="D48" i="21" s="1"/>
  <c r="W30" i="21"/>
  <c r="X28" i="21" s="1"/>
  <c r="O30" i="21"/>
  <c r="P30" i="21" s="1"/>
  <c r="G30" i="21"/>
  <c r="H28" i="21" s="1"/>
  <c r="K20" i="21"/>
  <c r="L19" i="21" s="1"/>
  <c r="G10" i="21"/>
  <c r="H8" i="21" s="1"/>
  <c r="W100" i="21"/>
  <c r="X100" i="21" s="1"/>
  <c r="G100" i="21"/>
  <c r="H98" i="21" s="1"/>
  <c r="AA100" i="21"/>
  <c r="AB98" i="21" s="1"/>
  <c r="S100" i="21"/>
  <c r="T98" i="21" s="1"/>
  <c r="K100" i="21"/>
  <c r="L99" i="21" s="1"/>
  <c r="C90" i="21"/>
  <c r="D89" i="21" s="1"/>
  <c r="S40" i="21"/>
  <c r="T38" i="21" s="1"/>
  <c r="W20" i="21"/>
  <c r="X20" i="21" s="1"/>
  <c r="G20" i="21"/>
  <c r="H19" i="21" s="1"/>
  <c r="I138" i="21"/>
  <c r="G130" i="21"/>
  <c r="H128" i="21" s="1"/>
  <c r="I119" i="21"/>
  <c r="G120" i="21"/>
  <c r="H118" i="21" s="1"/>
  <c r="I109" i="21"/>
  <c r="I108" i="21"/>
  <c r="G90" i="21"/>
  <c r="H89" i="21" s="1"/>
  <c r="E80" i="21"/>
  <c r="F78" i="21" s="1"/>
  <c r="Y70" i="21"/>
  <c r="Z69" i="21" s="1"/>
  <c r="Q70" i="21"/>
  <c r="R68" i="21" s="1"/>
  <c r="U70" i="21"/>
  <c r="V69" i="21" s="1"/>
  <c r="I70" i="21"/>
  <c r="J70" i="21" s="1"/>
  <c r="O50" i="21"/>
  <c r="P48" i="21" s="1"/>
  <c r="G50" i="21"/>
  <c r="H50" i="21" s="1"/>
  <c r="K40" i="21"/>
  <c r="L38" i="21" s="1"/>
  <c r="AA38" i="21"/>
  <c r="C40" i="21"/>
  <c r="D38" i="21" s="1"/>
  <c r="AC28" i="21"/>
  <c r="Y30" i="21"/>
  <c r="Z28" i="21" s="1"/>
  <c r="I30" i="21"/>
  <c r="J28" i="21" s="1"/>
  <c r="AA30" i="21"/>
  <c r="AB28" i="21" s="1"/>
  <c r="K30" i="21"/>
  <c r="L28" i="21" s="1"/>
  <c r="Q20" i="21"/>
  <c r="R18" i="21" s="1"/>
  <c r="I9" i="21"/>
  <c r="I8" i="21"/>
  <c r="W110" i="20"/>
  <c r="X107" i="20" s="1"/>
  <c r="AE98" i="21"/>
  <c r="E50" i="21"/>
  <c r="F48" i="21" s="1"/>
  <c r="AC29" i="21"/>
  <c r="C140" i="21"/>
  <c r="D138" i="21" s="1"/>
  <c r="I129" i="21"/>
  <c r="I118" i="21"/>
  <c r="S70" i="21"/>
  <c r="T68" i="21" s="1"/>
  <c r="K70" i="21"/>
  <c r="L69" i="21" s="1"/>
  <c r="AA69" i="21"/>
  <c r="C10" i="21"/>
  <c r="D9" i="21" s="1"/>
  <c r="K88" i="21"/>
  <c r="M50" i="21"/>
  <c r="N48" i="21" s="1"/>
  <c r="M30" i="21"/>
  <c r="N28" i="21" s="1"/>
  <c r="I139" i="21"/>
  <c r="I128" i="21"/>
  <c r="C110" i="21"/>
  <c r="D108" i="21" s="1"/>
  <c r="AC100" i="21"/>
  <c r="AD100" i="21" s="1"/>
  <c r="U100" i="21"/>
  <c r="V99" i="21" s="1"/>
  <c r="M100" i="21"/>
  <c r="N98" i="21" s="1"/>
  <c r="U60" i="21"/>
  <c r="V59" i="21" s="1"/>
  <c r="W59" i="21"/>
  <c r="Y19" i="21"/>
  <c r="Y18" i="21"/>
  <c r="AE99" i="21"/>
  <c r="AA68" i="21"/>
  <c r="AA39" i="21"/>
  <c r="C100" i="21"/>
  <c r="D99" i="21" s="1"/>
  <c r="K78" i="21"/>
  <c r="Y100" i="21"/>
  <c r="Z100" i="21" s="1"/>
  <c r="Q100" i="21"/>
  <c r="R100" i="21" s="1"/>
  <c r="I100" i="21"/>
  <c r="J99" i="21" s="1"/>
  <c r="K89" i="21"/>
  <c r="E70" i="21"/>
  <c r="F70" i="21" s="1"/>
  <c r="W70" i="21"/>
  <c r="X68" i="21" s="1"/>
  <c r="G70" i="21"/>
  <c r="H70" i="21" s="1"/>
  <c r="E60" i="21"/>
  <c r="F59" i="21" s="1"/>
  <c r="W58" i="21"/>
  <c r="U48" i="21"/>
  <c r="E20" i="21"/>
  <c r="F18" i="21" s="1"/>
  <c r="E10" i="21"/>
  <c r="F8" i="21" s="1"/>
  <c r="K79" i="21"/>
  <c r="Q40" i="21"/>
  <c r="R38" i="21" s="1"/>
  <c r="S60" i="21"/>
  <c r="T58" i="21" s="1"/>
  <c r="K60" i="21"/>
  <c r="L60" i="21" s="1"/>
  <c r="C60" i="21"/>
  <c r="D58" i="21" s="1"/>
  <c r="U49" i="21"/>
  <c r="Y40" i="21"/>
  <c r="Z40" i="21" s="1"/>
  <c r="I40" i="21"/>
  <c r="J38" i="21" s="1"/>
  <c r="E30" i="21"/>
  <c r="F28" i="21" s="1"/>
  <c r="P69" i="21"/>
  <c r="P68" i="21"/>
  <c r="P70" i="21"/>
  <c r="V40" i="21"/>
  <c r="N39" i="21"/>
  <c r="N38" i="21"/>
  <c r="N40" i="21"/>
  <c r="D69" i="21"/>
  <c r="D70" i="21"/>
  <c r="D68" i="21"/>
  <c r="E90" i="21"/>
  <c r="E40" i="21"/>
  <c r="E100" i="21"/>
  <c r="M22" i="19"/>
  <c r="N20" i="19" s="1"/>
  <c r="AA33" i="20"/>
  <c r="AB31" i="20" s="1"/>
  <c r="O66" i="20"/>
  <c r="P66" i="20" s="1"/>
  <c r="S33" i="20"/>
  <c r="T31" i="20" s="1"/>
  <c r="Q55" i="19"/>
  <c r="R55" i="19" s="1"/>
  <c r="AA33" i="19"/>
  <c r="AB32" i="19" s="1"/>
  <c r="S55" i="19"/>
  <c r="T53" i="19" s="1"/>
  <c r="E11" i="20"/>
  <c r="F10" i="20" s="1"/>
  <c r="C143" i="20"/>
  <c r="D143" i="20" s="1"/>
  <c r="Q33" i="19"/>
  <c r="R31" i="19" s="1"/>
  <c r="M66" i="19"/>
  <c r="N66" i="19" s="1"/>
  <c r="I110" i="19"/>
  <c r="J109" i="19" s="1"/>
  <c r="C55" i="20"/>
  <c r="D54" i="20" s="1"/>
  <c r="U66" i="20"/>
  <c r="V64" i="20" s="1"/>
  <c r="K86" i="20"/>
  <c r="K98" i="20"/>
  <c r="I99" i="20"/>
  <c r="J96" i="20" s="1"/>
  <c r="I8" i="20"/>
  <c r="Y19" i="20"/>
  <c r="K22" i="20"/>
  <c r="L19" i="20" s="1"/>
  <c r="G33" i="20"/>
  <c r="H31" i="20" s="1"/>
  <c r="Q55" i="20"/>
  <c r="R54" i="20" s="1"/>
  <c r="W63" i="20"/>
  <c r="Q66" i="20"/>
  <c r="R65" i="20" s="1"/>
  <c r="Y110" i="20"/>
  <c r="Z109" i="20" s="1"/>
  <c r="M110" i="20"/>
  <c r="N107" i="20" s="1"/>
  <c r="I130" i="20"/>
  <c r="G152" i="20"/>
  <c r="G11" i="20"/>
  <c r="H11" i="20" s="1"/>
  <c r="I10" i="20"/>
  <c r="M22" i="20"/>
  <c r="N19" i="20" s="1"/>
  <c r="U22" i="20"/>
  <c r="V22" i="20" s="1"/>
  <c r="Y21" i="20"/>
  <c r="C33" i="20"/>
  <c r="D31" i="20" s="1"/>
  <c r="I33" i="20"/>
  <c r="J30" i="20" s="1"/>
  <c r="Q33" i="20"/>
  <c r="R33" i="20" s="1"/>
  <c r="AC32" i="20"/>
  <c r="O33" i="20"/>
  <c r="P31" i="20" s="1"/>
  <c r="W33" i="20"/>
  <c r="X33" i="20" s="1"/>
  <c r="E55" i="20"/>
  <c r="F55" i="20" s="1"/>
  <c r="K55" i="20"/>
  <c r="L54" i="20" s="1"/>
  <c r="S55" i="20"/>
  <c r="T55" i="20" s="1"/>
  <c r="I55" i="20"/>
  <c r="J53" i="20" s="1"/>
  <c r="G66" i="20"/>
  <c r="H63" i="20" s="1"/>
  <c r="W64" i="20"/>
  <c r="S66" i="20"/>
  <c r="T63" i="20" s="1"/>
  <c r="AA75" i="20"/>
  <c r="K97" i="20"/>
  <c r="C110" i="20"/>
  <c r="D107" i="20" s="1"/>
  <c r="K110" i="20"/>
  <c r="L107" i="20" s="1"/>
  <c r="S110" i="20"/>
  <c r="T108" i="20" s="1"/>
  <c r="AA110" i="20"/>
  <c r="AB108" i="20" s="1"/>
  <c r="G110" i="20"/>
  <c r="H107" i="20" s="1"/>
  <c r="O110" i="20"/>
  <c r="P107" i="20" s="1"/>
  <c r="G121" i="20"/>
  <c r="H119" i="20" s="1"/>
  <c r="E132" i="20"/>
  <c r="F131" i="20" s="1"/>
  <c r="I141" i="20"/>
  <c r="I142" i="20"/>
  <c r="E154" i="20"/>
  <c r="F153" i="20" s="1"/>
  <c r="J44" i="20"/>
  <c r="P75" i="20"/>
  <c r="C11" i="20"/>
  <c r="D9" i="20" s="1"/>
  <c r="G22" i="20"/>
  <c r="H20" i="20" s="1"/>
  <c r="O22" i="20"/>
  <c r="P21" i="20" s="1"/>
  <c r="W22" i="20"/>
  <c r="X21" i="20" s="1"/>
  <c r="Y20" i="20"/>
  <c r="Q22" i="20"/>
  <c r="R21" i="20" s="1"/>
  <c r="C22" i="20"/>
  <c r="D20" i="20" s="1"/>
  <c r="S22" i="20"/>
  <c r="T19" i="20" s="1"/>
  <c r="E33" i="20"/>
  <c r="F33" i="20" s="1"/>
  <c r="M33" i="20"/>
  <c r="N33" i="20" s="1"/>
  <c r="U33" i="20"/>
  <c r="V31" i="20" s="1"/>
  <c r="AC31" i="20"/>
  <c r="K33" i="20"/>
  <c r="L30" i="20" s="1"/>
  <c r="Y33" i="20"/>
  <c r="Z33" i="20" s="1"/>
  <c r="AA43" i="20"/>
  <c r="G55" i="20"/>
  <c r="H54" i="20" s="1"/>
  <c r="O55" i="20"/>
  <c r="P53" i="20" s="1"/>
  <c r="M55" i="20"/>
  <c r="N53" i="20" s="1"/>
  <c r="I66" i="20"/>
  <c r="J63" i="20" s="1"/>
  <c r="E66" i="20"/>
  <c r="F66" i="20" s="1"/>
  <c r="M66" i="20"/>
  <c r="N65" i="20" s="1"/>
  <c r="AA76" i="20"/>
  <c r="E110" i="20"/>
  <c r="F107" i="20" s="1"/>
  <c r="U110" i="20"/>
  <c r="V109" i="20" s="1"/>
  <c r="AC110" i="20"/>
  <c r="AD108" i="20" s="1"/>
  <c r="I110" i="20"/>
  <c r="Q110" i="20"/>
  <c r="R110" i="20" s="1"/>
  <c r="AE109" i="20"/>
  <c r="I119" i="20"/>
  <c r="E121" i="20"/>
  <c r="F121" i="20" s="1"/>
  <c r="G132" i="20"/>
  <c r="H129" i="20" s="1"/>
  <c r="C132" i="20"/>
  <c r="D130" i="20" s="1"/>
  <c r="E143" i="20"/>
  <c r="F143" i="20" s="1"/>
  <c r="G143" i="20"/>
  <c r="H142" i="20" s="1"/>
  <c r="G151" i="20"/>
  <c r="G153" i="20"/>
  <c r="I22" i="20"/>
  <c r="J19" i="20" s="1"/>
  <c r="I120" i="20"/>
  <c r="I9" i="20"/>
  <c r="C66" i="20"/>
  <c r="D63" i="20" s="1"/>
  <c r="I131" i="20"/>
  <c r="D76" i="20"/>
  <c r="D77" i="20"/>
  <c r="AA74" i="20"/>
  <c r="T77" i="20"/>
  <c r="I118" i="20"/>
  <c r="H41" i="20"/>
  <c r="H43" i="20"/>
  <c r="N74" i="20"/>
  <c r="N76" i="20"/>
  <c r="X41" i="20"/>
  <c r="Z42" i="20"/>
  <c r="D75" i="20"/>
  <c r="T75" i="20"/>
  <c r="P77" i="20"/>
  <c r="E154" i="19"/>
  <c r="F153" i="19" s="1"/>
  <c r="C121" i="19"/>
  <c r="D120" i="19" s="1"/>
  <c r="U110" i="19"/>
  <c r="V108" i="19" s="1"/>
  <c r="G110" i="19"/>
  <c r="H108" i="19" s="1"/>
  <c r="K66" i="19"/>
  <c r="L63" i="19" s="1"/>
  <c r="C55" i="19"/>
  <c r="D54" i="19" s="1"/>
  <c r="K33" i="19"/>
  <c r="L31" i="19" s="1"/>
  <c r="S33" i="19"/>
  <c r="T32" i="19" s="1"/>
  <c r="L44" i="20"/>
  <c r="L42" i="20"/>
  <c r="R77" i="20"/>
  <c r="R75" i="20"/>
  <c r="J43" i="20"/>
  <c r="J41" i="20"/>
  <c r="Z43" i="20"/>
  <c r="Z41" i="20"/>
  <c r="H44" i="20"/>
  <c r="H42" i="20"/>
  <c r="X44" i="20"/>
  <c r="X42" i="20"/>
  <c r="N77" i="20"/>
  <c r="N75" i="20"/>
  <c r="AA41" i="20"/>
  <c r="L43" i="20"/>
  <c r="U54" i="20"/>
  <c r="W65" i="20"/>
  <c r="AC30" i="20"/>
  <c r="AA42" i="20"/>
  <c r="N42" i="20"/>
  <c r="R76" i="20"/>
  <c r="K87" i="20"/>
  <c r="E22" i="20"/>
  <c r="L41" i="20"/>
  <c r="U53" i="20"/>
  <c r="R74" i="20"/>
  <c r="K85" i="20"/>
  <c r="AE107" i="20"/>
  <c r="N43" i="20"/>
  <c r="N41" i="20"/>
  <c r="F75" i="20"/>
  <c r="U52" i="20"/>
  <c r="AE108" i="20"/>
  <c r="K96" i="20"/>
  <c r="C121" i="20"/>
  <c r="O22" i="19"/>
  <c r="P19" i="19" s="1"/>
  <c r="G33" i="19"/>
  <c r="H33" i="19" s="1"/>
  <c r="O33" i="19"/>
  <c r="P32" i="19" s="1"/>
  <c r="W33" i="19"/>
  <c r="X33" i="19" s="1"/>
  <c r="I129" i="20"/>
  <c r="I140" i="20"/>
  <c r="C154" i="20"/>
  <c r="C66" i="19"/>
  <c r="D64" i="19" s="1"/>
  <c r="S66" i="19"/>
  <c r="T65" i="19" s="1"/>
  <c r="O110" i="19"/>
  <c r="P108" i="19" s="1"/>
  <c r="W110" i="19"/>
  <c r="X109" i="19" s="1"/>
  <c r="D74" i="20"/>
  <c r="P74" i="20"/>
  <c r="T74" i="20"/>
  <c r="G143" i="19"/>
  <c r="H143" i="19" s="1"/>
  <c r="G22" i="19"/>
  <c r="H21" i="19" s="1"/>
  <c r="W22" i="19"/>
  <c r="X21" i="19" s="1"/>
  <c r="E33" i="19"/>
  <c r="F33" i="19" s="1"/>
  <c r="M33" i="19"/>
  <c r="N33" i="19" s="1"/>
  <c r="U33" i="19"/>
  <c r="V33" i="19" s="1"/>
  <c r="E66" i="19"/>
  <c r="F65" i="19" s="1"/>
  <c r="U66" i="19"/>
  <c r="V65" i="19" s="1"/>
  <c r="E110" i="19"/>
  <c r="F110" i="19" s="1"/>
  <c r="M110" i="19"/>
  <c r="N108" i="19" s="1"/>
  <c r="AC110" i="19"/>
  <c r="AD109" i="19" s="1"/>
  <c r="Q110" i="19"/>
  <c r="R108" i="19" s="1"/>
  <c r="Y110" i="19"/>
  <c r="Z110" i="19" s="1"/>
  <c r="E143" i="19"/>
  <c r="F141" i="19" s="1"/>
  <c r="C154" i="19"/>
  <c r="D151" i="19" s="1"/>
  <c r="E22" i="19"/>
  <c r="F21" i="19" s="1"/>
  <c r="U22" i="19"/>
  <c r="V20" i="19" s="1"/>
  <c r="K55" i="19"/>
  <c r="L54" i="19" s="1"/>
  <c r="I55" i="19"/>
  <c r="J53" i="19" s="1"/>
  <c r="I8" i="19"/>
  <c r="I10" i="19"/>
  <c r="W65" i="19"/>
  <c r="AE108" i="19"/>
  <c r="I130" i="19"/>
  <c r="I142" i="19"/>
  <c r="AC32" i="19"/>
  <c r="Y21" i="19"/>
  <c r="I141" i="19"/>
  <c r="G152" i="19"/>
  <c r="G77" i="19"/>
  <c r="H76" i="19" s="1"/>
  <c r="O77" i="19"/>
  <c r="P76" i="19" s="1"/>
  <c r="G11" i="19"/>
  <c r="K22" i="19"/>
  <c r="L22" i="19" s="1"/>
  <c r="Q22" i="19"/>
  <c r="R20" i="19" s="1"/>
  <c r="AA41" i="19"/>
  <c r="G55" i="19"/>
  <c r="H52" i="19" s="1"/>
  <c r="O55" i="19"/>
  <c r="P52" i="19" s="1"/>
  <c r="U54" i="19"/>
  <c r="I66" i="19"/>
  <c r="J63" i="19" s="1"/>
  <c r="Q66" i="19"/>
  <c r="R63" i="19" s="1"/>
  <c r="E99" i="19"/>
  <c r="F99" i="19" s="1"/>
  <c r="I119" i="19"/>
  <c r="G132" i="19"/>
  <c r="H129" i="19" s="1"/>
  <c r="I131" i="19"/>
  <c r="G153" i="19"/>
  <c r="R42" i="19"/>
  <c r="I33" i="19"/>
  <c r="Y33" i="19"/>
  <c r="AC31" i="19"/>
  <c r="G44" i="19"/>
  <c r="H43" i="19" s="1"/>
  <c r="AA42" i="19"/>
  <c r="E55" i="19"/>
  <c r="F52" i="19" s="1"/>
  <c r="M55" i="19"/>
  <c r="N52" i="19" s="1"/>
  <c r="U53" i="19"/>
  <c r="G66" i="19"/>
  <c r="H63" i="19" s="1"/>
  <c r="O66" i="19"/>
  <c r="P66" i="19" s="1"/>
  <c r="W64" i="19"/>
  <c r="AA75" i="19"/>
  <c r="AA76" i="19"/>
  <c r="K86" i="19"/>
  <c r="K87" i="19"/>
  <c r="K96" i="19"/>
  <c r="K97" i="19"/>
  <c r="K98" i="19"/>
  <c r="C110" i="19"/>
  <c r="D110" i="19" s="1"/>
  <c r="K110" i="19"/>
  <c r="L107" i="19" s="1"/>
  <c r="S110" i="19"/>
  <c r="T108" i="19" s="1"/>
  <c r="AA110" i="19"/>
  <c r="AB108" i="19" s="1"/>
  <c r="AE109" i="19"/>
  <c r="G121" i="19"/>
  <c r="H119" i="19" s="1"/>
  <c r="I120" i="19"/>
  <c r="E132" i="19"/>
  <c r="F131" i="19" s="1"/>
  <c r="C143" i="19"/>
  <c r="D143" i="19" s="1"/>
  <c r="E11" i="19"/>
  <c r="F9" i="19" s="1"/>
  <c r="I9" i="19"/>
  <c r="Y19" i="19"/>
  <c r="I22" i="19"/>
  <c r="J20" i="19" s="1"/>
  <c r="S22" i="19"/>
  <c r="T20" i="19" s="1"/>
  <c r="Y20" i="19"/>
  <c r="AC30" i="19"/>
  <c r="F41" i="19"/>
  <c r="AA43" i="19"/>
  <c r="I99" i="19"/>
  <c r="J98" i="19" s="1"/>
  <c r="E121" i="19"/>
  <c r="F119" i="19" s="1"/>
  <c r="C132" i="19"/>
  <c r="D131" i="19" s="1"/>
  <c r="N76" i="19"/>
  <c r="N74" i="19"/>
  <c r="N77" i="19"/>
  <c r="N75" i="19"/>
  <c r="F88" i="19"/>
  <c r="F86" i="19"/>
  <c r="F87" i="19"/>
  <c r="F85" i="19"/>
  <c r="R44" i="19"/>
  <c r="R43" i="19"/>
  <c r="L77" i="19"/>
  <c r="L75" i="19"/>
  <c r="L76" i="19"/>
  <c r="L74" i="19"/>
  <c r="J76" i="19"/>
  <c r="J74" i="19"/>
  <c r="J77" i="19"/>
  <c r="J75" i="19"/>
  <c r="Z76" i="19"/>
  <c r="Z74" i="19"/>
  <c r="Z77" i="19"/>
  <c r="Z75" i="19"/>
  <c r="T43" i="19"/>
  <c r="T44" i="19"/>
  <c r="T42" i="19"/>
  <c r="X43" i="19"/>
  <c r="X44" i="19"/>
  <c r="X42" i="19"/>
  <c r="X77" i="19"/>
  <c r="X75" i="19"/>
  <c r="X76" i="19"/>
  <c r="X74" i="19"/>
  <c r="F76" i="19"/>
  <c r="F77" i="19"/>
  <c r="F75" i="19"/>
  <c r="F44" i="19"/>
  <c r="F43" i="19"/>
  <c r="R76" i="19"/>
  <c r="U52" i="19"/>
  <c r="W63" i="19"/>
  <c r="K85" i="19"/>
  <c r="C11" i="19"/>
  <c r="C22" i="19"/>
  <c r="C33" i="19"/>
  <c r="C44" i="19"/>
  <c r="AA74" i="19"/>
  <c r="C99" i="19"/>
  <c r="I118" i="19"/>
  <c r="I129" i="19"/>
  <c r="I140" i="19"/>
  <c r="AE107" i="19"/>
  <c r="G151" i="19"/>
  <c r="F77" i="20" l="1"/>
  <c r="J42" i="19"/>
  <c r="D43" i="20"/>
  <c r="F41" i="20"/>
  <c r="H75" i="20"/>
  <c r="V77" i="20"/>
  <c r="J89" i="21"/>
  <c r="J44" i="19"/>
  <c r="H74" i="20"/>
  <c r="D42" i="20"/>
  <c r="J90" i="21"/>
  <c r="V75" i="20"/>
  <c r="J43" i="19"/>
  <c r="F44" i="20"/>
  <c r="D44" i="20"/>
  <c r="F43" i="20"/>
  <c r="H77" i="20"/>
  <c r="V74" i="20"/>
  <c r="X74" i="20"/>
  <c r="D77" i="19"/>
  <c r="Z43" i="19"/>
  <c r="L75" i="20"/>
  <c r="D74" i="19"/>
  <c r="T42" i="20"/>
  <c r="T44" i="20"/>
  <c r="Z42" i="19"/>
  <c r="P42" i="20"/>
  <c r="J75" i="20"/>
  <c r="J77" i="20"/>
  <c r="H78" i="21"/>
  <c r="D76" i="19"/>
  <c r="P44" i="19"/>
  <c r="Z44" i="19"/>
  <c r="P43" i="20"/>
  <c r="L77" i="20"/>
  <c r="P42" i="19"/>
  <c r="P44" i="20"/>
  <c r="P43" i="19"/>
  <c r="F99" i="20"/>
  <c r="J74" i="20"/>
  <c r="T41" i="20"/>
  <c r="X77" i="20"/>
  <c r="L44" i="19"/>
  <c r="L42" i="19"/>
  <c r="L74" i="20"/>
  <c r="R42" i="20"/>
  <c r="N41" i="19"/>
  <c r="R41" i="20"/>
  <c r="R43" i="20"/>
  <c r="X75" i="20"/>
  <c r="V38" i="21"/>
  <c r="J86" i="20"/>
  <c r="L43" i="19"/>
  <c r="R75" i="19"/>
  <c r="N43" i="19"/>
  <c r="R77" i="19"/>
  <c r="N44" i="19"/>
  <c r="Z75" i="20"/>
  <c r="F74" i="20"/>
  <c r="Z74" i="20"/>
  <c r="H79" i="21"/>
  <c r="J85" i="20"/>
  <c r="J87" i="20"/>
  <c r="F96" i="20"/>
  <c r="Z77" i="20"/>
  <c r="F97" i="20"/>
  <c r="J88" i="19"/>
  <c r="J85" i="19"/>
  <c r="J86" i="19"/>
  <c r="J87" i="19"/>
  <c r="J78" i="21"/>
  <c r="J79" i="21"/>
  <c r="J80" i="21"/>
  <c r="D80" i="21"/>
  <c r="D79" i="21"/>
  <c r="D97" i="20"/>
  <c r="D98" i="20"/>
  <c r="D99" i="20"/>
  <c r="D85" i="20"/>
  <c r="D88" i="20"/>
  <c r="D87" i="20"/>
  <c r="H88" i="19"/>
  <c r="H87" i="19"/>
  <c r="H86" i="19"/>
  <c r="H88" i="20"/>
  <c r="H86" i="20"/>
  <c r="H87" i="20"/>
  <c r="V43" i="19"/>
  <c r="D88" i="19"/>
  <c r="D86" i="19"/>
  <c r="D87" i="19"/>
  <c r="J98" i="20"/>
  <c r="H96" i="20"/>
  <c r="H99" i="20"/>
  <c r="H97" i="20"/>
  <c r="H97" i="19"/>
  <c r="V42" i="19"/>
  <c r="H99" i="19"/>
  <c r="V77" i="19"/>
  <c r="F87" i="20"/>
  <c r="F88" i="20"/>
  <c r="F85" i="20"/>
  <c r="V76" i="19"/>
  <c r="V75" i="19"/>
  <c r="V44" i="19"/>
  <c r="H96" i="19"/>
  <c r="V44" i="20"/>
  <c r="V41" i="20"/>
  <c r="T76" i="19"/>
  <c r="V43" i="20"/>
  <c r="T74" i="19"/>
  <c r="T77" i="19"/>
  <c r="L98" i="21"/>
  <c r="J19" i="21"/>
  <c r="T48" i="21"/>
  <c r="R30" i="21"/>
  <c r="L48" i="21"/>
  <c r="J39" i="21"/>
  <c r="J20" i="21"/>
  <c r="P98" i="21"/>
  <c r="D20" i="21"/>
  <c r="J69" i="21"/>
  <c r="T30" i="21"/>
  <c r="F129" i="21"/>
  <c r="J68" i="21"/>
  <c r="X108" i="20"/>
  <c r="F120" i="21"/>
  <c r="F140" i="21"/>
  <c r="L65" i="20"/>
  <c r="R29" i="21"/>
  <c r="AB29" i="21"/>
  <c r="H140" i="21"/>
  <c r="AB100" i="21"/>
  <c r="H139" i="21"/>
  <c r="AB99" i="21"/>
  <c r="J98" i="21"/>
  <c r="D28" i="21"/>
  <c r="F138" i="21"/>
  <c r="X110" i="20"/>
  <c r="N19" i="21"/>
  <c r="H88" i="21"/>
  <c r="J59" i="21"/>
  <c r="P60" i="21"/>
  <c r="P20" i="21"/>
  <c r="T63" i="19"/>
  <c r="V30" i="21"/>
  <c r="H110" i="21"/>
  <c r="X99" i="21"/>
  <c r="L50" i="21"/>
  <c r="R99" i="21"/>
  <c r="T20" i="21"/>
  <c r="P29" i="21"/>
  <c r="N70" i="21"/>
  <c r="H120" i="21"/>
  <c r="J49" i="21"/>
  <c r="T50" i="21"/>
  <c r="H58" i="21"/>
  <c r="H20" i="21"/>
  <c r="L66" i="20"/>
  <c r="X40" i="21"/>
  <c r="L64" i="20"/>
  <c r="H40" i="21"/>
  <c r="R70" i="21"/>
  <c r="D50" i="21"/>
  <c r="T39" i="21"/>
  <c r="X39" i="21"/>
  <c r="F119" i="21"/>
  <c r="D30" i="21"/>
  <c r="D88" i="21"/>
  <c r="D90" i="21"/>
  <c r="V19" i="21"/>
  <c r="D49" i="21"/>
  <c r="N60" i="21"/>
  <c r="R98" i="21"/>
  <c r="H39" i="21"/>
  <c r="F109" i="21"/>
  <c r="L18" i="21"/>
  <c r="T29" i="21"/>
  <c r="N69" i="21"/>
  <c r="P19" i="21"/>
  <c r="V29" i="21"/>
  <c r="D109" i="21"/>
  <c r="D129" i="21"/>
  <c r="R49" i="21"/>
  <c r="L100" i="21"/>
  <c r="D59" i="21"/>
  <c r="T69" i="21"/>
  <c r="X70" i="21"/>
  <c r="H59" i="21"/>
  <c r="P58" i="21"/>
  <c r="K90" i="21"/>
  <c r="L88" i="21" s="1"/>
  <c r="D18" i="21"/>
  <c r="X19" i="21"/>
  <c r="I110" i="21"/>
  <c r="E111" i="21" s="1"/>
  <c r="H90" i="21"/>
  <c r="R50" i="21"/>
  <c r="H109" i="21"/>
  <c r="D130" i="21"/>
  <c r="J60" i="21"/>
  <c r="J50" i="21"/>
  <c r="P99" i="21"/>
  <c r="T100" i="21"/>
  <c r="X69" i="21"/>
  <c r="T18" i="21"/>
  <c r="P28" i="21"/>
  <c r="H100" i="21"/>
  <c r="N99" i="21"/>
  <c r="K80" i="21"/>
  <c r="K81" i="21" s="1"/>
  <c r="AB30" i="21"/>
  <c r="P39" i="21"/>
  <c r="X109" i="20"/>
  <c r="N20" i="21"/>
  <c r="T40" i="21"/>
  <c r="R60" i="21"/>
  <c r="R59" i="21"/>
  <c r="F58" i="21"/>
  <c r="L59" i="21"/>
  <c r="T70" i="21"/>
  <c r="Z98" i="21"/>
  <c r="H30" i="21"/>
  <c r="L20" i="21"/>
  <c r="I130" i="21"/>
  <c r="E131" i="21" s="1"/>
  <c r="I120" i="21"/>
  <c r="G121" i="21" s="1"/>
  <c r="V20" i="21"/>
  <c r="N58" i="21"/>
  <c r="P40" i="21"/>
  <c r="D139" i="21"/>
  <c r="H99" i="21"/>
  <c r="V60" i="21"/>
  <c r="L68" i="21"/>
  <c r="D39" i="21"/>
  <c r="U50" i="21"/>
  <c r="U51" i="21" s="1"/>
  <c r="R69" i="21"/>
  <c r="F110" i="21"/>
  <c r="F130" i="21"/>
  <c r="H29" i="21"/>
  <c r="L29" i="21"/>
  <c r="Y20" i="21"/>
  <c r="I21" i="21" s="1"/>
  <c r="N29" i="21"/>
  <c r="X30" i="21"/>
  <c r="R19" i="21"/>
  <c r="J29" i="21"/>
  <c r="J30" i="21"/>
  <c r="L40" i="21"/>
  <c r="V70" i="21"/>
  <c r="D120" i="21"/>
  <c r="F79" i="21"/>
  <c r="X98" i="21"/>
  <c r="AD98" i="21"/>
  <c r="D10" i="21"/>
  <c r="V68" i="21"/>
  <c r="H9" i="21"/>
  <c r="X18" i="21"/>
  <c r="L39" i="21"/>
  <c r="H18" i="21"/>
  <c r="I10" i="21"/>
  <c r="C11" i="21" s="1"/>
  <c r="I140" i="21"/>
  <c r="I141" i="21" s="1"/>
  <c r="R20" i="21"/>
  <c r="T99" i="21"/>
  <c r="AD99" i="21"/>
  <c r="H10" i="21"/>
  <c r="F151" i="20"/>
  <c r="H65" i="20"/>
  <c r="D119" i="21"/>
  <c r="H69" i="21"/>
  <c r="V100" i="21"/>
  <c r="X29" i="21"/>
  <c r="D8" i="21"/>
  <c r="H130" i="21"/>
  <c r="H129" i="21"/>
  <c r="H119" i="21"/>
  <c r="N100" i="21"/>
  <c r="V98" i="21"/>
  <c r="AE100" i="21"/>
  <c r="AA101" i="21" s="1"/>
  <c r="F80" i="21"/>
  <c r="AA70" i="21"/>
  <c r="AA71" i="21" s="1"/>
  <c r="Z70" i="21"/>
  <c r="Z68" i="21"/>
  <c r="T60" i="21"/>
  <c r="W60" i="21"/>
  <c r="S61" i="21" s="1"/>
  <c r="H48" i="21"/>
  <c r="P49" i="21"/>
  <c r="P50" i="21"/>
  <c r="H49" i="21"/>
  <c r="AA40" i="21"/>
  <c r="AA41" i="21" s="1"/>
  <c r="D40" i="21"/>
  <c r="Z39" i="21"/>
  <c r="AC30" i="21"/>
  <c r="L30" i="21"/>
  <c r="Z30" i="21"/>
  <c r="Z29" i="21"/>
  <c r="D132" i="20"/>
  <c r="T109" i="20"/>
  <c r="N63" i="20"/>
  <c r="F32" i="20"/>
  <c r="X32" i="20"/>
  <c r="N20" i="20"/>
  <c r="N49" i="21"/>
  <c r="L70" i="21"/>
  <c r="R53" i="19"/>
  <c r="D142" i="20"/>
  <c r="AB107" i="20"/>
  <c r="F10" i="21"/>
  <c r="N30" i="21"/>
  <c r="F49" i="21"/>
  <c r="F50" i="21"/>
  <c r="V58" i="21"/>
  <c r="J40" i="21"/>
  <c r="D60" i="21"/>
  <c r="Z99" i="21"/>
  <c r="X110" i="19"/>
  <c r="N50" i="21"/>
  <c r="H68" i="21"/>
  <c r="T30" i="19"/>
  <c r="D140" i="20"/>
  <c r="D110" i="21"/>
  <c r="D140" i="21"/>
  <c r="F60" i="21"/>
  <c r="F68" i="21"/>
  <c r="F69" i="21"/>
  <c r="D98" i="21"/>
  <c r="D100" i="21"/>
  <c r="Z38" i="21"/>
  <c r="J100" i="21"/>
  <c r="R40" i="21"/>
  <c r="D119" i="19"/>
  <c r="D53" i="19"/>
  <c r="L21" i="20"/>
  <c r="R63" i="20"/>
  <c r="D53" i="20"/>
  <c r="F9" i="21"/>
  <c r="F29" i="21"/>
  <c r="L58" i="21"/>
  <c r="F19" i="21"/>
  <c r="T59" i="21"/>
  <c r="D118" i="19"/>
  <c r="L52" i="19"/>
  <c r="F20" i="21"/>
  <c r="F30" i="21"/>
  <c r="R39" i="21"/>
  <c r="F99" i="21"/>
  <c r="F98" i="21"/>
  <c r="F100" i="21"/>
  <c r="F89" i="21"/>
  <c r="F90" i="21"/>
  <c r="F88" i="21"/>
  <c r="F39" i="21"/>
  <c r="F38" i="21"/>
  <c r="F40" i="21"/>
  <c r="X108" i="19"/>
  <c r="D121" i="19"/>
  <c r="T66" i="19"/>
  <c r="V65" i="20"/>
  <c r="T66" i="20"/>
  <c r="F65" i="20"/>
  <c r="N64" i="19"/>
  <c r="AB31" i="19"/>
  <c r="AB33" i="20"/>
  <c r="V108" i="20"/>
  <c r="P65" i="20"/>
  <c r="H131" i="20"/>
  <c r="J107" i="19"/>
  <c r="R30" i="19"/>
  <c r="N19" i="19"/>
  <c r="N22" i="19"/>
  <c r="N21" i="19"/>
  <c r="F152" i="19"/>
  <c r="F53" i="20"/>
  <c r="F130" i="20"/>
  <c r="R66" i="20"/>
  <c r="F142" i="20"/>
  <c r="D52" i="20"/>
  <c r="V21" i="20"/>
  <c r="R30" i="20"/>
  <c r="D65" i="20"/>
  <c r="F129" i="20"/>
  <c r="N31" i="20"/>
  <c r="V20" i="20"/>
  <c r="R54" i="19"/>
  <c r="N32" i="19"/>
  <c r="F52" i="20"/>
  <c r="L22" i="20"/>
  <c r="H64" i="20"/>
  <c r="AB109" i="20"/>
  <c r="D141" i="20"/>
  <c r="H140" i="20"/>
  <c r="R32" i="19"/>
  <c r="L33" i="19"/>
  <c r="V63" i="20"/>
  <c r="AB32" i="20"/>
  <c r="J55" i="19"/>
  <c r="T52" i="19"/>
  <c r="AB33" i="19"/>
  <c r="X22" i="19"/>
  <c r="P75" i="19"/>
  <c r="H120" i="19"/>
  <c r="D153" i="19"/>
  <c r="R33" i="19"/>
  <c r="V66" i="20"/>
  <c r="P63" i="20"/>
  <c r="P108" i="20"/>
  <c r="AB30" i="20"/>
  <c r="L33" i="20"/>
  <c r="H33" i="20"/>
  <c r="T30" i="20"/>
  <c r="P64" i="20"/>
  <c r="F8" i="20"/>
  <c r="H121" i="20"/>
  <c r="F154" i="20"/>
  <c r="V109" i="19"/>
  <c r="R107" i="20"/>
  <c r="D22" i="20"/>
  <c r="L52" i="20"/>
  <c r="F121" i="19"/>
  <c r="H32" i="19"/>
  <c r="AD110" i="19"/>
  <c r="AB30" i="19"/>
  <c r="P32" i="20"/>
  <c r="X20" i="20"/>
  <c r="H53" i="20"/>
  <c r="T20" i="20"/>
  <c r="P22" i="20"/>
  <c r="I11" i="20"/>
  <c r="J9" i="20" s="1"/>
  <c r="X31" i="19"/>
  <c r="L32" i="19"/>
  <c r="X19" i="20"/>
  <c r="H52" i="20"/>
  <c r="F152" i="20"/>
  <c r="AA77" i="20"/>
  <c r="AB77" i="20" s="1"/>
  <c r="J108" i="19"/>
  <c r="V110" i="19"/>
  <c r="F20" i="19"/>
  <c r="R52" i="19"/>
  <c r="R107" i="19"/>
  <c r="T33" i="19"/>
  <c r="X30" i="20"/>
  <c r="L20" i="20"/>
  <c r="F11" i="20"/>
  <c r="F132" i="20"/>
  <c r="F64" i="20"/>
  <c r="X22" i="20"/>
  <c r="AB110" i="20"/>
  <c r="T110" i="20"/>
  <c r="R64" i="20"/>
  <c r="T32" i="20"/>
  <c r="T22" i="20"/>
  <c r="P52" i="20"/>
  <c r="D55" i="20"/>
  <c r="V19" i="20"/>
  <c r="N22" i="20"/>
  <c r="H120" i="20"/>
  <c r="R32" i="20"/>
  <c r="J97" i="20"/>
  <c r="J33" i="20"/>
  <c r="J99" i="20"/>
  <c r="J110" i="19"/>
  <c r="V107" i="19"/>
  <c r="F32" i="19"/>
  <c r="X31" i="20"/>
  <c r="F63" i="20"/>
  <c r="V107" i="20"/>
  <c r="T107" i="20"/>
  <c r="T33" i="20"/>
  <c r="Z108" i="19"/>
  <c r="P21" i="19"/>
  <c r="H107" i="19"/>
  <c r="D63" i="19"/>
  <c r="L30" i="19"/>
  <c r="V19" i="19"/>
  <c r="K99" i="20"/>
  <c r="L99" i="20" s="1"/>
  <c r="D129" i="20"/>
  <c r="F54" i="20"/>
  <c r="J31" i="20"/>
  <c r="J32" i="20"/>
  <c r="D131" i="20"/>
  <c r="R31" i="20"/>
  <c r="F9" i="20"/>
  <c r="H66" i="20"/>
  <c r="H55" i="20"/>
  <c r="T21" i="20"/>
  <c r="J20" i="20"/>
  <c r="N21" i="20"/>
  <c r="J55" i="20"/>
  <c r="J52" i="20"/>
  <c r="H118" i="20"/>
  <c r="K88" i="19"/>
  <c r="K89" i="19" s="1"/>
  <c r="N65" i="19"/>
  <c r="F151" i="19"/>
  <c r="T55" i="19"/>
  <c r="N108" i="20"/>
  <c r="T64" i="20"/>
  <c r="J64" i="20"/>
  <c r="F108" i="20"/>
  <c r="D33" i="20"/>
  <c r="D21" i="20"/>
  <c r="P19" i="20"/>
  <c r="V30" i="20"/>
  <c r="T53" i="20"/>
  <c r="H132" i="20"/>
  <c r="N63" i="19"/>
  <c r="F154" i="19"/>
  <c r="T54" i="19"/>
  <c r="U55" i="20"/>
  <c r="O56" i="20" s="1"/>
  <c r="L109" i="20"/>
  <c r="J65" i="20"/>
  <c r="D32" i="20"/>
  <c r="V32" i="20"/>
  <c r="T52" i="20"/>
  <c r="V31" i="19"/>
  <c r="L66" i="19"/>
  <c r="L53" i="19"/>
  <c r="N107" i="19"/>
  <c r="P33" i="20"/>
  <c r="Y22" i="20"/>
  <c r="Z21" i="20" s="1"/>
  <c r="Z31" i="20"/>
  <c r="H108" i="20"/>
  <c r="D66" i="20"/>
  <c r="H32" i="20"/>
  <c r="D110" i="20"/>
  <c r="Z107" i="20"/>
  <c r="L55" i="20"/>
  <c r="R22" i="20"/>
  <c r="R109" i="20"/>
  <c r="L108" i="20"/>
  <c r="J109" i="20"/>
  <c r="P30" i="20"/>
  <c r="AC33" i="20"/>
  <c r="AC34" i="20" s="1"/>
  <c r="W66" i="20"/>
  <c r="E67" i="20" s="1"/>
  <c r="N110" i="20"/>
  <c r="P109" i="20"/>
  <c r="H109" i="20"/>
  <c r="T65" i="20"/>
  <c r="J66" i="20"/>
  <c r="H30" i="20"/>
  <c r="H19" i="20"/>
  <c r="V110" i="20"/>
  <c r="F110" i="20"/>
  <c r="D109" i="20"/>
  <c r="D30" i="20"/>
  <c r="D19" i="20"/>
  <c r="Z108" i="20"/>
  <c r="P20" i="20"/>
  <c r="L53" i="20"/>
  <c r="V33" i="20"/>
  <c r="N30" i="20"/>
  <c r="T54" i="20"/>
  <c r="J54" i="20"/>
  <c r="R20" i="20"/>
  <c r="N54" i="20"/>
  <c r="I121" i="20"/>
  <c r="E122" i="20" s="1"/>
  <c r="R53" i="20"/>
  <c r="R52" i="20"/>
  <c r="R55" i="20"/>
  <c r="H143" i="20"/>
  <c r="H10" i="20"/>
  <c r="F120" i="20"/>
  <c r="I143" i="20"/>
  <c r="J143" i="20" s="1"/>
  <c r="R108" i="20"/>
  <c r="L110" i="20"/>
  <c r="J108" i="20"/>
  <c r="H130" i="20"/>
  <c r="N109" i="20"/>
  <c r="P110" i="20"/>
  <c r="H110" i="20"/>
  <c r="D64" i="20"/>
  <c r="H8" i="20"/>
  <c r="H22" i="20"/>
  <c r="F109" i="20"/>
  <c r="D108" i="20"/>
  <c r="F119" i="20"/>
  <c r="Z110" i="20"/>
  <c r="H141" i="20"/>
  <c r="H9" i="20"/>
  <c r="AD107" i="20"/>
  <c r="F141" i="20"/>
  <c r="N64" i="20"/>
  <c r="P55" i="20"/>
  <c r="F30" i="20"/>
  <c r="I132" i="20"/>
  <c r="J132" i="20" s="1"/>
  <c r="D10" i="20"/>
  <c r="J107" i="20"/>
  <c r="K88" i="20"/>
  <c r="L87" i="20" s="1"/>
  <c r="N55" i="20"/>
  <c r="Z32" i="20"/>
  <c r="R19" i="20"/>
  <c r="AA44" i="20"/>
  <c r="Q45" i="20" s="1"/>
  <c r="AD109" i="20"/>
  <c r="L31" i="20"/>
  <c r="H21" i="20"/>
  <c r="F140" i="20"/>
  <c r="F118" i="20"/>
  <c r="N66" i="20"/>
  <c r="N32" i="20"/>
  <c r="J21" i="20"/>
  <c r="P54" i="20"/>
  <c r="F31" i="20"/>
  <c r="D11" i="20"/>
  <c r="G154" i="20"/>
  <c r="L32" i="20"/>
  <c r="D8" i="20"/>
  <c r="J110" i="20"/>
  <c r="AD110" i="20"/>
  <c r="N52" i="20"/>
  <c r="Z30" i="20"/>
  <c r="AE110" i="20"/>
  <c r="M111" i="20" s="1"/>
  <c r="J22" i="20"/>
  <c r="F140" i="19"/>
  <c r="P110" i="19"/>
  <c r="X107" i="19"/>
  <c r="P107" i="19"/>
  <c r="H109" i="19"/>
  <c r="N109" i="19"/>
  <c r="H110" i="19"/>
  <c r="P109" i="19"/>
  <c r="P77" i="19"/>
  <c r="L65" i="19"/>
  <c r="F66" i="19"/>
  <c r="L64" i="19"/>
  <c r="W66" i="19"/>
  <c r="M67" i="19" s="1"/>
  <c r="V64" i="19"/>
  <c r="D55" i="19"/>
  <c r="D52" i="19"/>
  <c r="H31" i="19"/>
  <c r="T31" i="19"/>
  <c r="P30" i="19"/>
  <c r="H30" i="19"/>
  <c r="P33" i="19"/>
  <c r="P31" i="19"/>
  <c r="X20" i="19"/>
  <c r="X19" i="19"/>
  <c r="D119" i="20"/>
  <c r="D121" i="20"/>
  <c r="D120" i="20"/>
  <c r="D118" i="20"/>
  <c r="F21" i="20"/>
  <c r="F19" i="20"/>
  <c r="F22" i="20"/>
  <c r="F20" i="20"/>
  <c r="D154" i="20"/>
  <c r="D152" i="20"/>
  <c r="D151" i="20"/>
  <c r="D153" i="20"/>
  <c r="D66" i="19"/>
  <c r="R110" i="19"/>
  <c r="AB107" i="19"/>
  <c r="J65" i="19"/>
  <c r="F31" i="19"/>
  <c r="F22" i="19"/>
  <c r="T64" i="19"/>
  <c r="V63" i="19"/>
  <c r="H20" i="19"/>
  <c r="N54" i="19"/>
  <c r="F108" i="19"/>
  <c r="N31" i="19"/>
  <c r="P20" i="19"/>
  <c r="H77" i="19"/>
  <c r="D65" i="19"/>
  <c r="R109" i="19"/>
  <c r="V66" i="19"/>
  <c r="D142" i="19"/>
  <c r="F143" i="19"/>
  <c r="H53" i="19"/>
  <c r="V30" i="19"/>
  <c r="F30" i="19"/>
  <c r="F19" i="19"/>
  <c r="F118" i="19"/>
  <c r="N55" i="19"/>
  <c r="X32" i="19"/>
  <c r="P22" i="19"/>
  <c r="H142" i="19"/>
  <c r="X30" i="19"/>
  <c r="V22" i="19"/>
  <c r="L109" i="19"/>
  <c r="Z107" i="19"/>
  <c r="F107" i="19"/>
  <c r="V21" i="19"/>
  <c r="H19" i="19"/>
  <c r="H22" i="19"/>
  <c r="H140" i="19"/>
  <c r="L55" i="19"/>
  <c r="T107" i="19"/>
  <c r="F142" i="19"/>
  <c r="N110" i="19"/>
  <c r="R66" i="19"/>
  <c r="V32" i="19"/>
  <c r="N30" i="19"/>
  <c r="Z109" i="19"/>
  <c r="F109" i="19"/>
  <c r="H141" i="19"/>
  <c r="D132" i="19"/>
  <c r="P54" i="19"/>
  <c r="T19" i="19"/>
  <c r="H44" i="19"/>
  <c r="F98" i="19"/>
  <c r="I11" i="19"/>
  <c r="E12" i="19" s="1"/>
  <c r="J96" i="19"/>
  <c r="F55" i="19"/>
  <c r="J52" i="19"/>
  <c r="F63" i="19"/>
  <c r="D154" i="19"/>
  <c r="AD107" i="19"/>
  <c r="J54" i="19"/>
  <c r="F64" i="19"/>
  <c r="D152" i="19"/>
  <c r="AD108" i="19"/>
  <c r="I143" i="19"/>
  <c r="J142" i="19" s="1"/>
  <c r="P64" i="19"/>
  <c r="F129" i="19"/>
  <c r="H131" i="19"/>
  <c r="H118" i="19"/>
  <c r="D130" i="19"/>
  <c r="F11" i="19"/>
  <c r="I132" i="19"/>
  <c r="I133" i="19" s="1"/>
  <c r="D129" i="19"/>
  <c r="H64" i="19"/>
  <c r="P55" i="19"/>
  <c r="L21" i="19"/>
  <c r="L20" i="19"/>
  <c r="H121" i="19"/>
  <c r="L108" i="19"/>
  <c r="F97" i="19"/>
  <c r="AC33" i="19"/>
  <c r="I34" i="19" s="1"/>
  <c r="AE110" i="19"/>
  <c r="O111" i="19" s="1"/>
  <c r="U55" i="19"/>
  <c r="V54" i="19" s="1"/>
  <c r="P53" i="19"/>
  <c r="F96" i="19"/>
  <c r="L110" i="19"/>
  <c r="J99" i="19"/>
  <c r="P65" i="19"/>
  <c r="F54" i="19"/>
  <c r="F132" i="19"/>
  <c r="AB110" i="19"/>
  <c r="H130" i="19"/>
  <c r="F120" i="19"/>
  <c r="J97" i="19"/>
  <c r="P63" i="19"/>
  <c r="N53" i="19"/>
  <c r="F53" i="19"/>
  <c r="J66" i="19"/>
  <c r="J64" i="19"/>
  <c r="L19" i="19"/>
  <c r="P74" i="19"/>
  <c r="H74" i="19"/>
  <c r="F130" i="19"/>
  <c r="AB109" i="19"/>
  <c r="D107" i="19"/>
  <c r="H132" i="19"/>
  <c r="H55" i="19"/>
  <c r="AA44" i="19"/>
  <c r="S45" i="19" s="1"/>
  <c r="H75" i="19"/>
  <c r="D140" i="19"/>
  <c r="D108" i="19"/>
  <c r="R65" i="19"/>
  <c r="F10" i="19"/>
  <c r="F8" i="19"/>
  <c r="H42" i="19"/>
  <c r="H41" i="19"/>
  <c r="H9" i="19"/>
  <c r="H10" i="19"/>
  <c r="H11" i="19"/>
  <c r="H8" i="19"/>
  <c r="AA77" i="19"/>
  <c r="S78" i="19" s="1"/>
  <c r="H66" i="19"/>
  <c r="D141" i="19"/>
  <c r="T109" i="19"/>
  <c r="D109" i="19"/>
  <c r="R64" i="19"/>
  <c r="H54" i="19"/>
  <c r="K99" i="19"/>
  <c r="C100" i="19" s="1"/>
  <c r="J31" i="19"/>
  <c r="J32" i="19"/>
  <c r="J33" i="19"/>
  <c r="J30" i="19"/>
  <c r="I121" i="19"/>
  <c r="J119" i="19" s="1"/>
  <c r="H65" i="19"/>
  <c r="T22" i="19"/>
  <c r="T110" i="19"/>
  <c r="Y22" i="19"/>
  <c r="J21" i="19"/>
  <c r="J19" i="19"/>
  <c r="J22" i="19"/>
  <c r="Z31" i="19"/>
  <c r="Z32" i="19"/>
  <c r="Z33" i="19"/>
  <c r="Z30" i="19"/>
  <c r="R21" i="19"/>
  <c r="R22" i="19"/>
  <c r="R19" i="19"/>
  <c r="T21" i="19"/>
  <c r="D8" i="19"/>
  <c r="D10" i="19"/>
  <c r="D9" i="19"/>
  <c r="D11" i="19"/>
  <c r="D98" i="19"/>
  <c r="D96" i="19"/>
  <c r="D99" i="19"/>
  <c r="D97" i="19"/>
  <c r="D22" i="19"/>
  <c r="D19" i="19"/>
  <c r="D21" i="19"/>
  <c r="D20" i="19"/>
  <c r="G154" i="19"/>
  <c r="D43" i="19"/>
  <c r="D44" i="19"/>
  <c r="D41" i="19"/>
  <c r="D42" i="19"/>
  <c r="D30" i="19"/>
  <c r="D32" i="19"/>
  <c r="D31" i="19"/>
  <c r="D33" i="19"/>
  <c r="AB70" i="21" l="1"/>
  <c r="AB68" i="21"/>
  <c r="G71" i="21"/>
  <c r="V50" i="21"/>
  <c r="J109" i="21"/>
  <c r="J108" i="21"/>
  <c r="J110" i="21"/>
  <c r="G51" i="21"/>
  <c r="I111" i="21"/>
  <c r="C111" i="21"/>
  <c r="Z18" i="21"/>
  <c r="E141" i="21"/>
  <c r="C141" i="21"/>
  <c r="L89" i="21"/>
  <c r="C81" i="21"/>
  <c r="I81" i="21"/>
  <c r="J129" i="21"/>
  <c r="G81" i="21"/>
  <c r="E81" i="21"/>
  <c r="AB40" i="21"/>
  <c r="Y21" i="21"/>
  <c r="W21" i="21"/>
  <c r="C121" i="21"/>
  <c r="C71" i="21"/>
  <c r="W71" i="21"/>
  <c r="J8" i="21"/>
  <c r="G131" i="21"/>
  <c r="J10" i="21"/>
  <c r="E71" i="21"/>
  <c r="Z20" i="21"/>
  <c r="E11" i="21"/>
  <c r="Q71" i="21"/>
  <c r="E91" i="21"/>
  <c r="AB69" i="21"/>
  <c r="I131" i="21"/>
  <c r="Y71" i="21"/>
  <c r="U21" i="21"/>
  <c r="I71" i="21"/>
  <c r="I11" i="21"/>
  <c r="J9" i="21"/>
  <c r="G11" i="21"/>
  <c r="O41" i="21"/>
  <c r="Z19" i="21"/>
  <c r="L86" i="19"/>
  <c r="K51" i="21"/>
  <c r="C51" i="21"/>
  <c r="L90" i="21"/>
  <c r="G91" i="21"/>
  <c r="I91" i="21"/>
  <c r="I51" i="21"/>
  <c r="O51" i="21"/>
  <c r="S51" i="21"/>
  <c r="K91" i="21"/>
  <c r="C91" i="21"/>
  <c r="S21" i="21"/>
  <c r="J138" i="21"/>
  <c r="J128" i="21"/>
  <c r="J130" i="21"/>
  <c r="G141" i="21"/>
  <c r="G111" i="21"/>
  <c r="E21" i="21"/>
  <c r="L80" i="21"/>
  <c r="G21" i="21"/>
  <c r="S41" i="21"/>
  <c r="M41" i="21"/>
  <c r="Q21" i="21"/>
  <c r="C21" i="21"/>
  <c r="J140" i="21"/>
  <c r="C131" i="21"/>
  <c r="J139" i="21"/>
  <c r="O21" i="21"/>
  <c r="M21" i="21"/>
  <c r="AB39" i="21"/>
  <c r="K21" i="21"/>
  <c r="J118" i="21"/>
  <c r="E121" i="21"/>
  <c r="AC101" i="21"/>
  <c r="Q51" i="21"/>
  <c r="V48" i="21"/>
  <c r="E51" i="21"/>
  <c r="J120" i="21"/>
  <c r="J119" i="21"/>
  <c r="L79" i="21"/>
  <c r="L78" i="21"/>
  <c r="AF98" i="21"/>
  <c r="M51" i="21"/>
  <c r="V49" i="21"/>
  <c r="I121" i="21"/>
  <c r="M101" i="21"/>
  <c r="AF99" i="21"/>
  <c r="G56" i="20"/>
  <c r="W67" i="20"/>
  <c r="E41" i="21"/>
  <c r="Q101" i="21"/>
  <c r="Q41" i="21"/>
  <c r="X64" i="19"/>
  <c r="V55" i="20"/>
  <c r="G101" i="21"/>
  <c r="I101" i="21"/>
  <c r="C101" i="21"/>
  <c r="W101" i="21"/>
  <c r="K101" i="21"/>
  <c r="U101" i="21"/>
  <c r="O101" i="21"/>
  <c r="Y101" i="21"/>
  <c r="S101" i="21"/>
  <c r="E101" i="21"/>
  <c r="AF100" i="21"/>
  <c r="AE101" i="21"/>
  <c r="M71" i="21"/>
  <c r="U71" i="21"/>
  <c r="S71" i="21"/>
  <c r="K71" i="21"/>
  <c r="O71" i="21"/>
  <c r="X59" i="21"/>
  <c r="O61" i="21"/>
  <c r="C61" i="21"/>
  <c r="M61" i="21"/>
  <c r="E61" i="21"/>
  <c r="X58" i="21"/>
  <c r="G61" i="21"/>
  <c r="U61" i="21"/>
  <c r="I61" i="21"/>
  <c r="X60" i="21"/>
  <c r="W61" i="21"/>
  <c r="K61" i="21"/>
  <c r="Q61" i="21"/>
  <c r="AB38" i="21"/>
  <c r="Y41" i="21"/>
  <c r="W41" i="21"/>
  <c r="I41" i="21"/>
  <c r="C41" i="21"/>
  <c r="G41" i="21"/>
  <c r="K41" i="21"/>
  <c r="U41" i="21"/>
  <c r="W31" i="21"/>
  <c r="M31" i="21"/>
  <c r="S31" i="21"/>
  <c r="Q31" i="21"/>
  <c r="AC31" i="21"/>
  <c r="C31" i="21"/>
  <c r="AD30" i="21"/>
  <c r="O31" i="21"/>
  <c r="I31" i="21"/>
  <c r="G31" i="21"/>
  <c r="U31" i="21"/>
  <c r="AA31" i="21"/>
  <c r="Y31" i="21"/>
  <c r="AD29" i="21"/>
  <c r="AD28" i="21"/>
  <c r="K31" i="21"/>
  <c r="E31" i="21"/>
  <c r="G100" i="20"/>
  <c r="G12" i="20"/>
  <c r="O45" i="20"/>
  <c r="L87" i="19"/>
  <c r="L85" i="19"/>
  <c r="X65" i="19"/>
  <c r="J141" i="20"/>
  <c r="E100" i="20"/>
  <c r="I100" i="20"/>
  <c r="L98" i="20"/>
  <c r="L88" i="19"/>
  <c r="G67" i="19"/>
  <c r="K100" i="20"/>
  <c r="J118" i="20"/>
  <c r="Y23" i="20"/>
  <c r="I78" i="20"/>
  <c r="U67" i="20"/>
  <c r="X64" i="20"/>
  <c r="X63" i="20"/>
  <c r="Q78" i="20"/>
  <c r="G144" i="20"/>
  <c r="E144" i="20"/>
  <c r="J121" i="20"/>
  <c r="C122" i="20"/>
  <c r="J8" i="20"/>
  <c r="E12" i="20"/>
  <c r="J10" i="20"/>
  <c r="J11" i="20"/>
  <c r="C12" i="20"/>
  <c r="C111" i="19"/>
  <c r="C23" i="20"/>
  <c r="K23" i="20"/>
  <c r="O56" i="19"/>
  <c r="G122" i="20"/>
  <c r="V53" i="20"/>
  <c r="U56" i="20"/>
  <c r="Y78" i="20"/>
  <c r="G89" i="19"/>
  <c r="AB44" i="19"/>
  <c r="S56" i="20"/>
  <c r="S34" i="20"/>
  <c r="C100" i="20"/>
  <c r="AB74" i="20"/>
  <c r="S67" i="20"/>
  <c r="C89" i="19"/>
  <c r="I89" i="19"/>
  <c r="E89" i="19"/>
  <c r="J142" i="20"/>
  <c r="V52" i="20"/>
  <c r="L96" i="20"/>
  <c r="L97" i="20"/>
  <c r="I12" i="20"/>
  <c r="G133" i="20"/>
  <c r="U78" i="20"/>
  <c r="Q67" i="20"/>
  <c r="K67" i="20"/>
  <c r="E78" i="20"/>
  <c r="AB76" i="20"/>
  <c r="V54" i="20"/>
  <c r="I133" i="20"/>
  <c r="C78" i="20"/>
  <c r="V53" i="19"/>
  <c r="G45" i="20"/>
  <c r="J131" i="19"/>
  <c r="I23" i="20"/>
  <c r="E23" i="20"/>
  <c r="E45" i="19"/>
  <c r="I111" i="20"/>
  <c r="J140" i="20"/>
  <c r="I144" i="20"/>
  <c r="C56" i="20"/>
  <c r="K56" i="20"/>
  <c r="M56" i="20"/>
  <c r="AA45" i="20"/>
  <c r="Q23" i="20"/>
  <c r="J120" i="20"/>
  <c r="Z19" i="20"/>
  <c r="Z20" i="20"/>
  <c r="O78" i="20"/>
  <c r="S23" i="20"/>
  <c r="G23" i="20"/>
  <c r="W78" i="20"/>
  <c r="I122" i="20"/>
  <c r="G78" i="20"/>
  <c r="I89" i="20"/>
  <c r="U23" i="20"/>
  <c r="M23" i="20"/>
  <c r="AA78" i="19"/>
  <c r="G45" i="19"/>
  <c r="C144" i="20"/>
  <c r="I56" i="20"/>
  <c r="Q56" i="20"/>
  <c r="E56" i="20"/>
  <c r="M45" i="20"/>
  <c r="W23" i="20"/>
  <c r="S78" i="20"/>
  <c r="O23" i="20"/>
  <c r="Z22" i="20"/>
  <c r="AA78" i="20"/>
  <c r="AB75" i="20"/>
  <c r="K78" i="20"/>
  <c r="J119" i="20"/>
  <c r="M78" i="20"/>
  <c r="C67" i="19"/>
  <c r="X66" i="19"/>
  <c r="O67" i="19"/>
  <c r="E67" i="19"/>
  <c r="W111" i="19"/>
  <c r="AD31" i="20"/>
  <c r="U34" i="20"/>
  <c r="J129" i="20"/>
  <c r="U67" i="19"/>
  <c r="Q34" i="20"/>
  <c r="E133" i="20"/>
  <c r="J131" i="20"/>
  <c r="S67" i="19"/>
  <c r="Q67" i="19"/>
  <c r="X63" i="19"/>
  <c r="K67" i="19"/>
  <c r="I67" i="19"/>
  <c r="W67" i="19"/>
  <c r="Y34" i="20"/>
  <c r="J130" i="20"/>
  <c r="K111" i="20"/>
  <c r="L85" i="20"/>
  <c r="I34" i="20"/>
  <c r="AD30" i="20"/>
  <c r="K34" i="20"/>
  <c r="M34" i="20"/>
  <c r="O111" i="20"/>
  <c r="AD32" i="20"/>
  <c r="W34" i="20"/>
  <c r="C34" i="20"/>
  <c r="E34" i="20"/>
  <c r="C45" i="20"/>
  <c r="I45" i="20"/>
  <c r="C67" i="20"/>
  <c r="M67" i="20"/>
  <c r="X66" i="20"/>
  <c r="I67" i="20"/>
  <c r="AD33" i="20"/>
  <c r="G34" i="20"/>
  <c r="O34" i="20"/>
  <c r="AA34" i="20"/>
  <c r="U45" i="20"/>
  <c r="AB44" i="20"/>
  <c r="C133" i="20"/>
  <c r="X65" i="20"/>
  <c r="O67" i="20"/>
  <c r="G67" i="20"/>
  <c r="G111" i="20"/>
  <c r="H154" i="20"/>
  <c r="E155" i="20"/>
  <c r="H153" i="20"/>
  <c r="G155" i="20"/>
  <c r="C155" i="20"/>
  <c r="H151" i="20"/>
  <c r="H152" i="20"/>
  <c r="AF108" i="20"/>
  <c r="Q111" i="20"/>
  <c r="L88" i="20"/>
  <c r="K89" i="20"/>
  <c r="S111" i="20"/>
  <c r="AF109" i="20"/>
  <c r="AF110" i="20"/>
  <c r="AE111" i="20"/>
  <c r="L86" i="20"/>
  <c r="C89" i="20"/>
  <c r="AB43" i="20"/>
  <c r="E45" i="20"/>
  <c r="K45" i="20"/>
  <c r="AB42" i="20"/>
  <c r="Y45" i="20"/>
  <c r="E111" i="20"/>
  <c r="G89" i="20"/>
  <c r="AA111" i="20"/>
  <c r="Y111" i="20"/>
  <c r="AC111" i="20"/>
  <c r="W111" i="20"/>
  <c r="E89" i="20"/>
  <c r="AB41" i="20"/>
  <c r="S45" i="20"/>
  <c r="W45" i="20"/>
  <c r="C111" i="20"/>
  <c r="AF107" i="20"/>
  <c r="U111" i="20"/>
  <c r="J121" i="19"/>
  <c r="Q111" i="19"/>
  <c r="K111" i="19"/>
  <c r="AE111" i="19"/>
  <c r="E111" i="19"/>
  <c r="AF109" i="19"/>
  <c r="AF110" i="19"/>
  <c r="W78" i="19"/>
  <c r="G56" i="19"/>
  <c r="U56" i="19"/>
  <c r="I56" i="19"/>
  <c r="V52" i="19"/>
  <c r="C56" i="19"/>
  <c r="Q56" i="19"/>
  <c r="AD32" i="19"/>
  <c r="I12" i="19"/>
  <c r="J8" i="19"/>
  <c r="J11" i="19"/>
  <c r="G12" i="19"/>
  <c r="M56" i="19"/>
  <c r="S56" i="19"/>
  <c r="V55" i="19"/>
  <c r="C133" i="19"/>
  <c r="J10" i="19"/>
  <c r="C12" i="19"/>
  <c r="E56" i="19"/>
  <c r="K56" i="19"/>
  <c r="E133" i="19"/>
  <c r="K45" i="19"/>
  <c r="J9" i="19"/>
  <c r="G133" i="19"/>
  <c r="J132" i="19"/>
  <c r="AB42" i="19"/>
  <c r="AB43" i="19"/>
  <c r="AB74" i="19"/>
  <c r="J130" i="19"/>
  <c r="AB41" i="19"/>
  <c r="Q45" i="19"/>
  <c r="W45" i="19"/>
  <c r="U45" i="19"/>
  <c r="AA45" i="19"/>
  <c r="AC111" i="19"/>
  <c r="AF108" i="19"/>
  <c r="G111" i="19"/>
  <c r="I144" i="19"/>
  <c r="AD31" i="19"/>
  <c r="Y45" i="19"/>
  <c r="C45" i="19"/>
  <c r="I45" i="19"/>
  <c r="O45" i="19"/>
  <c r="M45" i="19"/>
  <c r="M111" i="19"/>
  <c r="AA111" i="19"/>
  <c r="Y111" i="19"/>
  <c r="J140" i="19"/>
  <c r="G144" i="19"/>
  <c r="J141" i="19"/>
  <c r="C34" i="19"/>
  <c r="C144" i="19"/>
  <c r="J143" i="19"/>
  <c r="E144" i="19"/>
  <c r="AA34" i="19"/>
  <c r="W34" i="19"/>
  <c r="AD30" i="19"/>
  <c r="K34" i="19"/>
  <c r="U34" i="19"/>
  <c r="O34" i="19"/>
  <c r="E34" i="19"/>
  <c r="AD33" i="19"/>
  <c r="Y34" i="19"/>
  <c r="S34" i="19"/>
  <c r="C78" i="19"/>
  <c r="J118" i="19"/>
  <c r="Q34" i="19"/>
  <c r="U78" i="19"/>
  <c r="Q78" i="19"/>
  <c r="J129" i="19"/>
  <c r="C122" i="19"/>
  <c r="AF107" i="19"/>
  <c r="U111" i="19"/>
  <c r="S111" i="19"/>
  <c r="I111" i="19"/>
  <c r="M34" i="19"/>
  <c r="G34" i="19"/>
  <c r="Y78" i="19"/>
  <c r="AB76" i="19"/>
  <c r="AB75" i="19"/>
  <c r="I122" i="19"/>
  <c r="AC34" i="19"/>
  <c r="M78" i="19"/>
  <c r="I78" i="19"/>
  <c r="O78" i="19"/>
  <c r="E122" i="19"/>
  <c r="J120" i="19"/>
  <c r="E78" i="19"/>
  <c r="K78" i="19"/>
  <c r="AB77" i="19"/>
  <c r="G78" i="19"/>
  <c r="G122" i="19"/>
  <c r="E100" i="19"/>
  <c r="I100" i="19"/>
  <c r="L97" i="19"/>
  <c r="K100" i="19"/>
  <c r="G100" i="19"/>
  <c r="L96" i="19"/>
  <c r="L98" i="19"/>
  <c r="L99" i="19"/>
  <c r="G23" i="19"/>
  <c r="Q23" i="19"/>
  <c r="M23" i="19"/>
  <c r="I23" i="19"/>
  <c r="Z20" i="19"/>
  <c r="E23" i="19"/>
  <c r="Z22" i="19"/>
  <c r="O23" i="19"/>
  <c r="C23" i="19"/>
  <c r="Z21" i="19"/>
  <c r="K23" i="19"/>
  <c r="S23" i="19"/>
  <c r="U23" i="19"/>
  <c r="Y23" i="19"/>
  <c r="Z19" i="19"/>
  <c r="W23" i="19"/>
  <c r="C155" i="19"/>
  <c r="E155" i="19"/>
  <c r="H154" i="19"/>
  <c r="H153" i="19"/>
  <c r="H152" i="19"/>
  <c r="H151" i="19"/>
  <c r="G155" i="19"/>
  <c r="I88" i="18" l="1"/>
  <c r="O77" i="18"/>
  <c r="W44" i="18"/>
  <c r="U44" i="18"/>
  <c r="G44" i="18"/>
  <c r="O44" i="18" l="1"/>
  <c r="P41" i="18" s="1"/>
  <c r="G77" i="18"/>
  <c r="H74" i="18" s="1"/>
  <c r="I77" i="18"/>
  <c r="J75" i="18" s="1"/>
  <c r="Y77" i="18"/>
  <c r="Z75" i="18" s="1"/>
  <c r="E44" i="18"/>
  <c r="F41" i="18" s="1"/>
  <c r="J85" i="18"/>
  <c r="J86" i="18"/>
  <c r="J88" i="18"/>
  <c r="J87" i="18"/>
  <c r="I99" i="18"/>
  <c r="J99" i="18" s="1"/>
  <c r="W77" i="18"/>
  <c r="X77" i="18" s="1"/>
  <c r="E88" i="18"/>
  <c r="F85" i="18" s="1"/>
  <c r="Q44" i="18"/>
  <c r="R43" i="18" s="1"/>
  <c r="Q77" i="18"/>
  <c r="R74" i="18" s="1"/>
  <c r="G110" i="18"/>
  <c r="H107" i="18" s="1"/>
  <c r="O110" i="18"/>
  <c r="P107" i="18" s="1"/>
  <c r="W110" i="18"/>
  <c r="X107" i="18" s="1"/>
  <c r="E154" i="18"/>
  <c r="F152" i="18" s="1"/>
  <c r="M66" i="18"/>
  <c r="N65" i="18" s="1"/>
  <c r="Q66" i="18"/>
  <c r="R65" i="18" s="1"/>
  <c r="C154" i="18"/>
  <c r="D154" i="18" s="1"/>
  <c r="G143" i="18"/>
  <c r="H143" i="18" s="1"/>
  <c r="O55" i="18"/>
  <c r="P53" i="18" s="1"/>
  <c r="W22" i="18"/>
  <c r="X19" i="18" s="1"/>
  <c r="U33" i="18"/>
  <c r="V33" i="18" s="1"/>
  <c r="I22" i="18"/>
  <c r="J22" i="18" s="1"/>
  <c r="K110" i="18"/>
  <c r="L109" i="18" s="1"/>
  <c r="G121" i="18"/>
  <c r="H119" i="18" s="1"/>
  <c r="I140" i="18"/>
  <c r="E11" i="18"/>
  <c r="F9" i="18" s="1"/>
  <c r="Q22" i="18"/>
  <c r="R22" i="18" s="1"/>
  <c r="C22" i="18"/>
  <c r="D19" i="18" s="1"/>
  <c r="K22" i="18"/>
  <c r="L21" i="18" s="1"/>
  <c r="S22" i="18"/>
  <c r="T21" i="18" s="1"/>
  <c r="M22" i="18"/>
  <c r="N22" i="18" s="1"/>
  <c r="U22" i="18"/>
  <c r="V19" i="18" s="1"/>
  <c r="G33" i="18"/>
  <c r="H32" i="18" s="1"/>
  <c r="O33" i="18"/>
  <c r="P31" i="18" s="1"/>
  <c r="W33" i="18"/>
  <c r="X30" i="18" s="1"/>
  <c r="E33" i="18"/>
  <c r="F33" i="18" s="1"/>
  <c r="AC32" i="18"/>
  <c r="K33" i="18"/>
  <c r="L32" i="18" s="1"/>
  <c r="I55" i="18"/>
  <c r="J54" i="18" s="1"/>
  <c r="Q55" i="18"/>
  <c r="R55" i="18" s="1"/>
  <c r="G55" i="18"/>
  <c r="H54" i="18" s="1"/>
  <c r="M55" i="18"/>
  <c r="N52" i="18" s="1"/>
  <c r="G66" i="18"/>
  <c r="H64" i="18" s="1"/>
  <c r="C110" i="18"/>
  <c r="D107" i="18" s="1"/>
  <c r="S110" i="18"/>
  <c r="T107" i="18" s="1"/>
  <c r="I118" i="18"/>
  <c r="I130" i="18"/>
  <c r="C143" i="18"/>
  <c r="D141" i="18" s="1"/>
  <c r="M33" i="18"/>
  <c r="N33" i="18" s="1"/>
  <c r="Y33" i="18"/>
  <c r="Z32" i="18" s="1"/>
  <c r="E55" i="18"/>
  <c r="F53" i="18" s="1"/>
  <c r="I66" i="18"/>
  <c r="J65" i="18" s="1"/>
  <c r="E66" i="18"/>
  <c r="F66" i="18" s="1"/>
  <c r="U66" i="18"/>
  <c r="V64" i="18" s="1"/>
  <c r="G132" i="18"/>
  <c r="H131" i="18" s="1"/>
  <c r="I131" i="18"/>
  <c r="C121" i="18"/>
  <c r="D120" i="18" s="1"/>
  <c r="I9" i="18"/>
  <c r="I142" i="18"/>
  <c r="E22" i="18"/>
  <c r="F19" i="18" s="1"/>
  <c r="O22" i="18"/>
  <c r="P20" i="18" s="1"/>
  <c r="S33" i="18"/>
  <c r="T32" i="18" s="1"/>
  <c r="AA33" i="18"/>
  <c r="AB31" i="18" s="1"/>
  <c r="I33" i="18"/>
  <c r="J32" i="18" s="1"/>
  <c r="Q33" i="18"/>
  <c r="R33" i="18" s="1"/>
  <c r="K55" i="18"/>
  <c r="L54" i="18" s="1"/>
  <c r="K87" i="18"/>
  <c r="AA110" i="18"/>
  <c r="AB110" i="18" s="1"/>
  <c r="E132" i="18"/>
  <c r="F132" i="18" s="1"/>
  <c r="E143" i="18"/>
  <c r="F143" i="18" s="1"/>
  <c r="R20" i="18"/>
  <c r="C132" i="18"/>
  <c r="D131" i="18" s="1"/>
  <c r="I141" i="18"/>
  <c r="M110" i="17"/>
  <c r="N108" i="17" s="1"/>
  <c r="AC110" i="17"/>
  <c r="AD109" i="17" s="1"/>
  <c r="C66" i="18"/>
  <c r="D64" i="18" s="1"/>
  <c r="O66" i="18"/>
  <c r="P64" i="18" s="1"/>
  <c r="E77" i="18"/>
  <c r="F77" i="18" s="1"/>
  <c r="U77" i="18"/>
  <c r="V75" i="18" s="1"/>
  <c r="E110" i="18"/>
  <c r="F107" i="18" s="1"/>
  <c r="Y110" i="18"/>
  <c r="Z110" i="18" s="1"/>
  <c r="I119" i="18"/>
  <c r="I129" i="18"/>
  <c r="G153" i="18"/>
  <c r="G22" i="18"/>
  <c r="H21" i="18" s="1"/>
  <c r="AC30" i="18"/>
  <c r="C44" i="18"/>
  <c r="D42" i="18" s="1"/>
  <c r="K44" i="18"/>
  <c r="L42" i="18" s="1"/>
  <c r="S44" i="18"/>
  <c r="T42" i="18" s="1"/>
  <c r="S55" i="18"/>
  <c r="T55" i="18" s="1"/>
  <c r="S66" i="18"/>
  <c r="T64" i="18" s="1"/>
  <c r="AA76" i="18"/>
  <c r="AE108" i="18"/>
  <c r="Q110" i="18"/>
  <c r="R108" i="18" s="1"/>
  <c r="I120" i="18"/>
  <c r="G152" i="18"/>
  <c r="I10" i="18"/>
  <c r="Y20" i="18"/>
  <c r="M77" i="18"/>
  <c r="N75" i="18" s="1"/>
  <c r="K86" i="18"/>
  <c r="G99" i="18"/>
  <c r="H98" i="18" s="1"/>
  <c r="M110" i="18"/>
  <c r="N108" i="18" s="1"/>
  <c r="AE109" i="18"/>
  <c r="G11" i="18"/>
  <c r="H10" i="18" s="1"/>
  <c r="AC31" i="18"/>
  <c r="K66" i="18"/>
  <c r="L66" i="18" s="1"/>
  <c r="K85" i="18"/>
  <c r="G88" i="18"/>
  <c r="H86" i="18" s="1"/>
  <c r="K97" i="18"/>
  <c r="I110" i="18"/>
  <c r="J107" i="18" s="1"/>
  <c r="U110" i="18"/>
  <c r="V109" i="18" s="1"/>
  <c r="AC110" i="18"/>
  <c r="AD108" i="18" s="1"/>
  <c r="H44" i="18"/>
  <c r="H42" i="18"/>
  <c r="X44" i="18"/>
  <c r="X42" i="18"/>
  <c r="P76" i="18"/>
  <c r="P74" i="18"/>
  <c r="P77" i="18"/>
  <c r="P75" i="18"/>
  <c r="F43" i="18"/>
  <c r="V43" i="18"/>
  <c r="V41" i="18"/>
  <c r="C33" i="18"/>
  <c r="AA43" i="18"/>
  <c r="H43" i="18"/>
  <c r="X43" i="18"/>
  <c r="V44" i="18"/>
  <c r="U53" i="18"/>
  <c r="C55" i="18"/>
  <c r="W63" i="18"/>
  <c r="W65" i="18"/>
  <c r="AA75" i="18"/>
  <c r="G151" i="18"/>
  <c r="I8" i="18"/>
  <c r="I44" i="18"/>
  <c r="Y44" i="18"/>
  <c r="V42" i="18"/>
  <c r="AA42" i="18"/>
  <c r="C77" i="18"/>
  <c r="K77" i="18"/>
  <c r="S77" i="18"/>
  <c r="AA74" i="18"/>
  <c r="E99" i="18"/>
  <c r="K98" i="18"/>
  <c r="C99" i="18"/>
  <c r="E121" i="18"/>
  <c r="P44" i="18"/>
  <c r="P42" i="18"/>
  <c r="Y19" i="18"/>
  <c r="C11" i="18"/>
  <c r="Y21" i="18"/>
  <c r="AA41" i="18"/>
  <c r="H41" i="18"/>
  <c r="M44" i="18"/>
  <c r="X41" i="18"/>
  <c r="U52" i="18"/>
  <c r="U54" i="18"/>
  <c r="W64" i="18"/>
  <c r="K96" i="18"/>
  <c r="C88" i="18"/>
  <c r="W110" i="17"/>
  <c r="X110" i="17" s="1"/>
  <c r="AE107" i="18"/>
  <c r="O110" i="17"/>
  <c r="P107" i="17" s="1"/>
  <c r="U110" i="17"/>
  <c r="V109" i="17" s="1"/>
  <c r="I110" i="17"/>
  <c r="J110" i="17" s="1"/>
  <c r="Q110" i="17"/>
  <c r="R110" i="17" s="1"/>
  <c r="Y110" i="17"/>
  <c r="Z110" i="17" s="1"/>
  <c r="K110" i="17"/>
  <c r="L109" i="17" s="1"/>
  <c r="S110" i="17"/>
  <c r="T109" i="17" s="1"/>
  <c r="AA110" i="17"/>
  <c r="AB109" i="17" s="1"/>
  <c r="F44" i="18" l="1"/>
  <c r="H76" i="18"/>
  <c r="J76" i="18"/>
  <c r="Z74" i="18"/>
  <c r="Z77" i="18"/>
  <c r="J77" i="18"/>
  <c r="P43" i="18"/>
  <c r="H75" i="18"/>
  <c r="F42" i="18"/>
  <c r="Z76" i="18"/>
  <c r="H77" i="18"/>
  <c r="J74" i="18"/>
  <c r="J98" i="18"/>
  <c r="J97" i="18"/>
  <c r="J96" i="18"/>
  <c r="X75" i="18"/>
  <c r="X76" i="18"/>
  <c r="X74" i="18"/>
  <c r="P109" i="17"/>
  <c r="F87" i="18"/>
  <c r="F88" i="18"/>
  <c r="F86" i="18"/>
  <c r="X110" i="18"/>
  <c r="R42" i="18"/>
  <c r="R41" i="18"/>
  <c r="R44" i="18"/>
  <c r="R77" i="18"/>
  <c r="H142" i="18"/>
  <c r="F153" i="18"/>
  <c r="F154" i="18"/>
  <c r="R75" i="18"/>
  <c r="R76" i="18"/>
  <c r="X109" i="18"/>
  <c r="F151" i="18"/>
  <c r="X108" i="18"/>
  <c r="H110" i="18"/>
  <c r="V74" i="18"/>
  <c r="D151" i="18"/>
  <c r="H109" i="18"/>
  <c r="H108" i="18"/>
  <c r="V31" i="18"/>
  <c r="P110" i="18"/>
  <c r="P109" i="18"/>
  <c r="P108" i="18"/>
  <c r="D153" i="18"/>
  <c r="J63" i="18"/>
  <c r="R64" i="18"/>
  <c r="F130" i="18"/>
  <c r="N66" i="18"/>
  <c r="X22" i="18"/>
  <c r="N64" i="18"/>
  <c r="N63" i="18"/>
  <c r="R63" i="18"/>
  <c r="P54" i="18"/>
  <c r="R66" i="18"/>
  <c r="D152" i="18"/>
  <c r="V32" i="18"/>
  <c r="P55" i="18"/>
  <c r="P52" i="18"/>
  <c r="H141" i="18"/>
  <c r="H140" i="18"/>
  <c r="J20" i="18"/>
  <c r="J21" i="18"/>
  <c r="X21" i="18"/>
  <c r="R54" i="18"/>
  <c r="X20" i="18"/>
  <c r="V30" i="18"/>
  <c r="L107" i="18"/>
  <c r="AB32" i="18"/>
  <c r="H65" i="18"/>
  <c r="L110" i="18"/>
  <c r="D22" i="18"/>
  <c r="J19" i="18"/>
  <c r="T20" i="18"/>
  <c r="D140" i="18"/>
  <c r="I132" i="18"/>
  <c r="J132" i="18" s="1"/>
  <c r="H118" i="18"/>
  <c r="AB108" i="18"/>
  <c r="D110" i="18"/>
  <c r="F75" i="18"/>
  <c r="J64" i="18"/>
  <c r="J30" i="18"/>
  <c r="F22" i="18"/>
  <c r="H63" i="18"/>
  <c r="L108" i="18"/>
  <c r="R19" i="18"/>
  <c r="H129" i="18"/>
  <c r="X32" i="18"/>
  <c r="F20" i="18"/>
  <c r="J33" i="18"/>
  <c r="J55" i="18"/>
  <c r="F55" i="18"/>
  <c r="X31" i="18"/>
  <c r="H66" i="18"/>
  <c r="N20" i="18"/>
  <c r="J52" i="18"/>
  <c r="F54" i="18"/>
  <c r="AB33" i="18"/>
  <c r="R21" i="18"/>
  <c r="J31" i="18"/>
  <c r="F31" i="18"/>
  <c r="V20" i="18"/>
  <c r="AB109" i="18"/>
  <c r="D143" i="18"/>
  <c r="D21" i="18"/>
  <c r="AB107" i="18"/>
  <c r="R52" i="18"/>
  <c r="D109" i="18"/>
  <c r="V21" i="18"/>
  <c r="T108" i="18"/>
  <c r="D142" i="18"/>
  <c r="H120" i="18"/>
  <c r="T41" i="18"/>
  <c r="D20" i="18"/>
  <c r="N74" i="18"/>
  <c r="R53" i="18"/>
  <c r="D108" i="18"/>
  <c r="H121" i="18"/>
  <c r="F21" i="18"/>
  <c r="T109" i="18"/>
  <c r="F32" i="18"/>
  <c r="F30" i="18"/>
  <c r="V22" i="18"/>
  <c r="D118" i="18"/>
  <c r="J66" i="18"/>
  <c r="F131" i="18"/>
  <c r="D119" i="18"/>
  <c r="T110" i="18"/>
  <c r="F64" i="18"/>
  <c r="P19" i="18"/>
  <c r="H52" i="18"/>
  <c r="D121" i="18"/>
  <c r="H31" i="18"/>
  <c r="F129" i="18"/>
  <c r="X108" i="17"/>
  <c r="L64" i="18"/>
  <c r="L20" i="18"/>
  <c r="R32" i="18"/>
  <c r="I143" i="18"/>
  <c r="J143" i="18" s="1"/>
  <c r="H132" i="18"/>
  <c r="I121" i="18"/>
  <c r="J121" i="18" s="1"/>
  <c r="J108" i="18"/>
  <c r="N107" i="18"/>
  <c r="H97" i="18"/>
  <c r="H99" i="18"/>
  <c r="L65" i="18"/>
  <c r="F65" i="18"/>
  <c r="L63" i="18"/>
  <c r="F63" i="18"/>
  <c r="H53" i="18"/>
  <c r="H55" i="18"/>
  <c r="H30" i="18"/>
  <c r="H33" i="18"/>
  <c r="N30" i="18"/>
  <c r="R31" i="18"/>
  <c r="N32" i="18"/>
  <c r="N31" i="18"/>
  <c r="R30" i="18"/>
  <c r="P22" i="18"/>
  <c r="L19" i="18"/>
  <c r="P21" i="18"/>
  <c r="L22" i="18"/>
  <c r="AD110" i="17"/>
  <c r="N55" i="18"/>
  <c r="T53" i="18"/>
  <c r="V110" i="17"/>
  <c r="N110" i="18"/>
  <c r="P66" i="18"/>
  <c r="L31" i="18"/>
  <c r="R107" i="18"/>
  <c r="T63" i="18"/>
  <c r="J53" i="18"/>
  <c r="H130" i="18"/>
  <c r="N109" i="18"/>
  <c r="F52" i="18"/>
  <c r="Z109" i="18"/>
  <c r="T52" i="18"/>
  <c r="D41" i="18"/>
  <c r="X33" i="18"/>
  <c r="F76" i="18"/>
  <c r="P30" i="18"/>
  <c r="N19" i="18"/>
  <c r="N110" i="17"/>
  <c r="R110" i="18"/>
  <c r="N107" i="17"/>
  <c r="V66" i="18"/>
  <c r="J110" i="18"/>
  <c r="R109" i="18"/>
  <c r="P65" i="18"/>
  <c r="J109" i="18"/>
  <c r="T54" i="18"/>
  <c r="H20" i="18"/>
  <c r="F74" i="18"/>
  <c r="N21" i="18"/>
  <c r="Z108" i="17"/>
  <c r="V65" i="18"/>
  <c r="V63" i="18"/>
  <c r="Z30" i="18"/>
  <c r="D129" i="18"/>
  <c r="N54" i="18"/>
  <c r="L30" i="18"/>
  <c r="F10" i="18"/>
  <c r="T19" i="18"/>
  <c r="L52" i="18"/>
  <c r="P33" i="18"/>
  <c r="F8" i="18"/>
  <c r="N53" i="18"/>
  <c r="L33" i="18"/>
  <c r="F11" i="18"/>
  <c r="Z33" i="18"/>
  <c r="T30" i="18"/>
  <c r="T22" i="18"/>
  <c r="P32" i="18"/>
  <c r="X109" i="17"/>
  <c r="Z31" i="18"/>
  <c r="F141" i="18"/>
  <c r="T33" i="18"/>
  <c r="L55" i="18"/>
  <c r="N109" i="17"/>
  <c r="D130" i="18"/>
  <c r="F142" i="18"/>
  <c r="AB30" i="18"/>
  <c r="T43" i="18"/>
  <c r="T31" i="18"/>
  <c r="L53" i="18"/>
  <c r="D132" i="18"/>
  <c r="F140" i="18"/>
  <c r="L41" i="18"/>
  <c r="G154" i="18"/>
  <c r="H154" i="18" s="1"/>
  <c r="AE110" i="18"/>
  <c r="O111" i="18" s="1"/>
  <c r="H88" i="18"/>
  <c r="I11" i="18"/>
  <c r="J10" i="18" s="1"/>
  <c r="AD109" i="18"/>
  <c r="P63" i="18"/>
  <c r="Z107" i="18"/>
  <c r="T44" i="18"/>
  <c r="H96" i="18"/>
  <c r="H8" i="18"/>
  <c r="AA77" i="18"/>
  <c r="M78" i="18" s="1"/>
  <c r="H85" i="18"/>
  <c r="L43" i="18"/>
  <c r="H9" i="18"/>
  <c r="AC33" i="18"/>
  <c r="C34" i="18" s="1"/>
  <c r="AD110" i="18"/>
  <c r="Z108" i="18"/>
  <c r="AA44" i="18"/>
  <c r="Y45" i="18" s="1"/>
  <c r="Y22" i="18"/>
  <c r="E23" i="18" s="1"/>
  <c r="K88" i="18"/>
  <c r="E89" i="18" s="1"/>
  <c r="AD108" i="17"/>
  <c r="AB107" i="17"/>
  <c r="AD107" i="17"/>
  <c r="P108" i="17"/>
  <c r="F108" i="18"/>
  <c r="F110" i="18"/>
  <c r="D43" i="18"/>
  <c r="H19" i="18"/>
  <c r="V76" i="18"/>
  <c r="V107" i="17"/>
  <c r="T110" i="17"/>
  <c r="X107" i="17"/>
  <c r="F109" i="18"/>
  <c r="T66" i="18"/>
  <c r="D63" i="18"/>
  <c r="AD107" i="18"/>
  <c r="L44" i="18"/>
  <c r="D44" i="18"/>
  <c r="H22" i="18"/>
  <c r="V77" i="18"/>
  <c r="N77" i="18"/>
  <c r="H11" i="18"/>
  <c r="V108" i="18"/>
  <c r="V110" i="18"/>
  <c r="V108" i="17"/>
  <c r="V107" i="18"/>
  <c r="D66" i="18"/>
  <c r="D65" i="18"/>
  <c r="N76" i="18"/>
  <c r="T65" i="18"/>
  <c r="H87" i="18"/>
  <c r="D99" i="18"/>
  <c r="D97" i="18"/>
  <c r="D98" i="18"/>
  <c r="D96" i="18"/>
  <c r="D76" i="18"/>
  <c r="D74" i="18"/>
  <c r="D75" i="18"/>
  <c r="D77" i="18"/>
  <c r="J43" i="18"/>
  <c r="J41" i="18"/>
  <c r="J44" i="18"/>
  <c r="J42" i="18"/>
  <c r="L76" i="18"/>
  <c r="L74" i="18"/>
  <c r="L75" i="18"/>
  <c r="L77" i="18"/>
  <c r="D33" i="18"/>
  <c r="D32" i="18"/>
  <c r="D31" i="18"/>
  <c r="D30" i="18"/>
  <c r="N43" i="18"/>
  <c r="N41" i="18"/>
  <c r="N42" i="18"/>
  <c r="N44" i="18"/>
  <c r="F98" i="18"/>
  <c r="F96" i="18"/>
  <c r="F97" i="18"/>
  <c r="F99" i="18"/>
  <c r="T76" i="18"/>
  <c r="T74" i="18"/>
  <c r="T75" i="18"/>
  <c r="T77" i="18"/>
  <c r="Z109" i="17"/>
  <c r="R108" i="17"/>
  <c r="K99" i="18"/>
  <c r="W66" i="18"/>
  <c r="Z107" i="17"/>
  <c r="R109" i="17"/>
  <c r="P110" i="17"/>
  <c r="U55" i="18"/>
  <c r="D11" i="18"/>
  <c r="D10" i="18"/>
  <c r="D9" i="18"/>
  <c r="D8" i="18"/>
  <c r="D54" i="18"/>
  <c r="D52" i="18"/>
  <c r="D55" i="18"/>
  <c r="D53" i="18"/>
  <c r="F121" i="18"/>
  <c r="F120" i="18"/>
  <c r="F119" i="18"/>
  <c r="F118" i="18"/>
  <c r="D87" i="18"/>
  <c r="D85" i="18"/>
  <c r="D88" i="18"/>
  <c r="D86" i="18"/>
  <c r="Z43" i="18"/>
  <c r="Z41" i="18"/>
  <c r="Z44" i="18"/>
  <c r="Z42" i="18"/>
  <c r="AB110" i="17"/>
  <c r="T107" i="17"/>
  <c r="J107" i="17"/>
  <c r="AB108" i="17"/>
  <c r="R107" i="17"/>
  <c r="J108" i="17"/>
  <c r="L107" i="17"/>
  <c r="L110" i="17"/>
  <c r="T108" i="17"/>
  <c r="L108" i="17"/>
  <c r="J109" i="17"/>
  <c r="Q77" i="17"/>
  <c r="O77" i="17"/>
  <c r="C77" i="17"/>
  <c r="W44" i="17"/>
  <c r="X44" i="17" s="1"/>
  <c r="M44" i="17"/>
  <c r="K44" i="17"/>
  <c r="G44" i="17"/>
  <c r="Y88" i="16"/>
  <c r="W88" i="16"/>
  <c r="U88" i="16"/>
  <c r="V87" i="16" s="1"/>
  <c r="K88" i="16"/>
  <c r="I88" i="16"/>
  <c r="G88" i="16"/>
  <c r="E88" i="16"/>
  <c r="F86" i="16" s="1"/>
  <c r="I96" i="15"/>
  <c r="Y84" i="15"/>
  <c r="Z80" i="15" s="1"/>
  <c r="M84" i="15"/>
  <c r="I84" i="15"/>
  <c r="J80" i="15" s="1"/>
  <c r="W48" i="15"/>
  <c r="X44" i="15" s="1"/>
  <c r="U48" i="15"/>
  <c r="G48" i="15"/>
  <c r="E48" i="15"/>
  <c r="Y84" i="14"/>
  <c r="Q84" i="14"/>
  <c r="O84" i="14"/>
  <c r="M84" i="14"/>
  <c r="I84" i="14"/>
  <c r="Y48" i="14"/>
  <c r="S48" i="14"/>
  <c r="C48" i="14"/>
  <c r="D44" i="14" s="1"/>
  <c r="Y80" i="13"/>
  <c r="Q80" i="13"/>
  <c r="I80" i="13"/>
  <c r="G160" i="13"/>
  <c r="H158" i="13" s="1"/>
  <c r="G119" i="9"/>
  <c r="H113" i="9" s="1"/>
  <c r="U102" i="9"/>
  <c r="V93" i="9" s="1"/>
  <c r="G102" i="9"/>
  <c r="E102" i="9"/>
  <c r="C140" i="13" l="1"/>
  <c r="D136" i="13" s="1"/>
  <c r="M88" i="16"/>
  <c r="N87" i="16" s="1"/>
  <c r="O44" i="17"/>
  <c r="P42" i="17" s="1"/>
  <c r="Y102" i="9"/>
  <c r="Z93" i="9" s="1"/>
  <c r="I136" i="9"/>
  <c r="J132" i="9" s="1"/>
  <c r="K102" i="9"/>
  <c r="L99" i="9" s="1"/>
  <c r="E144" i="11"/>
  <c r="F139" i="11" s="1"/>
  <c r="E96" i="14"/>
  <c r="F95" i="14" s="1"/>
  <c r="E84" i="14"/>
  <c r="F83" i="14" s="1"/>
  <c r="U84" i="14"/>
  <c r="V80" i="14" s="1"/>
  <c r="Q88" i="16"/>
  <c r="R87" i="16" s="1"/>
  <c r="C44" i="17"/>
  <c r="D44" i="17" s="1"/>
  <c r="I77" i="17"/>
  <c r="J77" i="17" s="1"/>
  <c r="Y77" i="17"/>
  <c r="Z77" i="17" s="1"/>
  <c r="Q44" i="17"/>
  <c r="R41" i="17" s="1"/>
  <c r="G108" i="11"/>
  <c r="H103" i="11" s="1"/>
  <c r="W108" i="11"/>
  <c r="X100" i="11" s="1"/>
  <c r="G126" i="11"/>
  <c r="H117" i="11" s="1"/>
  <c r="G144" i="11"/>
  <c r="H140" i="11" s="1"/>
  <c r="G84" i="14"/>
  <c r="H84" i="14" s="1"/>
  <c r="W84" i="14"/>
  <c r="X83" i="14" s="1"/>
  <c r="G84" i="15"/>
  <c r="H81" i="15" s="1"/>
  <c r="W84" i="15"/>
  <c r="X84" i="15" s="1"/>
  <c r="G96" i="15"/>
  <c r="H95" i="15" s="1"/>
  <c r="C88" i="16"/>
  <c r="D86" i="16" s="1"/>
  <c r="S88" i="16"/>
  <c r="T86" i="16" s="1"/>
  <c r="C126" i="11"/>
  <c r="D125" i="11" s="1"/>
  <c r="K80" i="13"/>
  <c r="L76" i="13" s="1"/>
  <c r="S84" i="15"/>
  <c r="T80" i="15" s="1"/>
  <c r="C96" i="15"/>
  <c r="D96" i="15" s="1"/>
  <c r="O88" i="16"/>
  <c r="P87" i="16" s="1"/>
  <c r="G99" i="17"/>
  <c r="H97" i="17" s="1"/>
  <c r="J96" i="15"/>
  <c r="J92" i="15"/>
  <c r="J93" i="15"/>
  <c r="J94" i="15"/>
  <c r="J95" i="15"/>
  <c r="J119" i="18"/>
  <c r="I144" i="18"/>
  <c r="Q48" i="15"/>
  <c r="R48" i="15" s="1"/>
  <c r="I102" i="9"/>
  <c r="J102" i="9" s="1"/>
  <c r="E136" i="9"/>
  <c r="F132" i="9" s="1"/>
  <c r="J129" i="18"/>
  <c r="J130" i="18"/>
  <c r="Z21" i="18"/>
  <c r="AE111" i="18"/>
  <c r="G12" i="18"/>
  <c r="G154" i="16"/>
  <c r="H151" i="16" s="1"/>
  <c r="O154" i="16"/>
  <c r="P151" i="16" s="1"/>
  <c r="W154" i="16"/>
  <c r="X153" i="16" s="1"/>
  <c r="G176" i="16"/>
  <c r="H174" i="16" s="1"/>
  <c r="G198" i="16"/>
  <c r="H196" i="16" s="1"/>
  <c r="I133" i="18"/>
  <c r="C133" i="18"/>
  <c r="J131" i="18"/>
  <c r="E133" i="18"/>
  <c r="G133" i="18"/>
  <c r="M45" i="18"/>
  <c r="AB75" i="18"/>
  <c r="Q45" i="18"/>
  <c r="G122" i="18"/>
  <c r="E122" i="18"/>
  <c r="C23" i="18"/>
  <c r="J118" i="18"/>
  <c r="C122" i="18"/>
  <c r="J141" i="18"/>
  <c r="C160" i="13"/>
  <c r="D150" i="13" s="1"/>
  <c r="J120" i="18"/>
  <c r="I122" i="18"/>
  <c r="G144" i="18"/>
  <c r="J142" i="18"/>
  <c r="E144" i="18"/>
  <c r="J140" i="18"/>
  <c r="C144" i="18"/>
  <c r="M111" i="18"/>
  <c r="K89" i="18"/>
  <c r="E78" i="18"/>
  <c r="U23" i="18"/>
  <c r="O23" i="18"/>
  <c r="C12" i="18"/>
  <c r="H153" i="18"/>
  <c r="S78" i="18"/>
  <c r="J9" i="18"/>
  <c r="L88" i="18"/>
  <c r="I111" i="18"/>
  <c r="Y78" i="18"/>
  <c r="J8" i="18"/>
  <c r="L87" i="18"/>
  <c r="C308" i="16"/>
  <c r="D306" i="16" s="1"/>
  <c r="G132" i="16"/>
  <c r="H131" i="16" s="1"/>
  <c r="O132" i="16"/>
  <c r="P131" i="16" s="1"/>
  <c r="C198" i="16"/>
  <c r="D195" i="16" s="1"/>
  <c r="AB43" i="18"/>
  <c r="I45" i="18"/>
  <c r="AA111" i="18"/>
  <c r="G111" i="18"/>
  <c r="E45" i="18"/>
  <c r="AA45" i="18"/>
  <c r="K111" i="18"/>
  <c r="S111" i="18"/>
  <c r="AB41" i="18"/>
  <c r="S45" i="18"/>
  <c r="AF109" i="18"/>
  <c r="Q111" i="18"/>
  <c r="Y23" i="18"/>
  <c r="G23" i="18"/>
  <c r="M23" i="18"/>
  <c r="I12" i="18"/>
  <c r="E12" i="18"/>
  <c r="Z19" i="18"/>
  <c r="S23" i="18"/>
  <c r="Z22" i="18"/>
  <c r="W23" i="18"/>
  <c r="C155" i="18"/>
  <c r="K23" i="18"/>
  <c r="J11" i="18"/>
  <c r="I23" i="18"/>
  <c r="Z20" i="18"/>
  <c r="Q23" i="18"/>
  <c r="M34" i="18"/>
  <c r="G34" i="18"/>
  <c r="AA34" i="18"/>
  <c r="AD31" i="18"/>
  <c r="I34" i="18"/>
  <c r="S34" i="18"/>
  <c r="AC34" i="18"/>
  <c r="Y34" i="18"/>
  <c r="U34" i="18"/>
  <c r="O34" i="18"/>
  <c r="AD30" i="18"/>
  <c r="K34" i="18"/>
  <c r="Q34" i="18"/>
  <c r="W34" i="18"/>
  <c r="AD33" i="18"/>
  <c r="E34" i="18"/>
  <c r="AD32" i="18"/>
  <c r="W78" i="18"/>
  <c r="C89" i="18"/>
  <c r="G155" i="18"/>
  <c r="E155" i="18"/>
  <c r="W45" i="18"/>
  <c r="O45" i="18"/>
  <c r="K45" i="18"/>
  <c r="AB44" i="18"/>
  <c r="K78" i="18"/>
  <c r="AB77" i="18"/>
  <c r="O78" i="18"/>
  <c r="AB74" i="18"/>
  <c r="U78" i="18"/>
  <c r="I89" i="18"/>
  <c r="G89" i="18"/>
  <c r="AF107" i="18"/>
  <c r="AC111" i="18"/>
  <c r="AF110" i="18"/>
  <c r="C111" i="18"/>
  <c r="W111" i="18"/>
  <c r="H151" i="18"/>
  <c r="H152" i="18"/>
  <c r="C78" i="18"/>
  <c r="I78" i="18"/>
  <c r="AB76" i="18"/>
  <c r="L85" i="18"/>
  <c r="G45" i="18"/>
  <c r="U45" i="18"/>
  <c r="C45" i="18"/>
  <c r="AB42" i="18"/>
  <c r="AA78" i="18"/>
  <c r="G78" i="18"/>
  <c r="Q78" i="18"/>
  <c r="L86" i="18"/>
  <c r="U111" i="18"/>
  <c r="E111" i="18"/>
  <c r="AF108" i="18"/>
  <c r="Y111" i="18"/>
  <c r="I100" i="18"/>
  <c r="L99" i="18"/>
  <c r="L97" i="18"/>
  <c r="L98" i="18"/>
  <c r="K100" i="18"/>
  <c r="C100" i="18"/>
  <c r="E100" i="18"/>
  <c r="L96" i="18"/>
  <c r="G100" i="18"/>
  <c r="O56" i="18"/>
  <c r="G56" i="18"/>
  <c r="Q56" i="18"/>
  <c r="I56" i="18"/>
  <c r="V55" i="18"/>
  <c r="V54" i="18"/>
  <c r="V53" i="18"/>
  <c r="V52" i="18"/>
  <c r="S56" i="18"/>
  <c r="C56" i="18"/>
  <c r="M56" i="18"/>
  <c r="U56" i="18"/>
  <c r="E56" i="18"/>
  <c r="K56" i="18"/>
  <c r="S67" i="18"/>
  <c r="K67" i="18"/>
  <c r="C67" i="18"/>
  <c r="O67" i="18"/>
  <c r="U67" i="18"/>
  <c r="M67" i="18"/>
  <c r="E67" i="18"/>
  <c r="X65" i="18"/>
  <c r="X63" i="18"/>
  <c r="W67" i="18"/>
  <c r="G67" i="18"/>
  <c r="Q67" i="18"/>
  <c r="X64" i="18"/>
  <c r="X66" i="18"/>
  <c r="I67" i="18"/>
  <c r="AE109" i="17"/>
  <c r="E308" i="16"/>
  <c r="F306" i="16" s="1"/>
  <c r="AE107" i="17"/>
  <c r="AE108" i="17"/>
  <c r="E220" i="16"/>
  <c r="F219" i="16" s="1"/>
  <c r="E242" i="16"/>
  <c r="F239" i="16" s="1"/>
  <c r="I110" i="16"/>
  <c r="J109" i="16" s="1"/>
  <c r="Q110" i="16"/>
  <c r="R108" i="16" s="1"/>
  <c r="C110" i="16"/>
  <c r="D107" i="16" s="1"/>
  <c r="K110" i="16"/>
  <c r="L109" i="16" s="1"/>
  <c r="S110" i="16"/>
  <c r="T108" i="16" s="1"/>
  <c r="Q66" i="17"/>
  <c r="R64" i="17" s="1"/>
  <c r="AA42" i="17"/>
  <c r="K55" i="17"/>
  <c r="Q55" i="17"/>
  <c r="R53" i="17" s="1"/>
  <c r="G121" i="17"/>
  <c r="G33" i="17"/>
  <c r="H31" i="17" s="1"/>
  <c r="O33" i="17"/>
  <c r="P33" i="17" s="1"/>
  <c r="W33" i="17"/>
  <c r="X31" i="17" s="1"/>
  <c r="K33" i="17"/>
  <c r="L30" i="17" s="1"/>
  <c r="S33" i="17"/>
  <c r="T31" i="17" s="1"/>
  <c r="I130" i="17"/>
  <c r="G151" i="17"/>
  <c r="G153" i="17"/>
  <c r="S55" i="17"/>
  <c r="T53" i="17" s="1"/>
  <c r="G55" i="17"/>
  <c r="H55" i="17" s="1"/>
  <c r="E121" i="17"/>
  <c r="E143" i="17"/>
  <c r="F143" i="17" s="1"/>
  <c r="M33" i="17"/>
  <c r="N33" i="17" s="1"/>
  <c r="U53" i="17"/>
  <c r="C22" i="17"/>
  <c r="D19" i="17" s="1"/>
  <c r="K22" i="17"/>
  <c r="L21" i="17" s="1"/>
  <c r="S22" i="17"/>
  <c r="T21" i="17" s="1"/>
  <c r="E22" i="17"/>
  <c r="F20" i="17" s="1"/>
  <c r="M22" i="17"/>
  <c r="N20" i="17" s="1"/>
  <c r="U22" i="17"/>
  <c r="V20" i="17" s="1"/>
  <c r="Y21" i="17"/>
  <c r="O22" i="17"/>
  <c r="P19" i="17" s="1"/>
  <c r="W22" i="17"/>
  <c r="X22" i="17" s="1"/>
  <c r="Y33" i="17"/>
  <c r="Z33" i="17" s="1"/>
  <c r="E154" i="17"/>
  <c r="Y20" i="17"/>
  <c r="U33" i="17"/>
  <c r="V32" i="17" s="1"/>
  <c r="I33" i="17"/>
  <c r="J32" i="17" s="1"/>
  <c r="I55" i="17"/>
  <c r="J53" i="17" s="1"/>
  <c r="O55" i="17"/>
  <c r="P52" i="17" s="1"/>
  <c r="E110" i="17"/>
  <c r="E132" i="17"/>
  <c r="F132" i="17" s="1"/>
  <c r="I10" i="17"/>
  <c r="Q22" i="17"/>
  <c r="R21" i="17" s="1"/>
  <c r="C33" i="17"/>
  <c r="D30" i="17" s="1"/>
  <c r="AA33" i="17"/>
  <c r="AB33" i="17" s="1"/>
  <c r="M55" i="17"/>
  <c r="N55" i="17" s="1"/>
  <c r="W63" i="17"/>
  <c r="G22" i="17"/>
  <c r="E286" i="16"/>
  <c r="F285" i="16" s="1"/>
  <c r="E264" i="16"/>
  <c r="F262" i="16" s="1"/>
  <c r="I198" i="16"/>
  <c r="J196" i="16" s="1"/>
  <c r="I176" i="16"/>
  <c r="I154" i="16"/>
  <c r="J151" i="16" s="1"/>
  <c r="Q154" i="16"/>
  <c r="R152" i="16" s="1"/>
  <c r="Y154" i="16"/>
  <c r="Z151" i="16" s="1"/>
  <c r="I132" i="16"/>
  <c r="J129" i="16" s="1"/>
  <c r="Q132" i="16"/>
  <c r="R131" i="16" s="1"/>
  <c r="E44" i="16"/>
  <c r="F42" i="16" s="1"/>
  <c r="U44" i="16"/>
  <c r="V31" i="16" s="1"/>
  <c r="M44" i="16"/>
  <c r="N41" i="16" s="1"/>
  <c r="AC32" i="17"/>
  <c r="K97" i="17"/>
  <c r="I118" i="17"/>
  <c r="I140" i="17"/>
  <c r="I9" i="17"/>
  <c r="I22" i="17"/>
  <c r="J22" i="17" s="1"/>
  <c r="AC31" i="17"/>
  <c r="Q33" i="17"/>
  <c r="E55" i="17"/>
  <c r="F54" i="17" s="1"/>
  <c r="E88" i="17"/>
  <c r="G110" i="17"/>
  <c r="H107" i="17" s="1"/>
  <c r="I119" i="17"/>
  <c r="I141" i="17"/>
  <c r="Y44" i="17"/>
  <c r="Z44" i="17" s="1"/>
  <c r="U52" i="17"/>
  <c r="AA75" i="17"/>
  <c r="K98" i="17"/>
  <c r="C220" i="16"/>
  <c r="D217" i="16" s="1"/>
  <c r="C242" i="16"/>
  <c r="D240" i="16" s="1"/>
  <c r="C264" i="16"/>
  <c r="D261" i="16" s="1"/>
  <c r="C286" i="16"/>
  <c r="D284" i="16" s="1"/>
  <c r="E132" i="16"/>
  <c r="F131" i="16" s="1"/>
  <c r="M132" i="16"/>
  <c r="N130" i="16" s="1"/>
  <c r="U132" i="16"/>
  <c r="V129" i="16" s="1"/>
  <c r="U108" i="16"/>
  <c r="K174" i="16"/>
  <c r="E198" i="16"/>
  <c r="F196" i="16" s="1"/>
  <c r="I8" i="17"/>
  <c r="G11" i="17"/>
  <c r="H8" i="17" s="1"/>
  <c r="AC30" i="17"/>
  <c r="U54" i="17"/>
  <c r="K86" i="17"/>
  <c r="I88" i="17"/>
  <c r="I129" i="17"/>
  <c r="L44" i="17"/>
  <c r="L43" i="17"/>
  <c r="L41" i="17"/>
  <c r="L42" i="17"/>
  <c r="H44" i="17"/>
  <c r="H43" i="17"/>
  <c r="H41" i="17"/>
  <c r="H42" i="17"/>
  <c r="N42" i="17"/>
  <c r="L86" i="16"/>
  <c r="L87" i="16"/>
  <c r="G152" i="17"/>
  <c r="C154" i="17"/>
  <c r="X42" i="17"/>
  <c r="E66" i="17"/>
  <c r="O110" i="16"/>
  <c r="P109" i="16" s="1"/>
  <c r="E11" i="17"/>
  <c r="AA41" i="17"/>
  <c r="C11" i="17"/>
  <c r="Y19" i="17"/>
  <c r="E33" i="17"/>
  <c r="I44" i="17"/>
  <c r="N41" i="17"/>
  <c r="S44" i="17"/>
  <c r="AA43" i="17"/>
  <c r="G66" i="17"/>
  <c r="W64" i="17"/>
  <c r="M66" i="17"/>
  <c r="G143" i="17"/>
  <c r="X43" i="17"/>
  <c r="X41" i="17"/>
  <c r="D75" i="17"/>
  <c r="D76" i="17"/>
  <c r="D74" i="17"/>
  <c r="D77" i="17"/>
  <c r="J75" i="17"/>
  <c r="R77" i="17"/>
  <c r="R76" i="17"/>
  <c r="R74" i="17"/>
  <c r="P75" i="17"/>
  <c r="P76" i="17"/>
  <c r="P74" i="17"/>
  <c r="P77" i="17"/>
  <c r="N44" i="17"/>
  <c r="G110" i="16"/>
  <c r="H107" i="16" s="1"/>
  <c r="N43" i="17"/>
  <c r="C55" i="17"/>
  <c r="K66" i="17"/>
  <c r="W65" i="17"/>
  <c r="AA76" i="17"/>
  <c r="E44" i="17"/>
  <c r="U44" i="17"/>
  <c r="I66" i="17"/>
  <c r="U66" i="17"/>
  <c r="R75" i="17"/>
  <c r="G132" i="17"/>
  <c r="S77" i="17"/>
  <c r="E110" i="16"/>
  <c r="F109" i="16" s="1"/>
  <c r="M110" i="16"/>
  <c r="N107" i="16" s="1"/>
  <c r="E154" i="16"/>
  <c r="F152" i="16" s="1"/>
  <c r="M154" i="16"/>
  <c r="N153" i="16" s="1"/>
  <c r="U154" i="16"/>
  <c r="V152" i="16" s="1"/>
  <c r="O66" i="17"/>
  <c r="E77" i="17"/>
  <c r="K77" i="17"/>
  <c r="C88" i="17"/>
  <c r="C110" i="17"/>
  <c r="I120" i="17"/>
  <c r="C121" i="17"/>
  <c r="I131" i="17"/>
  <c r="C132" i="17"/>
  <c r="I142" i="17"/>
  <c r="C143" i="17"/>
  <c r="M77" i="17"/>
  <c r="G220" i="16"/>
  <c r="H217" i="16" s="1"/>
  <c r="G242" i="16"/>
  <c r="H240" i="16" s="1"/>
  <c r="G264" i="16"/>
  <c r="H262" i="16" s="1"/>
  <c r="G286" i="16"/>
  <c r="H284" i="16" s="1"/>
  <c r="C132" i="16"/>
  <c r="D129" i="16" s="1"/>
  <c r="K132" i="16"/>
  <c r="L130" i="16" s="1"/>
  <c r="S132" i="16"/>
  <c r="T129" i="16" s="1"/>
  <c r="C154" i="16"/>
  <c r="D153" i="16" s="1"/>
  <c r="K154" i="16"/>
  <c r="L151" i="16" s="1"/>
  <c r="S154" i="16"/>
  <c r="T152" i="16" s="1"/>
  <c r="C176" i="16"/>
  <c r="D175" i="16" s="1"/>
  <c r="C66" i="17"/>
  <c r="S66" i="17"/>
  <c r="U77" i="17"/>
  <c r="G88" i="17"/>
  <c r="K96" i="17"/>
  <c r="C99" i="17"/>
  <c r="G77" i="17"/>
  <c r="W77" i="17"/>
  <c r="I99" i="17"/>
  <c r="K87" i="17"/>
  <c r="E99" i="17"/>
  <c r="K85" i="17"/>
  <c r="AA74" i="17"/>
  <c r="H87" i="16"/>
  <c r="H86" i="16"/>
  <c r="X87" i="16"/>
  <c r="X86" i="16"/>
  <c r="J86" i="16"/>
  <c r="J87" i="16"/>
  <c r="Z86" i="16"/>
  <c r="Z87" i="16"/>
  <c r="V86" i="16"/>
  <c r="K44" i="16"/>
  <c r="L41" i="16" s="1"/>
  <c r="K66" i="16"/>
  <c r="L63" i="16" s="1"/>
  <c r="AA66" i="16"/>
  <c r="AB64" i="16" s="1"/>
  <c r="Q66" i="16"/>
  <c r="R64" i="16" s="1"/>
  <c r="E176" i="16"/>
  <c r="G44" i="16"/>
  <c r="H43" i="16" s="1"/>
  <c r="O44" i="16"/>
  <c r="P41" i="16" s="1"/>
  <c r="W44" i="16"/>
  <c r="X42" i="16" s="1"/>
  <c r="G66" i="16"/>
  <c r="H61" i="16" s="1"/>
  <c r="O66" i="16"/>
  <c r="P65" i="16" s="1"/>
  <c r="W66" i="16"/>
  <c r="X64" i="16" s="1"/>
  <c r="E66" i="16"/>
  <c r="F65" i="16" s="1"/>
  <c r="M66" i="16"/>
  <c r="N63" i="16" s="1"/>
  <c r="U66" i="16"/>
  <c r="V64" i="16" s="1"/>
  <c r="F87" i="16"/>
  <c r="C44" i="16"/>
  <c r="D41" i="16" s="1"/>
  <c r="S44" i="16"/>
  <c r="T41" i="16" s="1"/>
  <c r="C66" i="16"/>
  <c r="D64" i="16" s="1"/>
  <c r="S66" i="16"/>
  <c r="T63" i="16" s="1"/>
  <c r="I66" i="16"/>
  <c r="J65" i="16" s="1"/>
  <c r="Y66" i="16"/>
  <c r="Z63" i="16" s="1"/>
  <c r="I44" i="16"/>
  <c r="J43" i="16" s="1"/>
  <c r="Q44" i="16"/>
  <c r="R42" i="16" s="1"/>
  <c r="AC64" i="16"/>
  <c r="I240" i="16"/>
  <c r="I285" i="16"/>
  <c r="Y42" i="16"/>
  <c r="AA152" i="16"/>
  <c r="K197" i="16"/>
  <c r="I218" i="16"/>
  <c r="I263" i="16"/>
  <c r="I284" i="16"/>
  <c r="Y43" i="16"/>
  <c r="W130" i="16"/>
  <c r="K196" i="16"/>
  <c r="I241" i="16"/>
  <c r="G307" i="16"/>
  <c r="G306" i="16"/>
  <c r="I262" i="16"/>
  <c r="I219" i="16"/>
  <c r="K175" i="16"/>
  <c r="AA153" i="16"/>
  <c r="W131" i="16"/>
  <c r="U109" i="16"/>
  <c r="AA87" i="16"/>
  <c r="AC65" i="16"/>
  <c r="E22" i="16"/>
  <c r="F20" i="16" s="1"/>
  <c r="G22" i="16"/>
  <c r="H21" i="16" s="1"/>
  <c r="C22" i="16"/>
  <c r="D21" i="16" s="1"/>
  <c r="I21" i="16"/>
  <c r="I20" i="16"/>
  <c r="I16" i="16"/>
  <c r="I18" i="16"/>
  <c r="I212" i="16"/>
  <c r="I261" i="16"/>
  <c r="G299" i="16"/>
  <c r="I256" i="16"/>
  <c r="I8" i="16"/>
  <c r="I12" i="16"/>
  <c r="I216" i="16"/>
  <c r="I229" i="16"/>
  <c r="I237" i="16"/>
  <c r="I238" i="16"/>
  <c r="I10" i="16"/>
  <c r="I14" i="16"/>
  <c r="W122" i="16"/>
  <c r="AA145" i="16"/>
  <c r="K168" i="16"/>
  <c r="K172" i="16"/>
  <c r="K191" i="16"/>
  <c r="I211" i="16"/>
  <c r="U98" i="16"/>
  <c r="W124" i="16"/>
  <c r="I217" i="16"/>
  <c r="I252" i="16"/>
  <c r="I280" i="16"/>
  <c r="I283" i="16"/>
  <c r="Y40" i="16"/>
  <c r="I210" i="16"/>
  <c r="I255" i="16"/>
  <c r="I260" i="16"/>
  <c r="I273" i="16"/>
  <c r="I281" i="16"/>
  <c r="I282" i="16"/>
  <c r="I275" i="16"/>
  <c r="U101" i="16"/>
  <c r="K195" i="16"/>
  <c r="I208" i="16"/>
  <c r="I231" i="16"/>
  <c r="I236" i="16"/>
  <c r="I239" i="16"/>
  <c r="I254" i="16"/>
  <c r="AA74" i="16"/>
  <c r="AA76" i="16"/>
  <c r="AA77" i="16"/>
  <c r="AA78" i="16"/>
  <c r="AA79" i="16"/>
  <c r="AA80" i="16"/>
  <c r="AA81" i="16"/>
  <c r="AA82" i="16"/>
  <c r="AA83" i="16"/>
  <c r="AA84" i="16"/>
  <c r="AA85" i="16"/>
  <c r="AA86" i="16"/>
  <c r="J88" i="16"/>
  <c r="J85" i="16"/>
  <c r="J83" i="16"/>
  <c r="J81" i="16"/>
  <c r="J79" i="16"/>
  <c r="J77" i="16"/>
  <c r="J75" i="16"/>
  <c r="J84" i="16"/>
  <c r="J82" i="16"/>
  <c r="J80" i="16"/>
  <c r="J78" i="16"/>
  <c r="J76" i="16"/>
  <c r="J74" i="16"/>
  <c r="Z88" i="16"/>
  <c r="Z85" i="16"/>
  <c r="Z83" i="16"/>
  <c r="Z81" i="16"/>
  <c r="Z79" i="16"/>
  <c r="Z77" i="16"/>
  <c r="Z75" i="16"/>
  <c r="Z84" i="16"/>
  <c r="Z82" i="16"/>
  <c r="Z80" i="16"/>
  <c r="Z78" i="16"/>
  <c r="Z76" i="16"/>
  <c r="Z74" i="16"/>
  <c r="F88" i="16"/>
  <c r="F85" i="16"/>
  <c r="F83" i="16"/>
  <c r="F81" i="16"/>
  <c r="F79" i="16"/>
  <c r="F77" i="16"/>
  <c r="F75" i="16"/>
  <c r="F84" i="16"/>
  <c r="F82" i="16"/>
  <c r="F80" i="16"/>
  <c r="F78" i="16"/>
  <c r="F76" i="16"/>
  <c r="F74" i="16"/>
  <c r="V88" i="16"/>
  <c r="V85" i="16"/>
  <c r="V83" i="16"/>
  <c r="V81" i="16"/>
  <c r="V79" i="16"/>
  <c r="V77" i="16"/>
  <c r="V75" i="16"/>
  <c r="V84" i="16"/>
  <c r="V82" i="16"/>
  <c r="V80" i="16"/>
  <c r="V78" i="16"/>
  <c r="V76" i="16"/>
  <c r="V74" i="16"/>
  <c r="AA75" i="16"/>
  <c r="Y34" i="16"/>
  <c r="Y38" i="16"/>
  <c r="I9" i="16"/>
  <c r="I11" i="16"/>
  <c r="I13" i="16"/>
  <c r="I15" i="16"/>
  <c r="I17" i="16"/>
  <c r="I19" i="16"/>
  <c r="Y31" i="16"/>
  <c r="Y33" i="16"/>
  <c r="Y37" i="16"/>
  <c r="U106" i="16"/>
  <c r="W118" i="16"/>
  <c r="AA147" i="16"/>
  <c r="AA150" i="16"/>
  <c r="AA151" i="16"/>
  <c r="K164" i="16"/>
  <c r="K167" i="16"/>
  <c r="K192" i="16"/>
  <c r="K193" i="16"/>
  <c r="I213" i="16"/>
  <c r="I234" i="16"/>
  <c r="I257" i="16"/>
  <c r="I278" i="16"/>
  <c r="G295" i="16"/>
  <c r="G303" i="16"/>
  <c r="W121" i="16"/>
  <c r="W129" i="16"/>
  <c r="AA141" i="16"/>
  <c r="AA142" i="16"/>
  <c r="K185" i="16"/>
  <c r="K188" i="16"/>
  <c r="K189" i="16"/>
  <c r="I206" i="16"/>
  <c r="I207" i="16"/>
  <c r="I235" i="16"/>
  <c r="I250" i="16"/>
  <c r="I251" i="16"/>
  <c r="I279" i="16"/>
  <c r="G301" i="16"/>
  <c r="Y32" i="16"/>
  <c r="Y36" i="16"/>
  <c r="U97" i="16"/>
  <c r="U105" i="16"/>
  <c r="K170" i="16"/>
  <c r="K187" i="16"/>
  <c r="I209" i="16"/>
  <c r="I214" i="16"/>
  <c r="I215" i="16"/>
  <c r="I230" i="16"/>
  <c r="I232" i="16"/>
  <c r="I233" i="16"/>
  <c r="I253" i="16"/>
  <c r="I258" i="16"/>
  <c r="I259" i="16"/>
  <c r="I274" i="16"/>
  <c r="I276" i="16"/>
  <c r="I277" i="16"/>
  <c r="G297" i="16"/>
  <c r="G305" i="16"/>
  <c r="Y30" i="16"/>
  <c r="U102" i="16"/>
  <c r="AA143" i="16"/>
  <c r="U99" i="16"/>
  <c r="W123" i="16"/>
  <c r="Y35" i="16"/>
  <c r="U100" i="16"/>
  <c r="K165" i="16"/>
  <c r="E72" i="15"/>
  <c r="F71" i="15" s="1"/>
  <c r="M72" i="15"/>
  <c r="N71" i="15" s="1"/>
  <c r="U72" i="15"/>
  <c r="V71" i="15" s="1"/>
  <c r="E108" i="15"/>
  <c r="F106" i="15" s="1"/>
  <c r="M108" i="15"/>
  <c r="N107" i="15" s="1"/>
  <c r="U108" i="15"/>
  <c r="V106" i="15" s="1"/>
  <c r="AC108" i="15"/>
  <c r="AD105" i="15" s="1"/>
  <c r="E168" i="15"/>
  <c r="F168" i="15" s="1"/>
  <c r="AC52" i="16"/>
  <c r="AC53" i="16"/>
  <c r="AC54" i="16"/>
  <c r="AC55" i="16"/>
  <c r="AC56" i="16"/>
  <c r="AC57" i="16"/>
  <c r="AC58" i="16"/>
  <c r="AC59" i="16"/>
  <c r="AC60" i="16"/>
  <c r="AC61" i="16"/>
  <c r="AC62" i="16"/>
  <c r="AC63" i="16"/>
  <c r="U103" i="16"/>
  <c r="U107" i="16"/>
  <c r="W126" i="16"/>
  <c r="K163" i="16"/>
  <c r="K162" i="16"/>
  <c r="Y41" i="16"/>
  <c r="W127" i="16"/>
  <c r="W128" i="16"/>
  <c r="AA146" i="16"/>
  <c r="AA148" i="16"/>
  <c r="Y39" i="16"/>
  <c r="U96" i="16"/>
  <c r="U104" i="16"/>
  <c r="W119" i="16"/>
  <c r="W120" i="16"/>
  <c r="W125" i="16"/>
  <c r="AA144" i="16"/>
  <c r="AA140" i="16"/>
  <c r="K166" i="16"/>
  <c r="K171" i="16"/>
  <c r="AA149" i="16"/>
  <c r="I228" i="16"/>
  <c r="I272" i="16"/>
  <c r="K169" i="16"/>
  <c r="K173" i="16"/>
  <c r="K186" i="16"/>
  <c r="K190" i="16"/>
  <c r="K194" i="16"/>
  <c r="G296" i="16"/>
  <c r="G298" i="16"/>
  <c r="G300" i="16"/>
  <c r="G302" i="16"/>
  <c r="G304" i="16"/>
  <c r="K184" i="16"/>
  <c r="G294" i="16"/>
  <c r="G12" i="15"/>
  <c r="H12" i="15" s="1"/>
  <c r="G24" i="15"/>
  <c r="H22" i="15" s="1"/>
  <c r="U36" i="15"/>
  <c r="V36" i="15" s="1"/>
  <c r="G60" i="15"/>
  <c r="H59" i="15" s="1"/>
  <c r="O60" i="15"/>
  <c r="P58" i="15" s="1"/>
  <c r="G72" i="15"/>
  <c r="H69" i="15" s="1"/>
  <c r="O72" i="15"/>
  <c r="P71" i="15" s="1"/>
  <c r="O108" i="15"/>
  <c r="P108" i="15" s="1"/>
  <c r="G120" i="15"/>
  <c r="H120" i="15" s="1"/>
  <c r="G132" i="15"/>
  <c r="H131" i="15" s="1"/>
  <c r="G144" i="15"/>
  <c r="H144" i="15" s="1"/>
  <c r="G156" i="15"/>
  <c r="H152" i="15" s="1"/>
  <c r="E156" i="15"/>
  <c r="F155" i="15" s="1"/>
  <c r="C168" i="15"/>
  <c r="D168" i="15" s="1"/>
  <c r="E144" i="15"/>
  <c r="F144" i="15" s="1"/>
  <c r="E132" i="15"/>
  <c r="F129" i="15" s="1"/>
  <c r="Q108" i="15"/>
  <c r="R107" i="15" s="1"/>
  <c r="Y108" i="15"/>
  <c r="Z104" i="15" s="1"/>
  <c r="M60" i="15"/>
  <c r="N59" i="15" s="1"/>
  <c r="K60" i="15"/>
  <c r="L60" i="15" s="1"/>
  <c r="S60" i="15"/>
  <c r="T59" i="15" s="1"/>
  <c r="O36" i="15"/>
  <c r="P33" i="15" s="1"/>
  <c r="M36" i="15"/>
  <c r="N36" i="15" s="1"/>
  <c r="G36" i="15"/>
  <c r="H35" i="15" s="1"/>
  <c r="W36" i="15"/>
  <c r="X34" i="15" s="1"/>
  <c r="AA36" i="15"/>
  <c r="AB35" i="15" s="1"/>
  <c r="E24" i="15"/>
  <c r="F22" i="15" s="1"/>
  <c r="M24" i="15"/>
  <c r="N20" i="15" s="1"/>
  <c r="Q24" i="15"/>
  <c r="R21" i="15" s="1"/>
  <c r="U24" i="15"/>
  <c r="V20" i="15" s="1"/>
  <c r="G167" i="15"/>
  <c r="W69" i="15"/>
  <c r="I129" i="15"/>
  <c r="I141" i="15"/>
  <c r="G166" i="15"/>
  <c r="I36" i="15"/>
  <c r="J35" i="15" s="1"/>
  <c r="Q36" i="15"/>
  <c r="R34" i="15" s="1"/>
  <c r="C60" i="15"/>
  <c r="D60" i="15" s="1"/>
  <c r="I60" i="15"/>
  <c r="J57" i="15" s="1"/>
  <c r="I72" i="15"/>
  <c r="J71" i="15" s="1"/>
  <c r="Q72" i="15"/>
  <c r="R69" i="15" s="1"/>
  <c r="I108" i="15"/>
  <c r="J107" i="15" s="1"/>
  <c r="I117" i="15"/>
  <c r="E12" i="15"/>
  <c r="F12" i="15" s="1"/>
  <c r="I24" i="15"/>
  <c r="J20" i="15" s="1"/>
  <c r="K24" i="15"/>
  <c r="L23" i="15" s="1"/>
  <c r="S24" i="15"/>
  <c r="T21" i="15" s="1"/>
  <c r="E36" i="15"/>
  <c r="F33" i="15" s="1"/>
  <c r="AC34" i="15"/>
  <c r="K36" i="15"/>
  <c r="L34" i="15" s="1"/>
  <c r="S36" i="15"/>
  <c r="T35" i="15" s="1"/>
  <c r="Y36" i="15"/>
  <c r="Z35" i="15" s="1"/>
  <c r="Q60" i="15"/>
  <c r="R59" i="15" s="1"/>
  <c r="K72" i="15"/>
  <c r="L72" i="15" s="1"/>
  <c r="S72" i="15"/>
  <c r="T72" i="15" s="1"/>
  <c r="AA80" i="15"/>
  <c r="C108" i="15"/>
  <c r="D104" i="15" s="1"/>
  <c r="S108" i="15"/>
  <c r="T104" i="15" s="1"/>
  <c r="E120" i="15"/>
  <c r="F119" i="15" s="1"/>
  <c r="I154" i="15"/>
  <c r="N84" i="15"/>
  <c r="N80" i="15"/>
  <c r="V32" i="15"/>
  <c r="U57" i="15"/>
  <c r="W24" i="15"/>
  <c r="X22" i="15" s="1"/>
  <c r="I8" i="15"/>
  <c r="I11" i="15"/>
  <c r="AC33" i="15"/>
  <c r="U56" i="15"/>
  <c r="AE105" i="15"/>
  <c r="O24" i="15"/>
  <c r="P23" i="15" s="1"/>
  <c r="AC35" i="15"/>
  <c r="I48" i="15"/>
  <c r="J48" i="15" s="1"/>
  <c r="Y48" i="15"/>
  <c r="Z48" i="15" s="1"/>
  <c r="U58" i="15"/>
  <c r="V69" i="15"/>
  <c r="AA82" i="15"/>
  <c r="AE107" i="15"/>
  <c r="I128" i="15"/>
  <c r="I152" i="15"/>
  <c r="I153" i="15"/>
  <c r="G165" i="15"/>
  <c r="I10" i="15"/>
  <c r="M48" i="15"/>
  <c r="N48" i="15" s="1"/>
  <c r="O84" i="15"/>
  <c r="P84" i="15" s="1"/>
  <c r="K94" i="15"/>
  <c r="I118" i="15"/>
  <c r="I142" i="15"/>
  <c r="I155" i="15"/>
  <c r="Y22" i="15"/>
  <c r="AC32" i="15"/>
  <c r="AA45" i="15"/>
  <c r="AA47" i="15"/>
  <c r="U59" i="15"/>
  <c r="W68" i="15"/>
  <c r="W70" i="15"/>
  <c r="I119" i="15"/>
  <c r="I131" i="15"/>
  <c r="I143" i="15"/>
  <c r="H32" i="15"/>
  <c r="F48" i="15"/>
  <c r="F46" i="15"/>
  <c r="F44" i="15"/>
  <c r="F45" i="15"/>
  <c r="F47" i="15"/>
  <c r="V48" i="15"/>
  <c r="V46" i="15"/>
  <c r="V44" i="15"/>
  <c r="V45" i="15"/>
  <c r="V47" i="15"/>
  <c r="H47" i="15"/>
  <c r="H45" i="15"/>
  <c r="I140" i="15"/>
  <c r="C144" i="15"/>
  <c r="C36" i="15"/>
  <c r="K84" i="15"/>
  <c r="H46" i="15"/>
  <c r="X48" i="15"/>
  <c r="C72" i="15"/>
  <c r="J82" i="15"/>
  <c r="I9" i="15"/>
  <c r="Y23" i="15"/>
  <c r="C48" i="15"/>
  <c r="H44" i="15"/>
  <c r="S48" i="15"/>
  <c r="E60" i="15"/>
  <c r="E84" i="15"/>
  <c r="U84" i="15"/>
  <c r="AA83" i="15"/>
  <c r="E96" i="15"/>
  <c r="K92" i="15"/>
  <c r="K95" i="15"/>
  <c r="K108" i="15"/>
  <c r="AA108" i="15"/>
  <c r="I116" i="15"/>
  <c r="C120" i="15"/>
  <c r="I130" i="15"/>
  <c r="X47" i="15"/>
  <c r="X45" i="15"/>
  <c r="J83" i="15"/>
  <c r="J81" i="15"/>
  <c r="Z83" i="15"/>
  <c r="Z81" i="15"/>
  <c r="N83" i="15"/>
  <c r="N81" i="15"/>
  <c r="C12" i="15"/>
  <c r="W71" i="15"/>
  <c r="C84" i="15"/>
  <c r="Y21" i="15"/>
  <c r="K48" i="15"/>
  <c r="AA46" i="15"/>
  <c r="X46" i="15"/>
  <c r="H48" i="15"/>
  <c r="AA81" i="15"/>
  <c r="Z82" i="15"/>
  <c r="J84" i="15"/>
  <c r="Z84" i="15"/>
  <c r="K93" i="15"/>
  <c r="AE106" i="15"/>
  <c r="C132" i="15"/>
  <c r="Y20" i="15"/>
  <c r="C24" i="15"/>
  <c r="O48" i="15"/>
  <c r="Q84" i="15"/>
  <c r="N82" i="15"/>
  <c r="G108" i="15"/>
  <c r="W108" i="15"/>
  <c r="C156" i="15"/>
  <c r="G164" i="15"/>
  <c r="AA44" i="15"/>
  <c r="AE104" i="15"/>
  <c r="C84" i="14"/>
  <c r="D83" i="14" s="1"/>
  <c r="K84" i="14"/>
  <c r="L80" i="14" s="1"/>
  <c r="S84" i="14"/>
  <c r="T84" i="14" s="1"/>
  <c r="Y22" i="14"/>
  <c r="O60" i="14"/>
  <c r="P57" i="14" s="1"/>
  <c r="U72" i="14"/>
  <c r="V69" i="14" s="1"/>
  <c r="E108" i="14"/>
  <c r="F108" i="14" s="1"/>
  <c r="M108" i="14"/>
  <c r="N104" i="14" s="1"/>
  <c r="U108" i="14"/>
  <c r="V108" i="14" s="1"/>
  <c r="AC108" i="14"/>
  <c r="AD107" i="14" s="1"/>
  <c r="I108" i="14"/>
  <c r="J107" i="14" s="1"/>
  <c r="Q108" i="14"/>
  <c r="Y108" i="14"/>
  <c r="E168" i="14"/>
  <c r="F168" i="14" s="1"/>
  <c r="U24" i="14"/>
  <c r="V24" i="14" s="1"/>
  <c r="K36" i="14"/>
  <c r="L36" i="14" s="1"/>
  <c r="S60" i="14"/>
  <c r="T60" i="14" s="1"/>
  <c r="I119" i="14"/>
  <c r="I143" i="14"/>
  <c r="G12" i="14"/>
  <c r="H9" i="14" s="1"/>
  <c r="M24" i="14"/>
  <c r="N21" i="14" s="1"/>
  <c r="S24" i="14"/>
  <c r="T20" i="14" s="1"/>
  <c r="AA36" i="14"/>
  <c r="AB36" i="14" s="1"/>
  <c r="AA47" i="14"/>
  <c r="C60" i="14"/>
  <c r="D58" i="14" s="1"/>
  <c r="K60" i="14"/>
  <c r="G132" i="14"/>
  <c r="H132" i="14" s="1"/>
  <c r="G144" i="14"/>
  <c r="K24" i="14"/>
  <c r="L20" i="14" s="1"/>
  <c r="C36" i="14"/>
  <c r="D33" i="14" s="1"/>
  <c r="S36" i="14"/>
  <c r="T35" i="14" s="1"/>
  <c r="C156" i="14"/>
  <c r="C168" i="14"/>
  <c r="D168" i="14" s="1"/>
  <c r="C12" i="14"/>
  <c r="D12" i="14" s="1"/>
  <c r="E12" i="14"/>
  <c r="F9" i="14" s="1"/>
  <c r="G24" i="14"/>
  <c r="H20" i="14" s="1"/>
  <c r="O24" i="14"/>
  <c r="P22" i="14" s="1"/>
  <c r="W24" i="14"/>
  <c r="X22" i="14" s="1"/>
  <c r="I24" i="14"/>
  <c r="J24" i="14" s="1"/>
  <c r="C24" i="14"/>
  <c r="D20" i="14" s="1"/>
  <c r="E24" i="14"/>
  <c r="F22" i="14" s="1"/>
  <c r="G36" i="14"/>
  <c r="H34" i="14" s="1"/>
  <c r="O36" i="14"/>
  <c r="P36" i="14" s="1"/>
  <c r="G60" i="14"/>
  <c r="H57" i="14" s="1"/>
  <c r="G72" i="14"/>
  <c r="H68" i="14" s="1"/>
  <c r="K72" i="14"/>
  <c r="O108" i="14"/>
  <c r="C108" i="14"/>
  <c r="D108" i="14" s="1"/>
  <c r="G120" i="14"/>
  <c r="H118" i="14" s="1"/>
  <c r="C120" i="14"/>
  <c r="D120" i="14" s="1"/>
  <c r="I130" i="14"/>
  <c r="C144" i="14"/>
  <c r="D144" i="14" s="1"/>
  <c r="G156" i="14"/>
  <c r="H154" i="14" s="1"/>
  <c r="I154" i="14"/>
  <c r="C132" i="14"/>
  <c r="W71" i="14"/>
  <c r="I9" i="14"/>
  <c r="I11" i="14"/>
  <c r="Y36" i="14"/>
  <c r="AA46" i="14"/>
  <c r="E60" i="14"/>
  <c r="F57" i="14" s="1"/>
  <c r="I117" i="14"/>
  <c r="I141" i="14"/>
  <c r="I10" i="14"/>
  <c r="W48" i="14"/>
  <c r="X48" i="14" s="1"/>
  <c r="K93" i="14"/>
  <c r="K95" i="14"/>
  <c r="I118" i="14"/>
  <c r="I128" i="14"/>
  <c r="I142" i="14"/>
  <c r="I152" i="14"/>
  <c r="AA81" i="14"/>
  <c r="AA82" i="14"/>
  <c r="AA83" i="14"/>
  <c r="J83" i="14"/>
  <c r="J81" i="14"/>
  <c r="J84" i="14"/>
  <c r="J82" i="14"/>
  <c r="J80" i="14"/>
  <c r="R83" i="14"/>
  <c r="R81" i="14"/>
  <c r="R84" i="14"/>
  <c r="R82" i="14"/>
  <c r="R80" i="14"/>
  <c r="Z83" i="14"/>
  <c r="Z81" i="14"/>
  <c r="Z84" i="14"/>
  <c r="Z82" i="14"/>
  <c r="Z80" i="14"/>
  <c r="P84" i="14"/>
  <c r="P82" i="14"/>
  <c r="P80" i="14"/>
  <c r="P83" i="14"/>
  <c r="P81" i="14"/>
  <c r="N83" i="14"/>
  <c r="N81" i="14"/>
  <c r="N80" i="14"/>
  <c r="N84" i="14"/>
  <c r="N82" i="14"/>
  <c r="AA80" i="14"/>
  <c r="Y23" i="14"/>
  <c r="AC33" i="14"/>
  <c r="K48" i="14"/>
  <c r="Y21" i="14"/>
  <c r="Q24" i="14"/>
  <c r="R22" i="14" s="1"/>
  <c r="AC35" i="14"/>
  <c r="U57" i="14"/>
  <c r="I60" i="14"/>
  <c r="J59" i="14" s="1"/>
  <c r="Q72" i="14"/>
  <c r="R72" i="14" s="1"/>
  <c r="I129" i="14"/>
  <c r="I153" i="14"/>
  <c r="G167" i="14"/>
  <c r="U56" i="14"/>
  <c r="I120" i="13"/>
  <c r="J113" i="13" s="1"/>
  <c r="AC34" i="14"/>
  <c r="W36" i="14"/>
  <c r="Q48" i="14"/>
  <c r="R48" i="14" s="1"/>
  <c r="U59" i="14"/>
  <c r="M60" i="14"/>
  <c r="N58" i="14" s="1"/>
  <c r="E72" i="14"/>
  <c r="I131" i="14"/>
  <c r="I155" i="14"/>
  <c r="G166" i="14"/>
  <c r="T47" i="14"/>
  <c r="T45" i="14"/>
  <c r="T48" i="14"/>
  <c r="T46" i="14"/>
  <c r="I36" i="14"/>
  <c r="Y20" i="14"/>
  <c r="U36" i="14"/>
  <c r="I48" i="14"/>
  <c r="U48" i="14"/>
  <c r="G48" i="14"/>
  <c r="Q36" i="14"/>
  <c r="M48" i="14"/>
  <c r="T44" i="14"/>
  <c r="AA45" i="14"/>
  <c r="W69" i="14"/>
  <c r="M72" i="14"/>
  <c r="E132" i="14"/>
  <c r="Z48" i="14"/>
  <c r="Z46" i="14"/>
  <c r="Z44" i="14"/>
  <c r="Z47" i="14"/>
  <c r="Q60" i="14"/>
  <c r="U58" i="14"/>
  <c r="D47" i="14"/>
  <c r="D45" i="14"/>
  <c r="D48" i="14"/>
  <c r="D46" i="14"/>
  <c r="M36" i="14"/>
  <c r="AC32" i="14"/>
  <c r="E156" i="14"/>
  <c r="I8" i="14"/>
  <c r="E36" i="14"/>
  <c r="O48" i="14"/>
  <c r="E48" i="14"/>
  <c r="Z45" i="14"/>
  <c r="E120" i="14"/>
  <c r="I116" i="14"/>
  <c r="E144" i="14"/>
  <c r="I140" i="14"/>
  <c r="I72" i="14"/>
  <c r="AE106" i="14"/>
  <c r="AA44" i="14"/>
  <c r="C96" i="14"/>
  <c r="S108" i="14"/>
  <c r="AE105" i="14"/>
  <c r="AE107" i="14"/>
  <c r="C72" i="14"/>
  <c r="W68" i="14"/>
  <c r="O72" i="14"/>
  <c r="AA68" i="13"/>
  <c r="AA69" i="13"/>
  <c r="AA70" i="13"/>
  <c r="AA71" i="13"/>
  <c r="AA72" i="13"/>
  <c r="AA73" i="13"/>
  <c r="AA74" i="13"/>
  <c r="AA75" i="13"/>
  <c r="AA76" i="13"/>
  <c r="AA77" i="13"/>
  <c r="AA78" i="13"/>
  <c r="AA79" i="13"/>
  <c r="S100" i="13"/>
  <c r="T100" i="13" s="1"/>
  <c r="W112" i="13"/>
  <c r="S72" i="14"/>
  <c r="I96" i="14"/>
  <c r="K94" i="14"/>
  <c r="K108" i="14"/>
  <c r="AA108" i="14"/>
  <c r="G164" i="14"/>
  <c r="W70" i="14"/>
  <c r="G96" i="14"/>
  <c r="G108" i="14"/>
  <c r="W108" i="14"/>
  <c r="G165" i="14"/>
  <c r="K92" i="14"/>
  <c r="AE104" i="14"/>
  <c r="U92" i="13"/>
  <c r="E120" i="13"/>
  <c r="F113" i="13" s="1"/>
  <c r="M120" i="13"/>
  <c r="N115" i="13" s="1"/>
  <c r="U120" i="13"/>
  <c r="V119" i="13" s="1"/>
  <c r="Q120" i="13"/>
  <c r="R113" i="13" s="1"/>
  <c r="E40" i="13"/>
  <c r="F37" i="13" s="1"/>
  <c r="C280" i="13"/>
  <c r="D280" i="13" s="1"/>
  <c r="S40" i="13"/>
  <c r="T40" i="13" s="1"/>
  <c r="K180" i="13"/>
  <c r="L179" i="13" s="1"/>
  <c r="S180" i="13"/>
  <c r="T173" i="13" s="1"/>
  <c r="AA180" i="13"/>
  <c r="AB177" i="13" s="1"/>
  <c r="O100" i="13"/>
  <c r="P97" i="13" s="1"/>
  <c r="E100" i="13"/>
  <c r="F91" i="13" s="1"/>
  <c r="U90" i="13"/>
  <c r="K100" i="13"/>
  <c r="L97" i="13" s="1"/>
  <c r="U91" i="13"/>
  <c r="U93" i="13"/>
  <c r="U94" i="13"/>
  <c r="U96" i="13"/>
  <c r="U98" i="13"/>
  <c r="G120" i="13"/>
  <c r="H120" i="13" s="1"/>
  <c r="O120" i="13"/>
  <c r="P116" i="13" s="1"/>
  <c r="C120" i="13"/>
  <c r="D120" i="13" s="1"/>
  <c r="K120" i="13"/>
  <c r="L118" i="13" s="1"/>
  <c r="S120" i="13"/>
  <c r="T118" i="13" s="1"/>
  <c r="W111" i="13"/>
  <c r="W113" i="13"/>
  <c r="W115" i="13"/>
  <c r="W116" i="13"/>
  <c r="W117" i="13"/>
  <c r="W118" i="13"/>
  <c r="W109" i="13"/>
  <c r="M100" i="13"/>
  <c r="N93" i="13" s="1"/>
  <c r="Q100" i="13"/>
  <c r="R96" i="13" s="1"/>
  <c r="I100" i="13"/>
  <c r="J96" i="13" s="1"/>
  <c r="U97" i="13"/>
  <c r="M80" i="13"/>
  <c r="N79" i="13" s="1"/>
  <c r="G80" i="13"/>
  <c r="H78" i="13" s="1"/>
  <c r="O80" i="13"/>
  <c r="P80" i="13" s="1"/>
  <c r="W80" i="13"/>
  <c r="X80" i="13" s="1"/>
  <c r="S80" i="13"/>
  <c r="T76" i="13" s="1"/>
  <c r="I40" i="13"/>
  <c r="J40" i="13" s="1"/>
  <c r="I18" i="13"/>
  <c r="E20" i="13"/>
  <c r="F19" i="13" s="1"/>
  <c r="I8" i="13"/>
  <c r="W119" i="13"/>
  <c r="U88" i="13"/>
  <c r="U89" i="13"/>
  <c r="U95" i="13"/>
  <c r="I16" i="13"/>
  <c r="E80" i="13"/>
  <c r="F73" i="13" s="1"/>
  <c r="U80" i="13"/>
  <c r="V73" i="13" s="1"/>
  <c r="W110" i="13"/>
  <c r="W114" i="13"/>
  <c r="W40" i="13"/>
  <c r="X40" i="13" s="1"/>
  <c r="Q40" i="13"/>
  <c r="R40" i="13" s="1"/>
  <c r="U99" i="13"/>
  <c r="G100" i="13"/>
  <c r="H97" i="13" s="1"/>
  <c r="C80" i="13"/>
  <c r="D78" i="13" s="1"/>
  <c r="W108" i="13"/>
  <c r="C100" i="13"/>
  <c r="J79" i="13"/>
  <c r="J77" i="13"/>
  <c r="J75" i="13"/>
  <c r="J73" i="13"/>
  <c r="J71" i="13"/>
  <c r="J69" i="13"/>
  <c r="J78" i="13"/>
  <c r="J74" i="13"/>
  <c r="J68" i="13"/>
  <c r="J80" i="13"/>
  <c r="J76" i="13"/>
  <c r="J72" i="13"/>
  <c r="J70" i="13"/>
  <c r="R79" i="13"/>
  <c r="R77" i="13"/>
  <c r="R75" i="13"/>
  <c r="R73" i="13"/>
  <c r="R71" i="13"/>
  <c r="R69" i="13"/>
  <c r="R78" i="13"/>
  <c r="R74" i="13"/>
  <c r="R68" i="13"/>
  <c r="R80" i="13"/>
  <c r="R76" i="13"/>
  <c r="R72" i="13"/>
  <c r="R70" i="13"/>
  <c r="Z79" i="13"/>
  <c r="Z77" i="13"/>
  <c r="Z75" i="13"/>
  <c r="Z73" i="13"/>
  <c r="Z71" i="13"/>
  <c r="Z69" i="13"/>
  <c r="Z80" i="13"/>
  <c r="Z78" i="13"/>
  <c r="Z74" i="13"/>
  <c r="Z68" i="13"/>
  <c r="Z76" i="13"/>
  <c r="Z72" i="13"/>
  <c r="Z70" i="13"/>
  <c r="W102" i="9"/>
  <c r="X97" i="9" s="1"/>
  <c r="I14" i="13"/>
  <c r="Y32" i="13"/>
  <c r="Y36" i="13"/>
  <c r="G270" i="13"/>
  <c r="G272" i="13"/>
  <c r="G274" i="13"/>
  <c r="G276" i="13"/>
  <c r="AE173" i="13"/>
  <c r="I194" i="13"/>
  <c r="I198" i="13"/>
  <c r="I210" i="13"/>
  <c r="I214" i="13"/>
  <c r="I218" i="13"/>
  <c r="I230" i="13"/>
  <c r="I234" i="13"/>
  <c r="I238" i="13"/>
  <c r="I250" i="13"/>
  <c r="I254" i="13"/>
  <c r="I258" i="13"/>
  <c r="I10" i="13"/>
  <c r="AC52" i="13"/>
  <c r="I188" i="13"/>
  <c r="I192" i="13"/>
  <c r="G278" i="13"/>
  <c r="I12" i="13"/>
  <c r="I13" i="13"/>
  <c r="Y30" i="13"/>
  <c r="Y34" i="13"/>
  <c r="Y38" i="13"/>
  <c r="C20" i="13"/>
  <c r="D9" i="13" s="1"/>
  <c r="I11" i="13"/>
  <c r="I19" i="13"/>
  <c r="K40" i="13"/>
  <c r="L33" i="13" s="1"/>
  <c r="U40" i="13"/>
  <c r="V37" i="13" s="1"/>
  <c r="M40" i="13"/>
  <c r="N38" i="13" s="1"/>
  <c r="AC51" i="13"/>
  <c r="S60" i="13"/>
  <c r="T56" i="13" s="1"/>
  <c r="AC56" i="13"/>
  <c r="K149" i="13"/>
  <c r="K151" i="13"/>
  <c r="K152" i="13"/>
  <c r="K154" i="13"/>
  <c r="K155" i="13"/>
  <c r="H155" i="13"/>
  <c r="K157" i="13"/>
  <c r="K159" i="13"/>
  <c r="AE170" i="13"/>
  <c r="AE171" i="13"/>
  <c r="AE174" i="13"/>
  <c r="AE178" i="13"/>
  <c r="AE179" i="13"/>
  <c r="G200" i="13"/>
  <c r="H200" i="13" s="1"/>
  <c r="I190" i="13"/>
  <c r="I195" i="13"/>
  <c r="I199" i="13"/>
  <c r="G220" i="13"/>
  <c r="H217" i="13" s="1"/>
  <c r="I211" i="13"/>
  <c r="I215" i="13"/>
  <c r="I219" i="13"/>
  <c r="G240" i="13"/>
  <c r="H237" i="13" s="1"/>
  <c r="I231" i="13"/>
  <c r="I235" i="13"/>
  <c r="I239" i="13"/>
  <c r="G260" i="13"/>
  <c r="H258" i="13" s="1"/>
  <c r="I251" i="13"/>
  <c r="I255" i="13"/>
  <c r="I259" i="13"/>
  <c r="G269" i="13"/>
  <c r="G271" i="13"/>
  <c r="G273" i="13"/>
  <c r="G275" i="13"/>
  <c r="G277" i="13"/>
  <c r="G279" i="13"/>
  <c r="G20" i="13"/>
  <c r="H11" i="13" s="1"/>
  <c r="I9" i="13"/>
  <c r="I17" i="13"/>
  <c r="C40" i="13"/>
  <c r="O40" i="13"/>
  <c r="P35" i="13" s="1"/>
  <c r="I60" i="13"/>
  <c r="J58" i="13" s="1"/>
  <c r="Q60" i="13"/>
  <c r="R58" i="13" s="1"/>
  <c r="Y60" i="13"/>
  <c r="Z58" i="13" s="1"/>
  <c r="AC50" i="13"/>
  <c r="G60" i="13"/>
  <c r="H53" i="13" s="1"/>
  <c r="E160" i="13"/>
  <c r="F150" i="13" s="1"/>
  <c r="E200" i="13"/>
  <c r="F197" i="13" s="1"/>
  <c r="I191" i="13"/>
  <c r="I196" i="13"/>
  <c r="E220" i="13"/>
  <c r="F220" i="13" s="1"/>
  <c r="I212" i="13"/>
  <c r="I216" i="13"/>
  <c r="E240" i="13"/>
  <c r="F237" i="13" s="1"/>
  <c r="I232" i="13"/>
  <c r="I236" i="13"/>
  <c r="E260" i="13"/>
  <c r="F257" i="13" s="1"/>
  <c r="I252" i="13"/>
  <c r="I256" i="13"/>
  <c r="E280" i="13"/>
  <c r="F273" i="13" s="1"/>
  <c r="I15" i="13"/>
  <c r="G40" i="13"/>
  <c r="H40" i="13" s="1"/>
  <c r="Y31" i="13"/>
  <c r="Y33" i="13"/>
  <c r="Y35" i="13"/>
  <c r="Y37" i="13"/>
  <c r="Y39" i="13"/>
  <c r="O60" i="13"/>
  <c r="P48" i="13" s="1"/>
  <c r="M60" i="13"/>
  <c r="N58" i="13" s="1"/>
  <c r="W60" i="13"/>
  <c r="X53" i="13" s="1"/>
  <c r="AC55" i="13"/>
  <c r="AC59" i="13"/>
  <c r="K131" i="13"/>
  <c r="K132" i="13"/>
  <c r="K133" i="13"/>
  <c r="K136" i="13"/>
  <c r="K139" i="13"/>
  <c r="I160" i="13"/>
  <c r="K150" i="13"/>
  <c r="H150" i="13"/>
  <c r="K153" i="13"/>
  <c r="K156" i="13"/>
  <c r="K158" i="13"/>
  <c r="AE169" i="13"/>
  <c r="AE172" i="13"/>
  <c r="AE177" i="13"/>
  <c r="I189" i="13"/>
  <c r="I193" i="13"/>
  <c r="I197" i="13"/>
  <c r="C220" i="13"/>
  <c r="D217" i="13" s="1"/>
  <c r="I209" i="13"/>
  <c r="I213" i="13"/>
  <c r="I217" i="13"/>
  <c r="C240" i="13"/>
  <c r="D238" i="13" s="1"/>
  <c r="I229" i="13"/>
  <c r="I233" i="13"/>
  <c r="I237" i="13"/>
  <c r="C260" i="13"/>
  <c r="D259" i="13" s="1"/>
  <c r="I249" i="13"/>
  <c r="I253" i="13"/>
  <c r="I257" i="13"/>
  <c r="Y29" i="13"/>
  <c r="AC49" i="13"/>
  <c r="C60" i="13"/>
  <c r="AC48" i="13"/>
  <c r="I140" i="13"/>
  <c r="E60" i="13"/>
  <c r="K60" i="13"/>
  <c r="U60" i="13"/>
  <c r="AA60" i="13"/>
  <c r="K135" i="13"/>
  <c r="D138" i="13"/>
  <c r="D130" i="13"/>
  <c r="D135" i="13"/>
  <c r="K128" i="13"/>
  <c r="Y28" i="13"/>
  <c r="AC53" i="13"/>
  <c r="AC54" i="13"/>
  <c r="AC57" i="13"/>
  <c r="AC58" i="13"/>
  <c r="E180" i="13"/>
  <c r="M180" i="13"/>
  <c r="U180" i="13"/>
  <c r="AC180" i="13"/>
  <c r="C180" i="13"/>
  <c r="AE168" i="13"/>
  <c r="G140" i="13"/>
  <c r="H160" i="13"/>
  <c r="H157" i="13"/>
  <c r="H153" i="13"/>
  <c r="H149" i="13"/>
  <c r="H156" i="13"/>
  <c r="H152" i="13"/>
  <c r="H148" i="13"/>
  <c r="K134" i="13"/>
  <c r="AE176" i="13"/>
  <c r="E140" i="13"/>
  <c r="K129" i="13"/>
  <c r="K130" i="13"/>
  <c r="K137" i="13"/>
  <c r="K138" i="13"/>
  <c r="H151" i="13"/>
  <c r="H154" i="13"/>
  <c r="H159" i="13"/>
  <c r="AE175" i="13"/>
  <c r="G180" i="13"/>
  <c r="O180" i="13"/>
  <c r="W180" i="13"/>
  <c r="I180" i="13"/>
  <c r="Q180" i="13"/>
  <c r="Y180" i="13"/>
  <c r="K148" i="13"/>
  <c r="C200" i="13"/>
  <c r="G268" i="13"/>
  <c r="I208" i="13"/>
  <c r="I228" i="13"/>
  <c r="I248" i="13"/>
  <c r="U80" i="11"/>
  <c r="U81" i="11"/>
  <c r="U82" i="11"/>
  <c r="U83" i="11"/>
  <c r="U84" i="11"/>
  <c r="U85" i="11"/>
  <c r="U86" i="11"/>
  <c r="U87" i="11"/>
  <c r="U88" i="11"/>
  <c r="U89" i="11"/>
  <c r="S90" i="11"/>
  <c r="T88" i="11" s="1"/>
  <c r="AA67" i="11"/>
  <c r="AA63" i="11"/>
  <c r="AA71" i="11"/>
  <c r="W72" i="11"/>
  <c r="X69" i="11" s="1"/>
  <c r="Y72" i="11"/>
  <c r="Z68" i="11" s="1"/>
  <c r="AA62" i="11"/>
  <c r="AA66" i="11"/>
  <c r="AA70" i="11"/>
  <c r="AA64" i="11"/>
  <c r="AA65" i="11"/>
  <c r="AA68" i="11"/>
  <c r="AA69" i="11"/>
  <c r="U72" i="11"/>
  <c r="V66" i="11" s="1"/>
  <c r="G242" i="11"/>
  <c r="G246" i="11"/>
  <c r="G250" i="11"/>
  <c r="G162" i="11"/>
  <c r="H158" i="11" s="1"/>
  <c r="O162" i="11"/>
  <c r="P152" i="11" s="1"/>
  <c r="W162" i="11"/>
  <c r="X159" i="11" s="1"/>
  <c r="K162" i="11"/>
  <c r="L162" i="11" s="1"/>
  <c r="S162" i="11"/>
  <c r="T154" i="11" s="1"/>
  <c r="AA162" i="11"/>
  <c r="O36" i="11"/>
  <c r="P36" i="11" s="1"/>
  <c r="G72" i="11"/>
  <c r="O72" i="11"/>
  <c r="P72" i="11" s="1"/>
  <c r="K119" i="11"/>
  <c r="AE153" i="11"/>
  <c r="AE156" i="11"/>
  <c r="G180" i="11"/>
  <c r="C180" i="11"/>
  <c r="D180" i="11" s="1"/>
  <c r="I173" i="11"/>
  <c r="G198" i="11"/>
  <c r="H197" i="11" s="1"/>
  <c r="E198" i="11"/>
  <c r="G216" i="11"/>
  <c r="H216" i="11" s="1"/>
  <c r="C216" i="11"/>
  <c r="D214" i="11" s="1"/>
  <c r="E216" i="11"/>
  <c r="I212" i="11"/>
  <c r="G234" i="11"/>
  <c r="H234" i="11" s="1"/>
  <c r="I226" i="11"/>
  <c r="I230" i="11"/>
  <c r="G243" i="11"/>
  <c r="G245" i="11"/>
  <c r="G249" i="11"/>
  <c r="G251" i="11"/>
  <c r="E90" i="11"/>
  <c r="F88" i="11" s="1"/>
  <c r="M90" i="11"/>
  <c r="N90" i="11" s="1"/>
  <c r="E162" i="11"/>
  <c r="F160" i="11" s="1"/>
  <c r="M162" i="11"/>
  <c r="U162" i="11"/>
  <c r="AC162" i="11"/>
  <c r="I162" i="11"/>
  <c r="J158" i="11" s="1"/>
  <c r="Q162" i="11"/>
  <c r="R157" i="11" s="1"/>
  <c r="Y162" i="11"/>
  <c r="I207" i="11"/>
  <c r="I211" i="11"/>
  <c r="I215" i="11"/>
  <c r="AC52" i="11"/>
  <c r="O54" i="11"/>
  <c r="P53" i="11" s="1"/>
  <c r="S54" i="11"/>
  <c r="T51" i="11" s="1"/>
  <c r="AA54" i="11"/>
  <c r="AB54" i="11" s="1"/>
  <c r="I54" i="11"/>
  <c r="J49" i="11" s="1"/>
  <c r="Q54" i="11"/>
  <c r="R48" i="11" s="1"/>
  <c r="K54" i="11"/>
  <c r="L52" i="11" s="1"/>
  <c r="I174" i="11"/>
  <c r="I213" i="11"/>
  <c r="Q72" i="11"/>
  <c r="R65" i="11" s="1"/>
  <c r="I209" i="11"/>
  <c r="E18" i="11"/>
  <c r="F16" i="11" s="1"/>
  <c r="G36" i="11"/>
  <c r="H36" i="11" s="1"/>
  <c r="W36" i="11"/>
  <c r="X34" i="11" s="1"/>
  <c r="I36" i="11"/>
  <c r="J28" i="11" s="1"/>
  <c r="Q36" i="11"/>
  <c r="R34" i="11" s="1"/>
  <c r="S36" i="11"/>
  <c r="T34" i="11" s="1"/>
  <c r="E36" i="11"/>
  <c r="F33" i="11" s="1"/>
  <c r="M36" i="11"/>
  <c r="N31" i="11" s="1"/>
  <c r="U36" i="11"/>
  <c r="V32" i="11" s="1"/>
  <c r="M54" i="11"/>
  <c r="N48" i="11" s="1"/>
  <c r="Y54" i="11"/>
  <c r="Z49" i="11" s="1"/>
  <c r="K117" i="11"/>
  <c r="E180" i="11"/>
  <c r="F179" i="11" s="1"/>
  <c r="I177" i="11"/>
  <c r="I206" i="11"/>
  <c r="I214" i="11"/>
  <c r="E234" i="11"/>
  <c r="I12" i="11"/>
  <c r="E54" i="11"/>
  <c r="F53" i="11" s="1"/>
  <c r="U54" i="11"/>
  <c r="V50" i="11" s="1"/>
  <c r="M72" i="11"/>
  <c r="N66" i="11" s="1"/>
  <c r="AA101" i="11"/>
  <c r="I178" i="11"/>
  <c r="I210" i="11"/>
  <c r="C162" i="11"/>
  <c r="D155" i="11" s="1"/>
  <c r="G18" i="11"/>
  <c r="H18" i="11" s="1"/>
  <c r="I16" i="11"/>
  <c r="I8" i="11"/>
  <c r="I208" i="11"/>
  <c r="AC44" i="11"/>
  <c r="U108" i="11"/>
  <c r="AA104" i="11"/>
  <c r="AA105" i="11"/>
  <c r="K135" i="11"/>
  <c r="K137" i="11"/>
  <c r="K139" i="11"/>
  <c r="K143" i="11"/>
  <c r="Y28" i="11"/>
  <c r="K36" i="11"/>
  <c r="L27" i="11" s="1"/>
  <c r="Y32" i="11"/>
  <c r="Q90" i="11"/>
  <c r="R88" i="11" s="1"/>
  <c r="I90" i="11"/>
  <c r="J88" i="11" s="1"/>
  <c r="Q108" i="11"/>
  <c r="R108" i="11" s="1"/>
  <c r="K123" i="11"/>
  <c r="K124" i="11"/>
  <c r="K125" i="11"/>
  <c r="AE155" i="11"/>
  <c r="AE158" i="11"/>
  <c r="AE161" i="11"/>
  <c r="I171" i="11"/>
  <c r="I175" i="11"/>
  <c r="I179" i="11"/>
  <c r="E108" i="11"/>
  <c r="F106" i="11" s="1"/>
  <c r="AA100" i="11"/>
  <c r="K108" i="11"/>
  <c r="L105" i="11" s="1"/>
  <c r="K134" i="11"/>
  <c r="K136" i="11"/>
  <c r="C144" i="11"/>
  <c r="K142" i="11"/>
  <c r="AE159" i="11"/>
  <c r="G247" i="11"/>
  <c r="I11" i="11"/>
  <c r="I15" i="11"/>
  <c r="Y29" i="11"/>
  <c r="Y33" i="11"/>
  <c r="AC45" i="11"/>
  <c r="G54" i="11"/>
  <c r="H53" i="11" s="1"/>
  <c r="W54" i="11"/>
  <c r="X53" i="11" s="1"/>
  <c r="AC49" i="11"/>
  <c r="AC53" i="11"/>
  <c r="K72" i="11"/>
  <c r="AA102" i="11"/>
  <c r="AA103" i="11"/>
  <c r="K120" i="11"/>
  <c r="K121" i="11"/>
  <c r="K122" i="11"/>
  <c r="AE154" i="11"/>
  <c r="AE157" i="11"/>
  <c r="AE160" i="11"/>
  <c r="I172" i="11"/>
  <c r="I176" i="11"/>
  <c r="I188" i="11"/>
  <c r="I192" i="11"/>
  <c r="I196" i="11"/>
  <c r="C18" i="11"/>
  <c r="AC48" i="11"/>
  <c r="C54" i="11"/>
  <c r="I9" i="11"/>
  <c r="I13" i="11"/>
  <c r="I17" i="11"/>
  <c r="Y26" i="11"/>
  <c r="Y30" i="11"/>
  <c r="Y34" i="11"/>
  <c r="C36" i="11"/>
  <c r="AC47" i="11"/>
  <c r="AC51" i="11"/>
  <c r="S72" i="11"/>
  <c r="C90" i="11"/>
  <c r="I10" i="11"/>
  <c r="I14" i="11"/>
  <c r="Y27" i="11"/>
  <c r="Y31" i="11"/>
  <c r="Y35" i="11"/>
  <c r="AC46" i="11"/>
  <c r="AC50" i="11"/>
  <c r="C72" i="11"/>
  <c r="I72" i="11"/>
  <c r="K138" i="11"/>
  <c r="AA60" i="9"/>
  <c r="AA64" i="9"/>
  <c r="E72" i="11"/>
  <c r="G90" i="11"/>
  <c r="AA98" i="11"/>
  <c r="I189" i="11"/>
  <c r="I193" i="11"/>
  <c r="I197" i="11"/>
  <c r="I231" i="11"/>
  <c r="O90" i="11"/>
  <c r="C108" i="11"/>
  <c r="M108" i="11"/>
  <c r="S108" i="11"/>
  <c r="AA99" i="11"/>
  <c r="I108" i="11"/>
  <c r="Y108" i="11"/>
  <c r="I144" i="11"/>
  <c r="I170" i="11"/>
  <c r="I191" i="11"/>
  <c r="I195" i="11"/>
  <c r="I225" i="11"/>
  <c r="I229" i="11"/>
  <c r="I233" i="11"/>
  <c r="G248" i="11"/>
  <c r="C198" i="11"/>
  <c r="I227" i="11"/>
  <c r="E252" i="11"/>
  <c r="G244" i="11"/>
  <c r="K90" i="11"/>
  <c r="O108" i="11"/>
  <c r="AA106" i="11"/>
  <c r="AA107" i="11"/>
  <c r="K140" i="11"/>
  <c r="K141" i="11"/>
  <c r="I190" i="11"/>
  <c r="I194" i="11"/>
  <c r="I224" i="11"/>
  <c r="I228" i="11"/>
  <c r="I232" i="11"/>
  <c r="C234" i="11"/>
  <c r="C252" i="11"/>
  <c r="E126" i="11"/>
  <c r="I126" i="11"/>
  <c r="K118" i="11"/>
  <c r="AE152" i="11"/>
  <c r="K116" i="11"/>
  <c r="Y68" i="9"/>
  <c r="Z65" i="9" s="1"/>
  <c r="AA59" i="9"/>
  <c r="AA63" i="9"/>
  <c r="AA61" i="9"/>
  <c r="AA65" i="9"/>
  <c r="AA67" i="9"/>
  <c r="AA62" i="9"/>
  <c r="AA66" i="9"/>
  <c r="U68" i="9"/>
  <c r="V67" i="9" s="1"/>
  <c r="W68" i="9"/>
  <c r="X61" i="9" s="1"/>
  <c r="G230" i="9"/>
  <c r="I196" i="9"/>
  <c r="I200" i="9"/>
  <c r="I220" i="9"/>
  <c r="I198" i="9"/>
  <c r="I162" i="9"/>
  <c r="I166" i="9"/>
  <c r="G170" i="9"/>
  <c r="H166" i="9" s="1"/>
  <c r="E153" i="9"/>
  <c r="F145" i="9" s="1"/>
  <c r="M153" i="9"/>
  <c r="N150" i="9" s="1"/>
  <c r="U153" i="9"/>
  <c r="V145" i="9" s="1"/>
  <c r="AC153" i="9"/>
  <c r="AD153" i="9" s="1"/>
  <c r="Q153" i="9"/>
  <c r="R151" i="9" s="1"/>
  <c r="Y153" i="9"/>
  <c r="Z147" i="9" s="1"/>
  <c r="K153" i="9"/>
  <c r="L149" i="9" s="1"/>
  <c r="M85" i="9"/>
  <c r="N77" i="9" s="1"/>
  <c r="U85" i="9"/>
  <c r="V80" i="9" s="1"/>
  <c r="C68" i="9"/>
  <c r="D68" i="9" s="1"/>
  <c r="E17" i="9"/>
  <c r="F15" i="9" s="1"/>
  <c r="I11" i="9"/>
  <c r="I15" i="9"/>
  <c r="W34" i="9"/>
  <c r="X32" i="9" s="1"/>
  <c r="W80" i="9"/>
  <c r="G34" i="9"/>
  <c r="H30" i="9" s="1"/>
  <c r="Y28" i="9"/>
  <c r="S51" i="9"/>
  <c r="T48" i="9" s="1"/>
  <c r="M68" i="9"/>
  <c r="N65" i="9" s="1"/>
  <c r="K68" i="9"/>
  <c r="L59" i="9" s="1"/>
  <c r="AE148" i="9"/>
  <c r="I165" i="9"/>
  <c r="I168" i="9"/>
  <c r="I182" i="9"/>
  <c r="I202" i="9"/>
  <c r="G221" i="9"/>
  <c r="O34" i="9"/>
  <c r="P33" i="9" s="1"/>
  <c r="Y32" i="9"/>
  <c r="Y51" i="9"/>
  <c r="Z49" i="9" s="1"/>
  <c r="E68" i="9"/>
  <c r="F65" i="9" s="1"/>
  <c r="S68" i="9"/>
  <c r="T59" i="9" s="1"/>
  <c r="W82" i="9"/>
  <c r="K128" i="9"/>
  <c r="AE152" i="9"/>
  <c r="I164" i="9"/>
  <c r="C187" i="9"/>
  <c r="D187" i="9" s="1"/>
  <c r="I216" i="9"/>
  <c r="I181" i="9"/>
  <c r="I51" i="9"/>
  <c r="J49" i="9" s="1"/>
  <c r="Q68" i="9"/>
  <c r="R64" i="9" s="1"/>
  <c r="K132" i="9"/>
  <c r="I167" i="9"/>
  <c r="I186" i="9"/>
  <c r="C204" i="9"/>
  <c r="D204" i="9" s="1"/>
  <c r="G17" i="9"/>
  <c r="H8" i="9" s="1"/>
  <c r="C17" i="9"/>
  <c r="D13" i="9" s="1"/>
  <c r="I34" i="9"/>
  <c r="J33" i="9" s="1"/>
  <c r="Q34" i="9"/>
  <c r="R34" i="9" s="1"/>
  <c r="Y27" i="9"/>
  <c r="K34" i="9"/>
  <c r="L34" i="9" s="1"/>
  <c r="S34" i="9"/>
  <c r="T26" i="9" s="1"/>
  <c r="E34" i="9"/>
  <c r="F31" i="9" s="1"/>
  <c r="M34" i="9"/>
  <c r="N34" i="9" s="1"/>
  <c r="U34" i="9"/>
  <c r="V34" i="9" s="1"/>
  <c r="Y31" i="9"/>
  <c r="O51" i="9"/>
  <c r="P48" i="9" s="1"/>
  <c r="W51" i="9"/>
  <c r="X51" i="9" s="1"/>
  <c r="AC44" i="9"/>
  <c r="AC48" i="9"/>
  <c r="G68" i="9"/>
  <c r="H62" i="9" s="1"/>
  <c r="O68" i="9"/>
  <c r="P59" i="9" s="1"/>
  <c r="W76" i="9"/>
  <c r="O85" i="9"/>
  <c r="P85" i="9" s="1"/>
  <c r="C85" i="9"/>
  <c r="D77" i="9" s="1"/>
  <c r="S85" i="9"/>
  <c r="O153" i="9"/>
  <c r="C153" i="9"/>
  <c r="D150" i="9" s="1"/>
  <c r="AA153" i="9"/>
  <c r="C170" i="9"/>
  <c r="D170" i="9" s="1"/>
  <c r="I169" i="9"/>
  <c r="G187" i="9"/>
  <c r="H178" i="9" s="1"/>
  <c r="I180" i="9"/>
  <c r="I184" i="9"/>
  <c r="G204" i="9"/>
  <c r="H203" i="9" s="1"/>
  <c r="I212" i="9"/>
  <c r="C221" i="9"/>
  <c r="D220" i="9" s="1"/>
  <c r="I218" i="9"/>
  <c r="C238" i="9"/>
  <c r="G232" i="9"/>
  <c r="G234" i="9"/>
  <c r="G236" i="9"/>
  <c r="F93" i="9"/>
  <c r="C51" i="9"/>
  <c r="D44" i="9" s="1"/>
  <c r="I214" i="9"/>
  <c r="H94" i="9"/>
  <c r="M102" i="9"/>
  <c r="N100" i="9" s="1"/>
  <c r="I16" i="9"/>
  <c r="AA101" i="9"/>
  <c r="K110" i="9"/>
  <c r="K114" i="9"/>
  <c r="K118" i="9"/>
  <c r="I163" i="9"/>
  <c r="I215" i="9"/>
  <c r="I9" i="9"/>
  <c r="Y29" i="9"/>
  <c r="G51" i="9"/>
  <c r="H49" i="9" s="1"/>
  <c r="AC50" i="9"/>
  <c r="W78" i="9"/>
  <c r="W84" i="9"/>
  <c r="I185" i="9"/>
  <c r="I197" i="9"/>
  <c r="I199" i="9"/>
  <c r="I201" i="9"/>
  <c r="I203" i="9"/>
  <c r="I12" i="9"/>
  <c r="AC43" i="9"/>
  <c r="AC47" i="9"/>
  <c r="AA100" i="9"/>
  <c r="K111" i="9"/>
  <c r="K115" i="9"/>
  <c r="K117" i="9"/>
  <c r="I219" i="9"/>
  <c r="I13" i="9"/>
  <c r="Y25" i="9"/>
  <c r="Y26" i="9"/>
  <c r="Y30" i="9"/>
  <c r="Y33" i="9"/>
  <c r="AC46" i="9"/>
  <c r="I10" i="9"/>
  <c r="I14" i="9"/>
  <c r="AC45" i="9"/>
  <c r="AC49" i="9"/>
  <c r="S102" i="9"/>
  <c r="K112" i="9"/>
  <c r="K116" i="9"/>
  <c r="K130" i="9"/>
  <c r="K131" i="9"/>
  <c r="I178" i="9"/>
  <c r="I183" i="9"/>
  <c r="I217" i="9"/>
  <c r="AA94" i="9"/>
  <c r="C102" i="9"/>
  <c r="I213" i="9"/>
  <c r="E221" i="9"/>
  <c r="C34" i="9"/>
  <c r="H118" i="9"/>
  <c r="I8" i="9"/>
  <c r="I68" i="9"/>
  <c r="E51" i="9"/>
  <c r="K51" i="9"/>
  <c r="U51" i="9"/>
  <c r="AA51" i="9"/>
  <c r="E85" i="9"/>
  <c r="Q85" i="9"/>
  <c r="G85" i="9"/>
  <c r="O102" i="9"/>
  <c r="AA95" i="9"/>
  <c r="AA97" i="9"/>
  <c r="I119" i="9"/>
  <c r="AE146" i="9"/>
  <c r="AE150" i="9"/>
  <c r="E238" i="9"/>
  <c r="V100" i="9"/>
  <c r="V98" i="9"/>
  <c r="V96" i="9"/>
  <c r="V99" i="9"/>
  <c r="V102" i="9"/>
  <c r="V97" i="9"/>
  <c r="V94" i="9"/>
  <c r="V95" i="9"/>
  <c r="H117" i="9"/>
  <c r="H115" i="9"/>
  <c r="H116" i="9"/>
  <c r="H112" i="9"/>
  <c r="H119" i="9"/>
  <c r="H110" i="9"/>
  <c r="H114" i="9"/>
  <c r="H111" i="9"/>
  <c r="H102" i="9"/>
  <c r="H101" i="9"/>
  <c r="H99" i="9"/>
  <c r="H97" i="9"/>
  <c r="H100" i="9"/>
  <c r="H95" i="9"/>
  <c r="H93" i="9"/>
  <c r="H96" i="9"/>
  <c r="H98" i="9"/>
  <c r="F100" i="9"/>
  <c r="F98" i="9"/>
  <c r="F99" i="9"/>
  <c r="F102" i="9"/>
  <c r="F97" i="9"/>
  <c r="F96" i="9"/>
  <c r="F94" i="9"/>
  <c r="F101" i="9"/>
  <c r="F95" i="9"/>
  <c r="I179" i="9"/>
  <c r="E187" i="9"/>
  <c r="M51" i="9"/>
  <c r="AC42" i="9"/>
  <c r="V101" i="9"/>
  <c r="Q51" i="9"/>
  <c r="K85" i="9"/>
  <c r="Q102" i="9"/>
  <c r="I153" i="9"/>
  <c r="E170" i="9"/>
  <c r="I161" i="9"/>
  <c r="I85" i="9"/>
  <c r="W77" i="9"/>
  <c r="W79" i="9"/>
  <c r="W81" i="9"/>
  <c r="W83" i="9"/>
  <c r="AA98" i="9"/>
  <c r="AA99" i="9"/>
  <c r="E119" i="9"/>
  <c r="E204" i="9"/>
  <c r="I195" i="9"/>
  <c r="AA93" i="9"/>
  <c r="AA96" i="9"/>
  <c r="C119" i="9"/>
  <c r="C136" i="9"/>
  <c r="K134" i="9"/>
  <c r="K135" i="9"/>
  <c r="S153" i="9"/>
  <c r="AE145" i="9"/>
  <c r="AE147" i="9"/>
  <c r="AE149" i="9"/>
  <c r="AE151" i="9"/>
  <c r="K113" i="9"/>
  <c r="G136" i="9"/>
  <c r="G153" i="9"/>
  <c r="W153" i="9"/>
  <c r="K129" i="9"/>
  <c r="K133" i="9"/>
  <c r="G231" i="9"/>
  <c r="G233" i="9"/>
  <c r="G235" i="9"/>
  <c r="G237" i="9"/>
  <c r="K127" i="9"/>
  <c r="G229" i="9"/>
  <c r="AE144" i="9"/>
  <c r="AC48" i="8"/>
  <c r="AC51" i="8"/>
  <c r="AC52" i="8"/>
  <c r="AC55" i="8"/>
  <c r="AC56" i="8"/>
  <c r="AC59" i="8"/>
  <c r="AA60" i="8"/>
  <c r="AB52" i="8" s="1"/>
  <c r="AC50" i="8"/>
  <c r="AC54" i="8"/>
  <c r="AC58" i="8"/>
  <c r="AC49" i="8"/>
  <c r="AC53" i="8"/>
  <c r="AC57" i="8"/>
  <c r="D129" i="13" l="1"/>
  <c r="D137" i="13"/>
  <c r="D132" i="13"/>
  <c r="D140" i="13"/>
  <c r="D131" i="13"/>
  <c r="D139" i="13"/>
  <c r="D134" i="13"/>
  <c r="D133" i="13"/>
  <c r="D128" i="13"/>
  <c r="H84" i="15"/>
  <c r="D92" i="15"/>
  <c r="P86" i="16"/>
  <c r="D124" i="11"/>
  <c r="F136" i="11"/>
  <c r="L93" i="9"/>
  <c r="F138" i="11"/>
  <c r="H134" i="11"/>
  <c r="Z76" i="17"/>
  <c r="H136" i="11"/>
  <c r="X80" i="15"/>
  <c r="D118" i="11"/>
  <c r="D116" i="11"/>
  <c r="F141" i="11"/>
  <c r="P41" i="17"/>
  <c r="F143" i="11"/>
  <c r="R86" i="16"/>
  <c r="L97" i="9"/>
  <c r="H120" i="11"/>
  <c r="H83" i="15"/>
  <c r="D95" i="15"/>
  <c r="H137" i="11"/>
  <c r="H142" i="11"/>
  <c r="F144" i="11"/>
  <c r="R44" i="17"/>
  <c r="P43" i="17"/>
  <c r="D123" i="11"/>
  <c r="H139" i="11"/>
  <c r="H144" i="11"/>
  <c r="D120" i="11"/>
  <c r="F135" i="11"/>
  <c r="X81" i="15"/>
  <c r="R43" i="17"/>
  <c r="H141" i="11"/>
  <c r="H138" i="11"/>
  <c r="D122" i="11"/>
  <c r="D121" i="11"/>
  <c r="F140" i="11"/>
  <c r="F137" i="11"/>
  <c r="X82" i="15"/>
  <c r="P44" i="17"/>
  <c r="D126" i="11"/>
  <c r="H135" i="11"/>
  <c r="H143" i="11"/>
  <c r="D119" i="11"/>
  <c r="D117" i="11"/>
  <c r="F134" i="11"/>
  <c r="F142" i="11"/>
  <c r="X83" i="15"/>
  <c r="H99" i="17"/>
  <c r="L95" i="9"/>
  <c r="H80" i="15"/>
  <c r="D94" i="15"/>
  <c r="N84" i="16"/>
  <c r="Z75" i="17"/>
  <c r="L94" i="9"/>
  <c r="L98" i="9"/>
  <c r="L101" i="9"/>
  <c r="L96" i="9"/>
  <c r="L100" i="9"/>
  <c r="L102" i="9"/>
  <c r="V82" i="14"/>
  <c r="H82" i="15"/>
  <c r="D93" i="15"/>
  <c r="N86" i="16"/>
  <c r="Z74" i="17"/>
  <c r="H100" i="11"/>
  <c r="L78" i="13"/>
  <c r="H81" i="14"/>
  <c r="Z94" i="9"/>
  <c r="H98" i="11"/>
  <c r="T52" i="11"/>
  <c r="L74" i="13"/>
  <c r="H98" i="17"/>
  <c r="Z98" i="9"/>
  <c r="H105" i="11"/>
  <c r="H83" i="14"/>
  <c r="H96" i="15"/>
  <c r="H107" i="11"/>
  <c r="J127" i="9"/>
  <c r="J135" i="9"/>
  <c r="H106" i="11"/>
  <c r="L77" i="13"/>
  <c r="F92" i="14"/>
  <c r="X80" i="14"/>
  <c r="T82" i="15"/>
  <c r="Z95" i="9"/>
  <c r="X108" i="11"/>
  <c r="H101" i="11"/>
  <c r="L71" i="13"/>
  <c r="F94" i="14"/>
  <c r="J128" i="9"/>
  <c r="F82" i="14"/>
  <c r="X82" i="14"/>
  <c r="T81" i="15"/>
  <c r="T84" i="15"/>
  <c r="J74" i="17"/>
  <c r="J136" i="9"/>
  <c r="J130" i="9"/>
  <c r="J131" i="9"/>
  <c r="X106" i="11"/>
  <c r="L75" i="13"/>
  <c r="L80" i="13"/>
  <c r="F96" i="14"/>
  <c r="X81" i="14"/>
  <c r="X84" i="14"/>
  <c r="H80" i="14"/>
  <c r="H94" i="15"/>
  <c r="T83" i="15"/>
  <c r="J76" i="17"/>
  <c r="J129" i="9"/>
  <c r="X107" i="11"/>
  <c r="J134" i="9"/>
  <c r="J133" i="9"/>
  <c r="X102" i="11"/>
  <c r="L79" i="13"/>
  <c r="F93" i="14"/>
  <c r="H92" i="15"/>
  <c r="H96" i="17"/>
  <c r="D43" i="17"/>
  <c r="V84" i="14"/>
  <c r="X99" i="11"/>
  <c r="F84" i="14"/>
  <c r="N77" i="16"/>
  <c r="H123" i="11"/>
  <c r="H125" i="11"/>
  <c r="X101" i="11"/>
  <c r="H102" i="11"/>
  <c r="L68" i="13"/>
  <c r="V83" i="14"/>
  <c r="F80" i="14"/>
  <c r="H82" i="14"/>
  <c r="H93" i="15"/>
  <c r="N74" i="16"/>
  <c r="N79" i="16"/>
  <c r="N75" i="16"/>
  <c r="V81" i="14"/>
  <c r="Z97" i="9"/>
  <c r="Z99" i="9"/>
  <c r="Z102" i="9"/>
  <c r="H118" i="11"/>
  <c r="H126" i="11"/>
  <c r="X98" i="11"/>
  <c r="X103" i="11"/>
  <c r="H108" i="11"/>
  <c r="H116" i="11"/>
  <c r="L70" i="13"/>
  <c r="F81" i="14"/>
  <c r="N76" i="16"/>
  <c r="N81" i="16"/>
  <c r="R42" i="17"/>
  <c r="D42" i="17"/>
  <c r="H124" i="11"/>
  <c r="H121" i="11"/>
  <c r="T87" i="16"/>
  <c r="Z101" i="9"/>
  <c r="Z96" i="9"/>
  <c r="X104" i="11"/>
  <c r="X105" i="11"/>
  <c r="H99" i="11"/>
  <c r="H119" i="11"/>
  <c r="L73" i="13"/>
  <c r="L72" i="13"/>
  <c r="N78" i="16"/>
  <c r="N83" i="16"/>
  <c r="D87" i="16"/>
  <c r="D41" i="17"/>
  <c r="H122" i="11"/>
  <c r="N80" i="16"/>
  <c r="N85" i="16"/>
  <c r="Z100" i="9"/>
  <c r="H104" i="11"/>
  <c r="L69" i="13"/>
  <c r="N82" i="16"/>
  <c r="N88" i="16"/>
  <c r="J85" i="17"/>
  <c r="J88" i="17"/>
  <c r="J86" i="17"/>
  <c r="J87" i="17"/>
  <c r="J125" i="11"/>
  <c r="J121" i="11"/>
  <c r="J116" i="11"/>
  <c r="J124" i="11"/>
  <c r="J126" i="11"/>
  <c r="J122" i="11"/>
  <c r="J118" i="11"/>
  <c r="J123" i="11"/>
  <c r="J119" i="11"/>
  <c r="J120" i="11"/>
  <c r="J117" i="11"/>
  <c r="J137" i="13"/>
  <c r="J133" i="13"/>
  <c r="J129" i="13"/>
  <c r="J140" i="13"/>
  <c r="J138" i="13"/>
  <c r="J134" i="13"/>
  <c r="J130" i="13"/>
  <c r="J132" i="13"/>
  <c r="J139" i="13"/>
  <c r="J135" i="13"/>
  <c r="J131" i="13"/>
  <c r="J136" i="13"/>
  <c r="J128" i="13"/>
  <c r="J116" i="9"/>
  <c r="J112" i="9"/>
  <c r="J119" i="9"/>
  <c r="J117" i="9"/>
  <c r="J113" i="9"/>
  <c r="J111" i="9"/>
  <c r="J118" i="9"/>
  <c r="J114" i="9"/>
  <c r="J110" i="9"/>
  <c r="J115" i="9"/>
  <c r="J173" i="16"/>
  <c r="J169" i="16"/>
  <c r="J165" i="16"/>
  <c r="J174" i="16"/>
  <c r="J170" i="16"/>
  <c r="J166" i="16"/>
  <c r="J162" i="16"/>
  <c r="J175" i="16"/>
  <c r="J171" i="16"/>
  <c r="J167" i="16"/>
  <c r="J163" i="16"/>
  <c r="J176" i="16"/>
  <c r="J172" i="16"/>
  <c r="J168" i="16"/>
  <c r="J164" i="16"/>
  <c r="J100" i="9"/>
  <c r="R46" i="15"/>
  <c r="R44" i="15"/>
  <c r="R45" i="15"/>
  <c r="R47" i="15"/>
  <c r="J97" i="9"/>
  <c r="J95" i="9"/>
  <c r="F136" i="9"/>
  <c r="J98" i="9"/>
  <c r="J101" i="9"/>
  <c r="J96" i="9"/>
  <c r="J93" i="9"/>
  <c r="J94" i="9"/>
  <c r="J99" i="9"/>
  <c r="F129" i="9"/>
  <c r="F128" i="9"/>
  <c r="F135" i="9"/>
  <c r="F127" i="9"/>
  <c r="F134" i="9"/>
  <c r="F133" i="9"/>
  <c r="F130" i="9"/>
  <c r="F131" i="9"/>
  <c r="P153" i="16"/>
  <c r="P152" i="16"/>
  <c r="X152" i="16"/>
  <c r="H195" i="16"/>
  <c r="H152" i="16"/>
  <c r="F241" i="16"/>
  <c r="H153" i="16"/>
  <c r="D307" i="16"/>
  <c r="D152" i="13"/>
  <c r="H173" i="16"/>
  <c r="H197" i="16"/>
  <c r="H175" i="16"/>
  <c r="X151" i="16"/>
  <c r="R130" i="16"/>
  <c r="D154" i="13"/>
  <c r="D155" i="13"/>
  <c r="D157" i="13"/>
  <c r="P120" i="13"/>
  <c r="D159" i="13"/>
  <c r="D153" i="13"/>
  <c r="J152" i="16"/>
  <c r="D151" i="13"/>
  <c r="D156" i="13"/>
  <c r="D160" i="13"/>
  <c r="D158" i="13"/>
  <c r="D109" i="16"/>
  <c r="F217" i="16"/>
  <c r="D148" i="13"/>
  <c r="P130" i="16"/>
  <c r="D149" i="13"/>
  <c r="P129" i="16"/>
  <c r="R153" i="16"/>
  <c r="F261" i="16"/>
  <c r="L107" i="16"/>
  <c r="D196" i="16"/>
  <c r="D285" i="16"/>
  <c r="F240" i="16"/>
  <c r="D305" i="16"/>
  <c r="F130" i="16"/>
  <c r="L108" i="16"/>
  <c r="F307" i="16"/>
  <c r="F151" i="16"/>
  <c r="H109" i="16"/>
  <c r="F41" i="16"/>
  <c r="D197" i="16"/>
  <c r="F263" i="16"/>
  <c r="H130" i="16"/>
  <c r="H129" i="16"/>
  <c r="R107" i="16"/>
  <c r="T153" i="16"/>
  <c r="H241" i="16"/>
  <c r="T151" i="16"/>
  <c r="V130" i="16"/>
  <c r="J108" i="16"/>
  <c r="X65" i="16"/>
  <c r="D239" i="16"/>
  <c r="V42" i="16"/>
  <c r="F153" i="16"/>
  <c r="H108" i="16"/>
  <c r="P66" i="16"/>
  <c r="R65" i="16"/>
  <c r="F305" i="16"/>
  <c r="F283" i="16"/>
  <c r="F218" i="16"/>
  <c r="J186" i="16"/>
  <c r="J194" i="16"/>
  <c r="J193" i="16"/>
  <c r="J197" i="16"/>
  <c r="J130" i="16"/>
  <c r="T109" i="16"/>
  <c r="L42" i="16"/>
  <c r="N42" i="16"/>
  <c r="V104" i="15"/>
  <c r="P32" i="15"/>
  <c r="T64" i="16"/>
  <c r="N43" i="16"/>
  <c r="J153" i="16"/>
  <c r="V131" i="16"/>
  <c r="D108" i="16"/>
  <c r="R109" i="16"/>
  <c r="D283" i="16"/>
  <c r="F284" i="16"/>
  <c r="L131" i="16"/>
  <c r="P108" i="16"/>
  <c r="D263" i="16"/>
  <c r="H72" i="15"/>
  <c r="P107" i="16"/>
  <c r="N68" i="15"/>
  <c r="J185" i="16"/>
  <c r="J184" i="16"/>
  <c r="J192" i="16"/>
  <c r="N61" i="16"/>
  <c r="P43" i="16"/>
  <c r="D63" i="16"/>
  <c r="J195" i="16"/>
  <c r="T107" i="16"/>
  <c r="J107" i="16"/>
  <c r="D173" i="16"/>
  <c r="T131" i="16"/>
  <c r="H263" i="16"/>
  <c r="V105" i="15"/>
  <c r="J189" i="16"/>
  <c r="J191" i="16"/>
  <c r="J190" i="16"/>
  <c r="F197" i="16"/>
  <c r="Z152" i="16"/>
  <c r="N129" i="16"/>
  <c r="H261" i="16"/>
  <c r="F143" i="15"/>
  <c r="J187" i="16"/>
  <c r="J188" i="16"/>
  <c r="J198" i="16"/>
  <c r="J63" i="16"/>
  <c r="V43" i="16"/>
  <c r="F195" i="16"/>
  <c r="N152" i="16"/>
  <c r="F141" i="17"/>
  <c r="R55" i="17"/>
  <c r="N31" i="17"/>
  <c r="X33" i="17"/>
  <c r="F118" i="17"/>
  <c r="T55" i="17"/>
  <c r="D32" i="17"/>
  <c r="R54" i="17"/>
  <c r="F107" i="17"/>
  <c r="R52" i="17"/>
  <c r="L33" i="17"/>
  <c r="R66" i="17"/>
  <c r="D33" i="17"/>
  <c r="L32" i="17"/>
  <c r="L31" i="17"/>
  <c r="H53" i="17"/>
  <c r="V22" i="17"/>
  <c r="R65" i="17"/>
  <c r="V19" i="17"/>
  <c r="Z32" i="17"/>
  <c r="L22" i="17"/>
  <c r="R63" i="17"/>
  <c r="Z31" i="17"/>
  <c r="L19" i="17"/>
  <c r="T54" i="17"/>
  <c r="Z43" i="17"/>
  <c r="X32" i="17"/>
  <c r="X30" i="17"/>
  <c r="N30" i="17"/>
  <c r="F120" i="17"/>
  <c r="F121" i="17"/>
  <c r="T22" i="17"/>
  <c r="F19" i="17"/>
  <c r="V33" i="17"/>
  <c r="F119" i="17"/>
  <c r="N32" i="17"/>
  <c r="D20" i="17"/>
  <c r="H109" i="17"/>
  <c r="N22" i="17"/>
  <c r="G154" i="17"/>
  <c r="P32" i="17"/>
  <c r="D22" i="17"/>
  <c r="H119" i="17"/>
  <c r="L20" i="17"/>
  <c r="L52" i="17"/>
  <c r="H108" i="17"/>
  <c r="V21" i="17"/>
  <c r="Z30" i="17"/>
  <c r="N19" i="17"/>
  <c r="X19" i="17"/>
  <c r="P30" i="17"/>
  <c r="T30" i="17"/>
  <c r="F151" i="17"/>
  <c r="H121" i="17"/>
  <c r="D21" i="17"/>
  <c r="R20" i="17"/>
  <c r="F140" i="17"/>
  <c r="J33" i="17"/>
  <c r="P20" i="17"/>
  <c r="F153" i="17"/>
  <c r="F154" i="17"/>
  <c r="X20" i="17"/>
  <c r="H118" i="17"/>
  <c r="L54" i="17"/>
  <c r="L55" i="17"/>
  <c r="H110" i="17"/>
  <c r="H9" i="17"/>
  <c r="J55" i="17"/>
  <c r="T52" i="17"/>
  <c r="N21" i="17"/>
  <c r="H32" i="17"/>
  <c r="X21" i="17"/>
  <c r="P22" i="17"/>
  <c r="H33" i="17"/>
  <c r="H30" i="17"/>
  <c r="H52" i="17"/>
  <c r="T32" i="17"/>
  <c r="F152" i="17"/>
  <c r="F142" i="17"/>
  <c r="F130" i="17"/>
  <c r="H120" i="17"/>
  <c r="H54" i="17"/>
  <c r="P31" i="17"/>
  <c r="L53" i="17"/>
  <c r="F22" i="17"/>
  <c r="T33" i="17"/>
  <c r="P21" i="17"/>
  <c r="T19" i="17"/>
  <c r="T20" i="17"/>
  <c r="R19" i="17"/>
  <c r="U55" i="17"/>
  <c r="V52" i="17" s="1"/>
  <c r="F109" i="17"/>
  <c r="F110" i="17"/>
  <c r="I143" i="17"/>
  <c r="I144" i="17" s="1"/>
  <c r="I121" i="17"/>
  <c r="AE110" i="17"/>
  <c r="P54" i="17"/>
  <c r="P55" i="17"/>
  <c r="F21" i="17"/>
  <c r="R22" i="17"/>
  <c r="V30" i="17"/>
  <c r="J31" i="17"/>
  <c r="D31" i="17"/>
  <c r="V31" i="17"/>
  <c r="F108" i="17"/>
  <c r="P53" i="17"/>
  <c r="J30" i="17"/>
  <c r="AC33" i="17"/>
  <c r="Y34" i="17" s="1"/>
  <c r="F129" i="17"/>
  <c r="AB30" i="17"/>
  <c r="N53" i="17"/>
  <c r="AB31" i="17"/>
  <c r="AB32" i="17"/>
  <c r="J21" i="17"/>
  <c r="F131" i="17"/>
  <c r="N54" i="17"/>
  <c r="N52" i="17"/>
  <c r="J54" i="17"/>
  <c r="J52" i="17"/>
  <c r="H22" i="17"/>
  <c r="H19" i="17"/>
  <c r="I132" i="17"/>
  <c r="I133" i="17" s="1"/>
  <c r="W66" i="17"/>
  <c r="K67" i="17" s="1"/>
  <c r="H20" i="17"/>
  <c r="J19" i="17"/>
  <c r="H21" i="17"/>
  <c r="Y22" i="17"/>
  <c r="Y23" i="17" s="1"/>
  <c r="F55" i="17"/>
  <c r="J20" i="17"/>
  <c r="D262" i="16"/>
  <c r="H239" i="16"/>
  <c r="D219" i="16"/>
  <c r="D174" i="16"/>
  <c r="R151" i="16"/>
  <c r="Z153" i="16"/>
  <c r="N151" i="16"/>
  <c r="L129" i="16"/>
  <c r="R129" i="16"/>
  <c r="T130" i="16"/>
  <c r="J131" i="16"/>
  <c r="N64" i="16"/>
  <c r="H65" i="16"/>
  <c r="L64" i="16"/>
  <c r="F38" i="16"/>
  <c r="V41" i="16"/>
  <c r="F43" i="16"/>
  <c r="R41" i="16"/>
  <c r="D43" i="16"/>
  <c r="H140" i="15"/>
  <c r="V68" i="15"/>
  <c r="F88" i="17"/>
  <c r="F85" i="17"/>
  <c r="F87" i="17"/>
  <c r="X63" i="16"/>
  <c r="R63" i="16"/>
  <c r="F129" i="16"/>
  <c r="D218" i="16"/>
  <c r="H283" i="16"/>
  <c r="V151" i="16"/>
  <c r="F108" i="16"/>
  <c r="R32" i="17"/>
  <c r="F66" i="16"/>
  <c r="F63" i="16"/>
  <c r="X41" i="16"/>
  <c r="J42" i="16"/>
  <c r="T65" i="16"/>
  <c r="N131" i="16"/>
  <c r="D241" i="16"/>
  <c r="L153" i="16"/>
  <c r="D130" i="16"/>
  <c r="H219" i="16"/>
  <c r="N109" i="16"/>
  <c r="R31" i="17"/>
  <c r="P42" i="16"/>
  <c r="D151" i="16"/>
  <c r="H11" i="17"/>
  <c r="R33" i="17"/>
  <c r="R105" i="15"/>
  <c r="X40" i="16"/>
  <c r="X61" i="16"/>
  <c r="F86" i="17"/>
  <c r="H10" i="17"/>
  <c r="F52" i="17"/>
  <c r="F53" i="17"/>
  <c r="R30" i="17"/>
  <c r="Z41" i="17"/>
  <c r="Z42" i="17"/>
  <c r="N77" i="17"/>
  <c r="N76" i="17"/>
  <c r="N74" i="17"/>
  <c r="N75" i="17"/>
  <c r="H129" i="17"/>
  <c r="H131" i="17"/>
  <c r="H130" i="17"/>
  <c r="H132" i="17"/>
  <c r="F42" i="17"/>
  <c r="F41" i="17"/>
  <c r="F43" i="17"/>
  <c r="F44" i="17"/>
  <c r="H66" i="17"/>
  <c r="H64" i="17"/>
  <c r="H63" i="17"/>
  <c r="H65" i="17"/>
  <c r="F33" i="17"/>
  <c r="F32" i="17"/>
  <c r="F31" i="17"/>
  <c r="F30" i="17"/>
  <c r="T66" i="17"/>
  <c r="T64" i="17"/>
  <c r="T63" i="17"/>
  <c r="T65" i="17"/>
  <c r="P66" i="17"/>
  <c r="P64" i="17"/>
  <c r="P63" i="17"/>
  <c r="P65" i="17"/>
  <c r="V42" i="17"/>
  <c r="V44" i="17"/>
  <c r="V41" i="17"/>
  <c r="V43" i="17"/>
  <c r="J42" i="17"/>
  <c r="J44" i="17"/>
  <c r="J41" i="17"/>
  <c r="J43" i="17"/>
  <c r="H75" i="17"/>
  <c r="H76" i="17"/>
  <c r="H77" i="17"/>
  <c r="H74" i="17"/>
  <c r="D143" i="17"/>
  <c r="D142" i="17"/>
  <c r="D141" i="17"/>
  <c r="D140" i="17"/>
  <c r="D132" i="17"/>
  <c r="D131" i="17"/>
  <c r="D130" i="17"/>
  <c r="D129" i="17"/>
  <c r="D121" i="17"/>
  <c r="D120" i="17"/>
  <c r="D119" i="17"/>
  <c r="D118" i="17"/>
  <c r="D110" i="17"/>
  <c r="D109" i="17"/>
  <c r="D108" i="17"/>
  <c r="D107" i="17"/>
  <c r="D88" i="17"/>
  <c r="D87" i="17"/>
  <c r="D85" i="17"/>
  <c r="D86" i="17"/>
  <c r="L75" i="17"/>
  <c r="L74" i="17"/>
  <c r="L77" i="17"/>
  <c r="L76" i="17"/>
  <c r="T75" i="17"/>
  <c r="T76" i="17"/>
  <c r="T77" i="17"/>
  <c r="T74" i="17"/>
  <c r="J66" i="17"/>
  <c r="J65" i="17"/>
  <c r="J63" i="17"/>
  <c r="J64" i="17"/>
  <c r="T43" i="17"/>
  <c r="T41" i="17"/>
  <c r="T42" i="17"/>
  <c r="T44" i="17"/>
  <c r="F65" i="17"/>
  <c r="F63" i="17"/>
  <c r="F66" i="17"/>
  <c r="F64" i="17"/>
  <c r="D154" i="17"/>
  <c r="D153" i="17"/>
  <c r="D152" i="17"/>
  <c r="D151" i="17"/>
  <c r="I264" i="16"/>
  <c r="J263" i="16" s="1"/>
  <c r="AB65" i="16"/>
  <c r="H153" i="15"/>
  <c r="V72" i="15"/>
  <c r="L44" i="16"/>
  <c r="T60" i="16"/>
  <c r="V61" i="16"/>
  <c r="V63" i="16"/>
  <c r="F64" i="16"/>
  <c r="P64" i="16"/>
  <c r="X43" i="16"/>
  <c r="H41" i="16"/>
  <c r="J41" i="16"/>
  <c r="D65" i="16"/>
  <c r="Z64" i="16"/>
  <c r="L43" i="16"/>
  <c r="L152" i="16"/>
  <c r="D152" i="16"/>
  <c r="D131" i="16"/>
  <c r="H285" i="16"/>
  <c r="H218" i="16"/>
  <c r="V153" i="16"/>
  <c r="N108" i="16"/>
  <c r="F107" i="16"/>
  <c r="K99" i="17"/>
  <c r="X75" i="17"/>
  <c r="X74" i="17"/>
  <c r="X77" i="17"/>
  <c r="X76" i="17"/>
  <c r="D66" i="17"/>
  <c r="D64" i="17"/>
  <c r="D63" i="17"/>
  <c r="D65" i="17"/>
  <c r="V65" i="17"/>
  <c r="V63" i="17"/>
  <c r="V66" i="17"/>
  <c r="V64" i="17"/>
  <c r="D55" i="17"/>
  <c r="D54" i="17"/>
  <c r="D53" i="17"/>
  <c r="D52" i="17"/>
  <c r="H140" i="17"/>
  <c r="H142" i="17"/>
  <c r="H141" i="17"/>
  <c r="H143" i="17"/>
  <c r="D11" i="17"/>
  <c r="D10" i="17"/>
  <c r="D8" i="17"/>
  <c r="D9" i="17"/>
  <c r="F97" i="17"/>
  <c r="F98" i="17"/>
  <c r="F99" i="17"/>
  <c r="F96" i="17"/>
  <c r="J97" i="17"/>
  <c r="J99" i="17"/>
  <c r="J96" i="17"/>
  <c r="J98" i="17"/>
  <c r="L66" i="17"/>
  <c r="L64" i="17"/>
  <c r="L65" i="17"/>
  <c r="L63" i="17"/>
  <c r="D99" i="17"/>
  <c r="D98" i="17"/>
  <c r="D96" i="17"/>
  <c r="D97" i="17"/>
  <c r="H88" i="17"/>
  <c r="H87" i="17"/>
  <c r="H85" i="17"/>
  <c r="H86" i="17"/>
  <c r="V77" i="17"/>
  <c r="V76" i="17"/>
  <c r="V74" i="17"/>
  <c r="V75" i="17"/>
  <c r="F77" i="17"/>
  <c r="F76" i="17"/>
  <c r="F74" i="17"/>
  <c r="F75" i="17"/>
  <c r="N65" i="17"/>
  <c r="N63" i="17"/>
  <c r="N64" i="17"/>
  <c r="N66" i="17"/>
  <c r="F9" i="17"/>
  <c r="F11" i="17"/>
  <c r="F8" i="17"/>
  <c r="F10" i="17"/>
  <c r="L58" i="15"/>
  <c r="U110" i="16"/>
  <c r="V108" i="16" s="1"/>
  <c r="T43" i="16"/>
  <c r="K88" i="17"/>
  <c r="AA44" i="17"/>
  <c r="H57" i="15"/>
  <c r="P44" i="16"/>
  <c r="R66" i="16"/>
  <c r="V65" i="16"/>
  <c r="P63" i="16"/>
  <c r="H42" i="16"/>
  <c r="AB63" i="16"/>
  <c r="AA77" i="17"/>
  <c r="I11" i="17"/>
  <c r="K176" i="16"/>
  <c r="I220" i="16"/>
  <c r="J62" i="16"/>
  <c r="W132" i="16"/>
  <c r="N65" i="16"/>
  <c r="H63" i="16"/>
  <c r="R43" i="16"/>
  <c r="J64" i="16"/>
  <c r="L65" i="16"/>
  <c r="V24" i="15"/>
  <c r="H58" i="15"/>
  <c r="AD107" i="15"/>
  <c r="V70" i="15"/>
  <c r="AD108" i="15"/>
  <c r="H119" i="15"/>
  <c r="K198" i="16"/>
  <c r="I242" i="16"/>
  <c r="AA154" i="16"/>
  <c r="R38" i="16"/>
  <c r="T38" i="16"/>
  <c r="H64" i="16"/>
  <c r="T42" i="16"/>
  <c r="Z65" i="16"/>
  <c r="D42" i="16"/>
  <c r="G308" i="16"/>
  <c r="F175" i="16"/>
  <c r="F174" i="16"/>
  <c r="F173" i="16"/>
  <c r="T107" i="15"/>
  <c r="N106" i="15"/>
  <c r="H21" i="15"/>
  <c r="I286" i="16"/>
  <c r="H40" i="16"/>
  <c r="AA88" i="16"/>
  <c r="D213" i="16"/>
  <c r="D229" i="16"/>
  <c r="T127" i="16"/>
  <c r="D257" i="16"/>
  <c r="N110" i="16"/>
  <c r="L84" i="16"/>
  <c r="H191" i="16"/>
  <c r="H84" i="16"/>
  <c r="F302" i="16"/>
  <c r="AC66" i="16"/>
  <c r="F220" i="16"/>
  <c r="D273" i="16"/>
  <c r="D80" i="16"/>
  <c r="P126" i="16"/>
  <c r="H242" i="16"/>
  <c r="H154" i="16"/>
  <c r="P82" i="16"/>
  <c r="R121" i="16"/>
  <c r="R85" i="16"/>
  <c r="D297" i="16"/>
  <c r="L110" i="16"/>
  <c r="T80" i="16"/>
  <c r="Y44" i="16"/>
  <c r="D19" i="16"/>
  <c r="T83" i="16"/>
  <c r="D20" i="16"/>
  <c r="F17" i="16"/>
  <c r="F11" i="16"/>
  <c r="F21" i="16"/>
  <c r="T32" i="16"/>
  <c r="H22" i="16"/>
  <c r="H20" i="16"/>
  <c r="T36" i="16"/>
  <c r="H194" i="16"/>
  <c r="I22" i="16"/>
  <c r="T77" i="16"/>
  <c r="X59" i="16"/>
  <c r="F8" i="16"/>
  <c r="X55" i="16"/>
  <c r="F14" i="16"/>
  <c r="F167" i="15"/>
  <c r="H128" i="15"/>
  <c r="AD104" i="15"/>
  <c r="AD106" i="15"/>
  <c r="F108" i="15"/>
  <c r="P57" i="15"/>
  <c r="T57" i="15"/>
  <c r="L32" i="15"/>
  <c r="L20" i="15"/>
  <c r="H11" i="15"/>
  <c r="H142" i="15"/>
  <c r="N104" i="15"/>
  <c r="J56" i="15"/>
  <c r="H155" i="15"/>
  <c r="V108" i="15"/>
  <c r="P107" i="15"/>
  <c r="H56" i="15"/>
  <c r="H60" i="15"/>
  <c r="H156" i="15"/>
  <c r="F21" i="15"/>
  <c r="F132" i="15"/>
  <c r="F72" i="15"/>
  <c r="N72" i="15"/>
  <c r="N58" i="15"/>
  <c r="P69" i="15"/>
  <c r="H36" i="15"/>
  <c r="H154" i="15"/>
  <c r="F20" i="15"/>
  <c r="V52" i="16"/>
  <c r="T102" i="16"/>
  <c r="F300" i="16"/>
  <c r="H79" i="16"/>
  <c r="N105" i="15"/>
  <c r="V33" i="15"/>
  <c r="H35" i="13"/>
  <c r="V107" i="15"/>
  <c r="P105" i="15"/>
  <c r="P106" i="15"/>
  <c r="P104" i="15"/>
  <c r="F128" i="15"/>
  <c r="N70" i="15"/>
  <c r="N56" i="15"/>
  <c r="P72" i="15"/>
  <c r="H33" i="15"/>
  <c r="V35" i="15"/>
  <c r="N69" i="15"/>
  <c r="N23" i="15"/>
  <c r="F298" i="16"/>
  <c r="H32" i="16"/>
  <c r="T132" i="16"/>
  <c r="V60" i="16"/>
  <c r="F299" i="16"/>
  <c r="F308" i="16"/>
  <c r="T40" i="16"/>
  <c r="H88" i="16"/>
  <c r="F303" i="16"/>
  <c r="L40" i="16"/>
  <c r="H80" i="16"/>
  <c r="R124" i="16"/>
  <c r="T84" i="16"/>
  <c r="L99" i="16"/>
  <c r="H145" i="16"/>
  <c r="T120" i="16"/>
  <c r="T118" i="16"/>
  <c r="L33" i="16"/>
  <c r="Z54" i="16"/>
  <c r="T123" i="16"/>
  <c r="L32" i="16"/>
  <c r="H279" i="16"/>
  <c r="R80" i="16"/>
  <c r="H150" i="16"/>
  <c r="N98" i="16"/>
  <c r="F208" i="16"/>
  <c r="R83" i="16"/>
  <c r="T98" i="16"/>
  <c r="H11" i="16"/>
  <c r="H189" i="16"/>
  <c r="L103" i="16"/>
  <c r="H36" i="16"/>
  <c r="T106" i="16"/>
  <c r="R75" i="16"/>
  <c r="R76" i="16"/>
  <c r="R84" i="16"/>
  <c r="R79" i="16"/>
  <c r="R88" i="16"/>
  <c r="P120" i="16"/>
  <c r="R78" i="16"/>
  <c r="R81" i="16"/>
  <c r="N60" i="16"/>
  <c r="R32" i="16"/>
  <c r="V36" i="16"/>
  <c r="R36" i="16"/>
  <c r="D17" i="16"/>
  <c r="R74" i="16"/>
  <c r="R82" i="16"/>
  <c r="R77" i="16"/>
  <c r="R118" i="16"/>
  <c r="F301" i="16"/>
  <c r="F256" i="16"/>
  <c r="V59" i="16"/>
  <c r="H128" i="16"/>
  <c r="T53" i="16"/>
  <c r="P38" i="16"/>
  <c r="F295" i="16"/>
  <c r="F296" i="16"/>
  <c r="F304" i="16"/>
  <c r="T78" i="16"/>
  <c r="F9" i="16"/>
  <c r="N56" i="16"/>
  <c r="R127" i="16"/>
  <c r="Z61" i="16"/>
  <c r="V55" i="16"/>
  <c r="F297" i="16"/>
  <c r="F294" i="16"/>
  <c r="L36" i="16"/>
  <c r="T85" i="16"/>
  <c r="F19" i="16"/>
  <c r="H278" i="16"/>
  <c r="X54" i="16"/>
  <c r="T121" i="16"/>
  <c r="T31" i="16"/>
  <c r="T39" i="16"/>
  <c r="H77" i="16"/>
  <c r="H85" i="16"/>
  <c r="H286" i="16"/>
  <c r="Z62" i="16"/>
  <c r="X52" i="16"/>
  <c r="X56" i="16"/>
  <c r="X60" i="16"/>
  <c r="X66" i="16"/>
  <c r="H119" i="16"/>
  <c r="T128" i="16"/>
  <c r="T124" i="16"/>
  <c r="T125" i="16"/>
  <c r="T33" i="16"/>
  <c r="T37" i="16"/>
  <c r="T44" i="16"/>
  <c r="N106" i="16"/>
  <c r="D84" i="16"/>
  <c r="H81" i="16"/>
  <c r="H74" i="16"/>
  <c r="H82" i="16"/>
  <c r="X81" i="16"/>
  <c r="X58" i="16"/>
  <c r="X62" i="16"/>
  <c r="T122" i="16"/>
  <c r="T35" i="16"/>
  <c r="H78" i="16"/>
  <c r="D295" i="16"/>
  <c r="Z53" i="16"/>
  <c r="H142" i="16"/>
  <c r="X53" i="16"/>
  <c r="X57" i="16"/>
  <c r="H125" i="16"/>
  <c r="T126" i="16"/>
  <c r="T119" i="16"/>
  <c r="T30" i="16"/>
  <c r="T34" i="16"/>
  <c r="H75" i="16"/>
  <c r="H83" i="16"/>
  <c r="H76" i="16"/>
  <c r="P78" i="16"/>
  <c r="H190" i="16"/>
  <c r="H187" i="16"/>
  <c r="L98" i="16"/>
  <c r="L102" i="16"/>
  <c r="L106" i="16"/>
  <c r="H59" i="16"/>
  <c r="H31" i="16"/>
  <c r="H35" i="16"/>
  <c r="H39" i="16"/>
  <c r="H141" i="16"/>
  <c r="H149" i="16"/>
  <c r="H148" i="16"/>
  <c r="T97" i="16"/>
  <c r="T101" i="16"/>
  <c r="T105" i="16"/>
  <c r="D13" i="16"/>
  <c r="P118" i="16"/>
  <c r="D83" i="16"/>
  <c r="P85" i="16"/>
  <c r="H186" i="16"/>
  <c r="H185" i="16"/>
  <c r="H193" i="16"/>
  <c r="P127" i="16"/>
  <c r="L97" i="16"/>
  <c r="L101" i="16"/>
  <c r="L105" i="16"/>
  <c r="N52" i="16"/>
  <c r="F216" i="16"/>
  <c r="H55" i="16"/>
  <c r="H30" i="16"/>
  <c r="H34" i="16"/>
  <c r="H38" i="16"/>
  <c r="H147" i="16"/>
  <c r="H146" i="16"/>
  <c r="R40" i="16"/>
  <c r="T96" i="16"/>
  <c r="T100" i="16"/>
  <c r="T104" i="16"/>
  <c r="T110" i="16"/>
  <c r="F59" i="16"/>
  <c r="P34" i="16"/>
  <c r="D9" i="16"/>
  <c r="D75" i="16"/>
  <c r="X82" i="16"/>
  <c r="P62" i="16"/>
  <c r="D209" i="16"/>
  <c r="H188" i="16"/>
  <c r="H198" i="16"/>
  <c r="P119" i="16"/>
  <c r="L96" i="16"/>
  <c r="L100" i="16"/>
  <c r="L104" i="16"/>
  <c r="N66" i="16"/>
  <c r="R126" i="16"/>
  <c r="R33" i="16"/>
  <c r="F212" i="16"/>
  <c r="H44" i="16"/>
  <c r="H33" i="16"/>
  <c r="H37" i="16"/>
  <c r="H143" i="16"/>
  <c r="H140" i="16"/>
  <c r="H144" i="16"/>
  <c r="V56" i="16"/>
  <c r="V66" i="16"/>
  <c r="F16" i="16"/>
  <c r="T99" i="16"/>
  <c r="T103" i="16"/>
  <c r="F55" i="16"/>
  <c r="P30" i="16"/>
  <c r="H17" i="16"/>
  <c r="L37" i="16"/>
  <c r="T75" i="16"/>
  <c r="T76" i="16"/>
  <c r="L88" i="16"/>
  <c r="X74" i="16"/>
  <c r="F22" i="16"/>
  <c r="N55" i="16"/>
  <c r="T52" i="16"/>
  <c r="F54" i="16"/>
  <c r="F62" i="16"/>
  <c r="L85" i="16"/>
  <c r="P56" i="16"/>
  <c r="D303" i="16"/>
  <c r="H277" i="16"/>
  <c r="H237" i="16"/>
  <c r="R59" i="16"/>
  <c r="D231" i="16"/>
  <c r="N54" i="16"/>
  <c r="N58" i="16"/>
  <c r="N62" i="16"/>
  <c r="R119" i="16"/>
  <c r="R122" i="16"/>
  <c r="R132" i="16"/>
  <c r="Z58" i="16"/>
  <c r="V54" i="16"/>
  <c r="V58" i="16"/>
  <c r="V62" i="16"/>
  <c r="F18" i="16"/>
  <c r="F10" i="16"/>
  <c r="H126" i="16"/>
  <c r="T58" i="16"/>
  <c r="F53" i="16"/>
  <c r="F57" i="16"/>
  <c r="F61" i="16"/>
  <c r="L31" i="16"/>
  <c r="L35" i="16"/>
  <c r="L39" i="16"/>
  <c r="N104" i="16"/>
  <c r="T81" i="16"/>
  <c r="T74" i="16"/>
  <c r="T82" i="16"/>
  <c r="L79" i="16"/>
  <c r="L80" i="16"/>
  <c r="D76" i="16"/>
  <c r="P77" i="16"/>
  <c r="F13" i="16"/>
  <c r="F15" i="16"/>
  <c r="P54" i="16"/>
  <c r="P59" i="16"/>
  <c r="N59" i="16"/>
  <c r="F252" i="16"/>
  <c r="V33" i="16"/>
  <c r="T62" i="16"/>
  <c r="F58" i="16"/>
  <c r="P61" i="16"/>
  <c r="H234" i="16"/>
  <c r="H229" i="16"/>
  <c r="D276" i="16"/>
  <c r="N53" i="16"/>
  <c r="N57" i="16"/>
  <c r="R125" i="16"/>
  <c r="R120" i="16"/>
  <c r="R128" i="16"/>
  <c r="Z57" i="16"/>
  <c r="J61" i="16"/>
  <c r="X36" i="16"/>
  <c r="V53" i="16"/>
  <c r="V57" i="16"/>
  <c r="V44" i="16"/>
  <c r="F12" i="16"/>
  <c r="H120" i="16"/>
  <c r="H127" i="16"/>
  <c r="T57" i="16"/>
  <c r="F52" i="16"/>
  <c r="F56" i="16"/>
  <c r="F60" i="16"/>
  <c r="L30" i="16"/>
  <c r="L34" i="16"/>
  <c r="L38" i="16"/>
  <c r="N102" i="16"/>
  <c r="T79" i="16"/>
  <c r="T88" i="16"/>
  <c r="L77" i="16"/>
  <c r="L78" i="16"/>
  <c r="R123" i="16"/>
  <c r="P53" i="16"/>
  <c r="D211" i="16"/>
  <c r="P132" i="16"/>
  <c r="R35" i="16"/>
  <c r="F207" i="16"/>
  <c r="F215" i="16"/>
  <c r="H54" i="16"/>
  <c r="H62" i="16"/>
  <c r="P33" i="16"/>
  <c r="H10" i="16"/>
  <c r="D8" i="16"/>
  <c r="D16" i="16"/>
  <c r="D74" i="16"/>
  <c r="D82" i="16"/>
  <c r="X79" i="16"/>
  <c r="X80" i="16"/>
  <c r="P83" i="16"/>
  <c r="P84" i="16"/>
  <c r="D215" i="16"/>
  <c r="D207" i="16"/>
  <c r="P128" i="16"/>
  <c r="P121" i="16"/>
  <c r="D228" i="16"/>
  <c r="J53" i="16"/>
  <c r="R37" i="16"/>
  <c r="R30" i="16"/>
  <c r="R39" i="16"/>
  <c r="R31" i="16"/>
  <c r="F260" i="16"/>
  <c r="F209" i="16"/>
  <c r="F213" i="16"/>
  <c r="H52" i="16"/>
  <c r="H56" i="16"/>
  <c r="H60" i="16"/>
  <c r="H66" i="16"/>
  <c r="T55" i="16"/>
  <c r="T54" i="16"/>
  <c r="T59" i="16"/>
  <c r="T66" i="16"/>
  <c r="P31" i="16"/>
  <c r="P35" i="16"/>
  <c r="P39" i="16"/>
  <c r="H13" i="16"/>
  <c r="H18" i="16"/>
  <c r="D10" i="16"/>
  <c r="D14" i="16"/>
  <c r="D18" i="16"/>
  <c r="N100" i="16"/>
  <c r="N99" i="16"/>
  <c r="L81" i="16"/>
  <c r="L74" i="16"/>
  <c r="L82" i="16"/>
  <c r="D77" i="16"/>
  <c r="D85" i="16"/>
  <c r="D78" i="16"/>
  <c r="X75" i="16"/>
  <c r="X83" i="16"/>
  <c r="X76" i="16"/>
  <c r="X84" i="16"/>
  <c r="P79" i="16"/>
  <c r="P88" i="16"/>
  <c r="P80" i="16"/>
  <c r="P58" i="16"/>
  <c r="P55" i="16"/>
  <c r="P125" i="16"/>
  <c r="R34" i="16"/>
  <c r="F211" i="16"/>
  <c r="H58" i="16"/>
  <c r="P37" i="16"/>
  <c r="P40" i="16"/>
  <c r="H15" i="16"/>
  <c r="D12" i="16"/>
  <c r="D22" i="16"/>
  <c r="D81" i="16"/>
  <c r="X88" i="16"/>
  <c r="P75" i="16"/>
  <c r="P76" i="16"/>
  <c r="R55" i="16"/>
  <c r="P122" i="16"/>
  <c r="P123" i="16"/>
  <c r="D279" i="16"/>
  <c r="D286" i="16"/>
  <c r="D236" i="16"/>
  <c r="J57" i="16"/>
  <c r="F206" i="16"/>
  <c r="F210" i="16"/>
  <c r="F214" i="16"/>
  <c r="H53" i="16"/>
  <c r="H57" i="16"/>
  <c r="X32" i="16"/>
  <c r="R44" i="16"/>
  <c r="T61" i="16"/>
  <c r="T56" i="16"/>
  <c r="P32" i="16"/>
  <c r="P36" i="16"/>
  <c r="H9" i="16"/>
  <c r="H14" i="16"/>
  <c r="H19" i="16"/>
  <c r="D11" i="16"/>
  <c r="D15" i="16"/>
  <c r="P124" i="16"/>
  <c r="L75" i="16"/>
  <c r="L83" i="16"/>
  <c r="L76" i="16"/>
  <c r="D79" i="16"/>
  <c r="D88" i="16"/>
  <c r="X77" i="16"/>
  <c r="X85" i="16"/>
  <c r="X78" i="16"/>
  <c r="P81" i="16"/>
  <c r="P74" i="16"/>
  <c r="P52" i="16"/>
  <c r="P60" i="16"/>
  <c r="P57" i="16"/>
  <c r="D264" i="16"/>
  <c r="D260" i="16"/>
  <c r="D254" i="16"/>
  <c r="D250" i="16"/>
  <c r="D252" i="16"/>
  <c r="D258" i="16"/>
  <c r="D256" i="16"/>
  <c r="D300" i="16"/>
  <c r="D302" i="16"/>
  <c r="D304" i="16"/>
  <c r="D296" i="16"/>
  <c r="D298" i="16"/>
  <c r="D294" i="16"/>
  <c r="H256" i="16"/>
  <c r="H251" i="16"/>
  <c r="H250" i="16"/>
  <c r="H264" i="16"/>
  <c r="H257" i="16"/>
  <c r="H259" i="16"/>
  <c r="H258" i="16"/>
  <c r="H253" i="16"/>
  <c r="H260" i="16"/>
  <c r="H255" i="16"/>
  <c r="H254" i="16"/>
  <c r="H252" i="16"/>
  <c r="H212" i="16"/>
  <c r="H207" i="16"/>
  <c r="H206" i="16"/>
  <c r="H220" i="16"/>
  <c r="H213" i="16"/>
  <c r="H215" i="16"/>
  <c r="H214" i="16"/>
  <c r="H209" i="16"/>
  <c r="H216" i="16"/>
  <c r="H211" i="16"/>
  <c r="H210" i="16"/>
  <c r="H208" i="16"/>
  <c r="H192" i="16"/>
  <c r="H184" i="16"/>
  <c r="D259" i="16"/>
  <c r="R54" i="16"/>
  <c r="R62" i="16"/>
  <c r="D282" i="16"/>
  <c r="D234" i="16"/>
  <c r="J52" i="16"/>
  <c r="F255" i="16"/>
  <c r="X35" i="16"/>
  <c r="F31" i="16"/>
  <c r="D308" i="16"/>
  <c r="D301" i="16"/>
  <c r="D253" i="16"/>
  <c r="H275" i="16"/>
  <c r="H233" i="16"/>
  <c r="R53" i="16"/>
  <c r="R57" i="16"/>
  <c r="R61" i="16"/>
  <c r="D235" i="16"/>
  <c r="D275" i="16"/>
  <c r="D272" i="16"/>
  <c r="D280" i="16"/>
  <c r="D242" i="16"/>
  <c r="D232" i="16"/>
  <c r="Z52" i="16"/>
  <c r="Z56" i="16"/>
  <c r="Z60" i="16"/>
  <c r="Z66" i="16"/>
  <c r="J55" i="16"/>
  <c r="J59" i="16"/>
  <c r="F250" i="16"/>
  <c r="F254" i="16"/>
  <c r="F258" i="16"/>
  <c r="F264" i="16"/>
  <c r="X30" i="16"/>
  <c r="X34" i="16"/>
  <c r="X38" i="16"/>
  <c r="V40" i="16"/>
  <c r="V35" i="16"/>
  <c r="H122" i="16"/>
  <c r="H118" i="16"/>
  <c r="H123" i="16"/>
  <c r="H8" i="16"/>
  <c r="H12" i="16"/>
  <c r="H16" i="16"/>
  <c r="N105" i="16"/>
  <c r="N101" i="16"/>
  <c r="N103" i="16"/>
  <c r="H232" i="16"/>
  <c r="H230" i="16"/>
  <c r="H238" i="16"/>
  <c r="H236" i="16"/>
  <c r="H228" i="16"/>
  <c r="F37" i="16"/>
  <c r="F34" i="16"/>
  <c r="F32" i="16"/>
  <c r="F30" i="16"/>
  <c r="V39" i="16"/>
  <c r="V37" i="16"/>
  <c r="V34" i="16"/>
  <c r="V32" i="16"/>
  <c r="V30" i="16"/>
  <c r="H276" i="16"/>
  <c r="H274" i="16"/>
  <c r="H282" i="16"/>
  <c r="H280" i="16"/>
  <c r="H272" i="16"/>
  <c r="D220" i="16"/>
  <c r="D216" i="16"/>
  <c r="D210" i="16"/>
  <c r="D206" i="16"/>
  <c r="D208" i="16"/>
  <c r="D214" i="16"/>
  <c r="D212" i="16"/>
  <c r="D251" i="16"/>
  <c r="H235" i="16"/>
  <c r="R58" i="16"/>
  <c r="D281" i="16"/>
  <c r="D274" i="16"/>
  <c r="D233" i="16"/>
  <c r="J56" i="16"/>
  <c r="J60" i="16"/>
  <c r="J66" i="16"/>
  <c r="F251" i="16"/>
  <c r="F259" i="16"/>
  <c r="X31" i="16"/>
  <c r="X39" i="16"/>
  <c r="F35" i="16"/>
  <c r="F40" i="16"/>
  <c r="D299" i="16"/>
  <c r="D255" i="16"/>
  <c r="H273" i="16"/>
  <c r="H281" i="16"/>
  <c r="H231" i="16"/>
  <c r="R52" i="16"/>
  <c r="R56" i="16"/>
  <c r="R60" i="16"/>
  <c r="D237" i="16"/>
  <c r="D277" i="16"/>
  <c r="D278" i="16"/>
  <c r="D230" i="16"/>
  <c r="D238" i="16"/>
  <c r="Z55" i="16"/>
  <c r="Z59" i="16"/>
  <c r="J54" i="16"/>
  <c r="J58" i="16"/>
  <c r="V38" i="16"/>
  <c r="F36" i="16"/>
  <c r="F253" i="16"/>
  <c r="F257" i="16"/>
  <c r="X44" i="16"/>
  <c r="X33" i="16"/>
  <c r="X37" i="16"/>
  <c r="H132" i="16"/>
  <c r="F39" i="16"/>
  <c r="F33" i="16"/>
  <c r="H124" i="16"/>
  <c r="H121" i="16"/>
  <c r="F44" i="16"/>
  <c r="N96" i="16"/>
  <c r="N97" i="16"/>
  <c r="J149" i="16"/>
  <c r="J147" i="16"/>
  <c r="J145" i="16"/>
  <c r="J143" i="16"/>
  <c r="J148" i="16"/>
  <c r="J146" i="16"/>
  <c r="J144" i="16"/>
  <c r="J141" i="16"/>
  <c r="J142" i="16"/>
  <c r="J154" i="16"/>
  <c r="J150" i="16"/>
  <c r="J140" i="16"/>
  <c r="H171" i="16"/>
  <c r="H169" i="16"/>
  <c r="H167" i="16"/>
  <c r="H165" i="16"/>
  <c r="H163" i="16"/>
  <c r="H172" i="16"/>
  <c r="H168" i="16"/>
  <c r="H176" i="16"/>
  <c r="H170" i="16"/>
  <c r="H164" i="16"/>
  <c r="H166" i="16"/>
  <c r="H162" i="16"/>
  <c r="X154" i="16"/>
  <c r="X150" i="16"/>
  <c r="X148" i="16"/>
  <c r="X146" i="16"/>
  <c r="X144" i="16"/>
  <c r="X145" i="16"/>
  <c r="X143" i="16"/>
  <c r="X140" i="16"/>
  <c r="X149" i="16"/>
  <c r="X147" i="16"/>
  <c r="X142" i="16"/>
  <c r="X141" i="16"/>
  <c r="J44" i="16"/>
  <c r="J40" i="16"/>
  <c r="J39" i="16"/>
  <c r="J35" i="16"/>
  <c r="J33" i="16"/>
  <c r="J31" i="16"/>
  <c r="J37" i="16"/>
  <c r="J32" i="16"/>
  <c r="J38" i="16"/>
  <c r="J36" i="16"/>
  <c r="J34" i="16"/>
  <c r="J30" i="16"/>
  <c r="F176" i="16"/>
  <c r="F172" i="16"/>
  <c r="F170" i="16"/>
  <c r="F168" i="16"/>
  <c r="F166" i="16"/>
  <c r="F164" i="16"/>
  <c r="F162" i="16"/>
  <c r="F171" i="16"/>
  <c r="F167" i="16"/>
  <c r="F165" i="16"/>
  <c r="F163" i="16"/>
  <c r="F169" i="16"/>
  <c r="D171" i="16"/>
  <c r="D169" i="16"/>
  <c r="D167" i="16"/>
  <c r="D165" i="16"/>
  <c r="D163" i="16"/>
  <c r="D176" i="16"/>
  <c r="D170" i="16"/>
  <c r="D166" i="16"/>
  <c r="D162" i="16"/>
  <c r="D172" i="16"/>
  <c r="D164" i="16"/>
  <c r="D168" i="16"/>
  <c r="F132" i="16"/>
  <c r="F128" i="16"/>
  <c r="F126" i="16"/>
  <c r="F124" i="16"/>
  <c r="F122" i="16"/>
  <c r="F120" i="16"/>
  <c r="F118" i="16"/>
  <c r="F121" i="16"/>
  <c r="F127" i="16"/>
  <c r="F119" i="16"/>
  <c r="F125" i="16"/>
  <c r="F123" i="16"/>
  <c r="R149" i="16"/>
  <c r="R147" i="16"/>
  <c r="R145" i="16"/>
  <c r="R143" i="16"/>
  <c r="R144" i="16"/>
  <c r="R150" i="16"/>
  <c r="R141" i="16"/>
  <c r="R148" i="16"/>
  <c r="R146" i="16"/>
  <c r="R142" i="16"/>
  <c r="R140" i="16"/>
  <c r="R154" i="16"/>
  <c r="L154" i="16"/>
  <c r="L150" i="16"/>
  <c r="L148" i="16"/>
  <c r="L146" i="16"/>
  <c r="L144" i="16"/>
  <c r="L143" i="16"/>
  <c r="L140" i="16"/>
  <c r="L149" i="16"/>
  <c r="L147" i="16"/>
  <c r="L145" i="16"/>
  <c r="L142" i="16"/>
  <c r="L141" i="16"/>
  <c r="P154" i="16"/>
  <c r="P150" i="16"/>
  <c r="P148" i="16"/>
  <c r="P146" i="16"/>
  <c r="P144" i="16"/>
  <c r="P149" i="16"/>
  <c r="P140" i="16"/>
  <c r="P142" i="16"/>
  <c r="P145" i="16"/>
  <c r="P147" i="16"/>
  <c r="P141" i="16"/>
  <c r="P143" i="16"/>
  <c r="L127" i="16"/>
  <c r="L125" i="16"/>
  <c r="L123" i="16"/>
  <c r="L121" i="16"/>
  <c r="L119" i="16"/>
  <c r="L128" i="16"/>
  <c r="L120" i="16"/>
  <c r="L126" i="16"/>
  <c r="L118" i="16"/>
  <c r="L132" i="16"/>
  <c r="L124" i="16"/>
  <c r="L122" i="16"/>
  <c r="P110" i="16"/>
  <c r="P106" i="16"/>
  <c r="P105" i="16"/>
  <c r="P104" i="16"/>
  <c r="P103" i="16"/>
  <c r="P102" i="16"/>
  <c r="P101" i="16"/>
  <c r="P100" i="16"/>
  <c r="P99" i="16"/>
  <c r="P98" i="16"/>
  <c r="P97" i="16"/>
  <c r="P96" i="16"/>
  <c r="F242" i="16"/>
  <c r="F238" i="16"/>
  <c r="F237" i="16"/>
  <c r="F236" i="16"/>
  <c r="F235" i="16"/>
  <c r="F234" i="16"/>
  <c r="F233" i="16"/>
  <c r="F232" i="16"/>
  <c r="F231" i="16"/>
  <c r="F230" i="16"/>
  <c r="F229" i="16"/>
  <c r="F228" i="16"/>
  <c r="R105" i="16"/>
  <c r="R106" i="16"/>
  <c r="R102" i="16"/>
  <c r="R98" i="16"/>
  <c r="R96" i="16"/>
  <c r="R110" i="16"/>
  <c r="R104" i="16"/>
  <c r="R103" i="16"/>
  <c r="R101" i="16"/>
  <c r="R97" i="16"/>
  <c r="R100" i="16"/>
  <c r="R99" i="16"/>
  <c r="J103" i="16"/>
  <c r="J110" i="16"/>
  <c r="J104" i="16"/>
  <c r="J106" i="16"/>
  <c r="J100" i="16"/>
  <c r="J96" i="16"/>
  <c r="J102" i="16"/>
  <c r="J98" i="16"/>
  <c r="J99" i="16"/>
  <c r="J101" i="16"/>
  <c r="J105" i="16"/>
  <c r="J97" i="16"/>
  <c r="N132" i="16"/>
  <c r="N128" i="16"/>
  <c r="N126" i="16"/>
  <c r="N124" i="16"/>
  <c r="N122" i="16"/>
  <c r="N120" i="16"/>
  <c r="N118" i="16"/>
  <c r="N125" i="16"/>
  <c r="N123" i="16"/>
  <c r="N121" i="16"/>
  <c r="N127" i="16"/>
  <c r="N119" i="16"/>
  <c r="J119" i="13"/>
  <c r="H129" i="15"/>
  <c r="H70" i="15"/>
  <c r="H20" i="15"/>
  <c r="H24" i="15"/>
  <c r="H141" i="15"/>
  <c r="F105" i="15"/>
  <c r="F23" i="15"/>
  <c r="P36" i="15"/>
  <c r="AB33" i="15"/>
  <c r="V21" i="15"/>
  <c r="H143" i="15"/>
  <c r="F165" i="15"/>
  <c r="F70" i="15"/>
  <c r="D59" i="15"/>
  <c r="F104" i="15"/>
  <c r="H130" i="15"/>
  <c r="H132" i="15"/>
  <c r="N57" i="15"/>
  <c r="N60" i="15"/>
  <c r="P70" i="15"/>
  <c r="H68" i="15"/>
  <c r="H71" i="15"/>
  <c r="T24" i="15"/>
  <c r="H23" i="15"/>
  <c r="F69" i="15"/>
  <c r="V22" i="15"/>
  <c r="Z149" i="16"/>
  <c r="Z147" i="16"/>
  <c r="Z145" i="16"/>
  <c r="Z143" i="16"/>
  <c r="Z148" i="16"/>
  <c r="Z154" i="16"/>
  <c r="Z141" i="16"/>
  <c r="Z146" i="16"/>
  <c r="Z144" i="16"/>
  <c r="Z142" i="16"/>
  <c r="Z150" i="16"/>
  <c r="Z140" i="16"/>
  <c r="D193" i="16"/>
  <c r="D191" i="16"/>
  <c r="D189" i="16"/>
  <c r="D187" i="16"/>
  <c r="D185" i="16"/>
  <c r="D192" i="16"/>
  <c r="D188" i="16"/>
  <c r="D184" i="16"/>
  <c r="D190" i="16"/>
  <c r="D194" i="16"/>
  <c r="D198" i="16"/>
  <c r="D186" i="16"/>
  <c r="V132" i="16"/>
  <c r="V128" i="16"/>
  <c r="V126" i="16"/>
  <c r="V124" i="16"/>
  <c r="V122" i="16"/>
  <c r="V120" i="16"/>
  <c r="V118" i="16"/>
  <c r="V121" i="16"/>
  <c r="V127" i="16"/>
  <c r="V119" i="16"/>
  <c r="V125" i="16"/>
  <c r="V123" i="16"/>
  <c r="D44" i="16"/>
  <c r="D40" i="16"/>
  <c r="D39" i="16"/>
  <c r="D38" i="16"/>
  <c r="D37" i="16"/>
  <c r="D36" i="16"/>
  <c r="D35" i="16"/>
  <c r="D34" i="16"/>
  <c r="D33" i="16"/>
  <c r="D32" i="16"/>
  <c r="D31" i="16"/>
  <c r="D30" i="16"/>
  <c r="J132" i="16"/>
  <c r="J128" i="16"/>
  <c r="J126" i="16"/>
  <c r="J124" i="16"/>
  <c r="J122" i="16"/>
  <c r="J120" i="16"/>
  <c r="J118" i="16"/>
  <c r="J123" i="16"/>
  <c r="J121" i="16"/>
  <c r="J119" i="16"/>
  <c r="J125" i="16"/>
  <c r="J127" i="16"/>
  <c r="N149" i="16"/>
  <c r="N147" i="16"/>
  <c r="N145" i="16"/>
  <c r="N143" i="16"/>
  <c r="N146" i="16"/>
  <c r="N141" i="16"/>
  <c r="N154" i="16"/>
  <c r="N144" i="16"/>
  <c r="N150" i="16"/>
  <c r="N140" i="16"/>
  <c r="N148" i="16"/>
  <c r="N142" i="16"/>
  <c r="F198" i="16"/>
  <c r="F194" i="16"/>
  <c r="F192" i="16"/>
  <c r="F190" i="16"/>
  <c r="F188" i="16"/>
  <c r="F186" i="16"/>
  <c r="F184" i="16"/>
  <c r="F193" i="16"/>
  <c r="F189" i="16"/>
  <c r="F185" i="16"/>
  <c r="F191" i="16"/>
  <c r="F187" i="16"/>
  <c r="D154" i="16"/>
  <c r="D150" i="16"/>
  <c r="D148" i="16"/>
  <c r="D146" i="16"/>
  <c r="D144" i="16"/>
  <c r="D147" i="16"/>
  <c r="D140" i="16"/>
  <c r="D142" i="16"/>
  <c r="D145" i="16"/>
  <c r="D141" i="16"/>
  <c r="D149" i="16"/>
  <c r="D143" i="16"/>
  <c r="D110" i="16"/>
  <c r="D106" i="16"/>
  <c r="D105" i="16"/>
  <c r="D104" i="16"/>
  <c r="D103" i="16"/>
  <c r="D102" i="16"/>
  <c r="D101" i="16"/>
  <c r="D100" i="16"/>
  <c r="D99" i="16"/>
  <c r="D98" i="16"/>
  <c r="D97" i="16"/>
  <c r="D96" i="16"/>
  <c r="F110" i="16"/>
  <c r="F104" i="16"/>
  <c r="F105" i="16"/>
  <c r="F101" i="16"/>
  <c r="F97" i="16"/>
  <c r="F106" i="16"/>
  <c r="F100" i="16"/>
  <c r="F96" i="16"/>
  <c r="F103" i="16"/>
  <c r="F99" i="16"/>
  <c r="F98" i="16"/>
  <c r="F102" i="16"/>
  <c r="D62" i="16"/>
  <c r="D59" i="16"/>
  <c r="D58" i="16"/>
  <c r="D57" i="16"/>
  <c r="D55" i="16"/>
  <c r="D54" i="16"/>
  <c r="D53" i="16"/>
  <c r="D52" i="16"/>
  <c r="D66" i="16"/>
  <c r="D61" i="16"/>
  <c r="D60" i="16"/>
  <c r="D56" i="16"/>
  <c r="L62" i="16"/>
  <c r="L61" i="16"/>
  <c r="L60" i="16"/>
  <c r="L59" i="16"/>
  <c r="L58" i="16"/>
  <c r="L57" i="16"/>
  <c r="L56" i="16"/>
  <c r="L55" i="16"/>
  <c r="L54" i="16"/>
  <c r="L53" i="16"/>
  <c r="L52" i="16"/>
  <c r="L66" i="16"/>
  <c r="N44" i="16"/>
  <c r="N40" i="16"/>
  <c r="N36" i="16"/>
  <c r="N39" i="16"/>
  <c r="N35" i="16"/>
  <c r="N37" i="16"/>
  <c r="N34" i="16"/>
  <c r="N32" i="16"/>
  <c r="N30" i="16"/>
  <c r="N38" i="16"/>
  <c r="N33" i="16"/>
  <c r="N31" i="16"/>
  <c r="D127" i="16"/>
  <c r="D125" i="16"/>
  <c r="D123" i="16"/>
  <c r="D121" i="16"/>
  <c r="D119" i="16"/>
  <c r="D124" i="16"/>
  <c r="D132" i="16"/>
  <c r="D122" i="16"/>
  <c r="D118" i="16"/>
  <c r="D120" i="16"/>
  <c r="D126" i="16"/>
  <c r="D128" i="16"/>
  <c r="AB62" i="16"/>
  <c r="AB61" i="16"/>
  <c r="AB60" i="16"/>
  <c r="AB59" i="16"/>
  <c r="AB58" i="16"/>
  <c r="AB57" i="16"/>
  <c r="AB56" i="16"/>
  <c r="AB55" i="16"/>
  <c r="AB54" i="16"/>
  <c r="AB53" i="16"/>
  <c r="AB52" i="16"/>
  <c r="AB66" i="16"/>
  <c r="V149" i="16"/>
  <c r="V147" i="16"/>
  <c r="V145" i="16"/>
  <c r="V143" i="16"/>
  <c r="V150" i="16"/>
  <c r="V148" i="16"/>
  <c r="V146" i="16"/>
  <c r="V144" i="16"/>
  <c r="V141" i="16"/>
  <c r="V154" i="16"/>
  <c r="V140" i="16"/>
  <c r="V142" i="16"/>
  <c r="F149" i="16"/>
  <c r="F147" i="16"/>
  <c r="F145" i="16"/>
  <c r="F150" i="16"/>
  <c r="F154" i="16"/>
  <c r="F141" i="16"/>
  <c r="F143" i="16"/>
  <c r="F148" i="16"/>
  <c r="F140" i="16"/>
  <c r="F144" i="16"/>
  <c r="F142" i="16"/>
  <c r="F146" i="16"/>
  <c r="T154" i="16"/>
  <c r="T150" i="16"/>
  <c r="T148" i="16"/>
  <c r="T146" i="16"/>
  <c r="T144" i="16"/>
  <c r="T147" i="16"/>
  <c r="T149" i="16"/>
  <c r="T140" i="16"/>
  <c r="T142" i="16"/>
  <c r="T143" i="16"/>
  <c r="T141" i="16"/>
  <c r="T145" i="16"/>
  <c r="F286" i="16"/>
  <c r="F282" i="16"/>
  <c r="F281" i="16"/>
  <c r="F280" i="16"/>
  <c r="F279" i="16"/>
  <c r="F278" i="16"/>
  <c r="F277" i="16"/>
  <c r="F276" i="16"/>
  <c r="F275" i="16"/>
  <c r="F274" i="16"/>
  <c r="F273" i="16"/>
  <c r="F272" i="16"/>
  <c r="H110" i="16"/>
  <c r="H106" i="16"/>
  <c r="H105" i="16"/>
  <c r="H104" i="16"/>
  <c r="H103" i="16"/>
  <c r="H102" i="16"/>
  <c r="H101" i="16"/>
  <c r="H100" i="16"/>
  <c r="H99" i="16"/>
  <c r="H98" i="16"/>
  <c r="H97" i="16"/>
  <c r="H96" i="16"/>
  <c r="F107" i="15"/>
  <c r="L71" i="15"/>
  <c r="AB34" i="15"/>
  <c r="F166" i="15"/>
  <c r="V23" i="15"/>
  <c r="P35" i="15"/>
  <c r="N108" i="15"/>
  <c r="L33" i="15"/>
  <c r="F24" i="15"/>
  <c r="F164" i="15"/>
  <c r="F68" i="15"/>
  <c r="D58" i="15"/>
  <c r="P68" i="15"/>
  <c r="L24" i="15"/>
  <c r="V34" i="15"/>
  <c r="D164" i="15"/>
  <c r="D106" i="15"/>
  <c r="P56" i="15"/>
  <c r="P60" i="15"/>
  <c r="H10" i="15"/>
  <c r="H116" i="15"/>
  <c r="H117" i="15"/>
  <c r="X33" i="15"/>
  <c r="F154" i="15"/>
  <c r="P59" i="15"/>
  <c r="H9" i="15"/>
  <c r="H118" i="15"/>
  <c r="H8" i="15"/>
  <c r="R108" i="15"/>
  <c r="X36" i="15"/>
  <c r="R106" i="15"/>
  <c r="J35" i="13"/>
  <c r="J108" i="14"/>
  <c r="L68" i="15"/>
  <c r="F152" i="15"/>
  <c r="F156" i="15"/>
  <c r="P34" i="15"/>
  <c r="L69" i="15"/>
  <c r="AB32" i="15"/>
  <c r="AB36" i="15"/>
  <c r="L36" i="15"/>
  <c r="R24" i="15"/>
  <c r="R20" i="15"/>
  <c r="D57" i="15"/>
  <c r="Z106" i="15"/>
  <c r="X35" i="15"/>
  <c r="R104" i="15"/>
  <c r="J106" i="15"/>
  <c r="L22" i="15"/>
  <c r="K96" i="15"/>
  <c r="E97" i="15" s="1"/>
  <c r="F118" i="13"/>
  <c r="F153" i="15"/>
  <c r="T56" i="15"/>
  <c r="X32" i="15"/>
  <c r="L70" i="15"/>
  <c r="Y24" i="15"/>
  <c r="M25" i="15" s="1"/>
  <c r="L35" i="15"/>
  <c r="T60" i="15"/>
  <c r="Z107" i="15"/>
  <c r="J105" i="15"/>
  <c r="R58" i="15"/>
  <c r="L21" i="15"/>
  <c r="D167" i="15"/>
  <c r="D165" i="15"/>
  <c r="D166" i="15"/>
  <c r="F142" i="15"/>
  <c r="F141" i="15"/>
  <c r="F140" i="15"/>
  <c r="I144" i="15"/>
  <c r="C145" i="15" s="1"/>
  <c r="F131" i="15"/>
  <c r="F130" i="15"/>
  <c r="T108" i="15"/>
  <c r="Z105" i="15"/>
  <c r="Z108" i="15"/>
  <c r="J104" i="15"/>
  <c r="T106" i="15"/>
  <c r="J108" i="15"/>
  <c r="T58" i="15"/>
  <c r="L59" i="15"/>
  <c r="L57" i="15"/>
  <c r="L56" i="15"/>
  <c r="N46" i="15"/>
  <c r="H34" i="15"/>
  <c r="N33" i="15"/>
  <c r="N32" i="15"/>
  <c r="N34" i="15"/>
  <c r="N35" i="15"/>
  <c r="N24" i="15"/>
  <c r="R23" i="15"/>
  <c r="N21" i="15"/>
  <c r="N22" i="15"/>
  <c r="R22" i="15"/>
  <c r="J58" i="15"/>
  <c r="F118" i="15"/>
  <c r="T70" i="15"/>
  <c r="T32" i="15"/>
  <c r="T68" i="15"/>
  <c r="J59" i="15"/>
  <c r="T36" i="15"/>
  <c r="T23" i="15"/>
  <c r="W72" i="15"/>
  <c r="C73" i="15" s="1"/>
  <c r="F116" i="15"/>
  <c r="F120" i="15"/>
  <c r="T69" i="15"/>
  <c r="J60" i="15"/>
  <c r="T34" i="15"/>
  <c r="T22" i="15"/>
  <c r="J110" i="13"/>
  <c r="T80" i="14"/>
  <c r="F117" i="15"/>
  <c r="T71" i="15"/>
  <c r="F104" i="14"/>
  <c r="P80" i="15"/>
  <c r="R60" i="15"/>
  <c r="T33" i="15"/>
  <c r="T20" i="15"/>
  <c r="Z32" i="15"/>
  <c r="J106" i="14"/>
  <c r="L84" i="14"/>
  <c r="D107" i="15"/>
  <c r="J68" i="15"/>
  <c r="Z34" i="15"/>
  <c r="X21" i="15"/>
  <c r="R56" i="15"/>
  <c r="F36" i="15"/>
  <c r="R32" i="15"/>
  <c r="J36" i="15"/>
  <c r="F106" i="14"/>
  <c r="T82" i="14"/>
  <c r="D108" i="15"/>
  <c r="R68" i="15"/>
  <c r="D105" i="15"/>
  <c r="J24" i="15"/>
  <c r="J44" i="15"/>
  <c r="F9" i="15"/>
  <c r="R36" i="15"/>
  <c r="I132" i="15"/>
  <c r="J132" i="15" s="1"/>
  <c r="J69" i="15"/>
  <c r="J33" i="15"/>
  <c r="Z36" i="15"/>
  <c r="N44" i="15"/>
  <c r="F10" i="15"/>
  <c r="F32" i="15"/>
  <c r="J111" i="13"/>
  <c r="R72" i="15"/>
  <c r="J72" i="15"/>
  <c r="Z33" i="15"/>
  <c r="I12" i="15"/>
  <c r="G13" i="15" s="1"/>
  <c r="R57" i="15"/>
  <c r="U60" i="15"/>
  <c r="S61" i="15" s="1"/>
  <c r="F34" i="15"/>
  <c r="F35" i="15"/>
  <c r="J21" i="15"/>
  <c r="J23" i="15"/>
  <c r="R71" i="15"/>
  <c r="T180" i="13"/>
  <c r="J114" i="13"/>
  <c r="F120" i="13"/>
  <c r="J105" i="14"/>
  <c r="D84" i="14"/>
  <c r="R70" i="15"/>
  <c r="T105" i="15"/>
  <c r="J70" i="15"/>
  <c r="J34" i="15"/>
  <c r="J32" i="15"/>
  <c r="J22" i="15"/>
  <c r="F11" i="15"/>
  <c r="D56" i="15"/>
  <c r="R35" i="15"/>
  <c r="R33" i="15"/>
  <c r="F8" i="15"/>
  <c r="AE108" i="15"/>
  <c r="U109" i="15" s="1"/>
  <c r="P83" i="15"/>
  <c r="J47" i="15"/>
  <c r="P82" i="15"/>
  <c r="J46" i="15"/>
  <c r="P22" i="15"/>
  <c r="I156" i="15"/>
  <c r="C157" i="15" s="1"/>
  <c r="AA84" i="15"/>
  <c r="I85" i="15" s="1"/>
  <c r="I120" i="15"/>
  <c r="J120" i="15" s="1"/>
  <c r="P81" i="15"/>
  <c r="Z46" i="15"/>
  <c r="AC36" i="15"/>
  <c r="G37" i="15" s="1"/>
  <c r="D273" i="13"/>
  <c r="L91" i="13"/>
  <c r="V71" i="14"/>
  <c r="L83" i="14"/>
  <c r="X20" i="15"/>
  <c r="P68" i="13"/>
  <c r="N119" i="13"/>
  <c r="F107" i="14"/>
  <c r="T83" i="14"/>
  <c r="L81" i="14"/>
  <c r="J104" i="14"/>
  <c r="N47" i="15"/>
  <c r="X23" i="15"/>
  <c r="Z45" i="15"/>
  <c r="J45" i="15"/>
  <c r="P20" i="15"/>
  <c r="P24" i="15"/>
  <c r="X24" i="15"/>
  <c r="Z44" i="15"/>
  <c r="P21" i="15"/>
  <c r="AB170" i="13"/>
  <c r="D76" i="13"/>
  <c r="V117" i="13"/>
  <c r="F105" i="14"/>
  <c r="T81" i="14"/>
  <c r="N45" i="15"/>
  <c r="Z47" i="15"/>
  <c r="D130" i="15"/>
  <c r="D131" i="15"/>
  <c r="D128" i="15"/>
  <c r="D129" i="15"/>
  <c r="D132" i="15"/>
  <c r="F96" i="15"/>
  <c r="F94" i="15"/>
  <c r="F92" i="15"/>
  <c r="F95" i="15"/>
  <c r="F93" i="15"/>
  <c r="D47" i="15"/>
  <c r="D45" i="15"/>
  <c r="D44" i="15"/>
  <c r="D48" i="15"/>
  <c r="D46" i="15"/>
  <c r="H107" i="15"/>
  <c r="H105" i="15"/>
  <c r="H106" i="15"/>
  <c r="H104" i="15"/>
  <c r="H108" i="15"/>
  <c r="AB107" i="15"/>
  <c r="AB105" i="15"/>
  <c r="AB106" i="15"/>
  <c r="AB104" i="15"/>
  <c r="AB108" i="15"/>
  <c r="F83" i="15"/>
  <c r="F81" i="15"/>
  <c r="F80" i="15"/>
  <c r="F84" i="15"/>
  <c r="F82" i="15"/>
  <c r="G168" i="15"/>
  <c r="X107" i="15"/>
  <c r="X105" i="15"/>
  <c r="X106" i="15"/>
  <c r="X104" i="15"/>
  <c r="X108" i="15"/>
  <c r="R83" i="15"/>
  <c r="R81" i="15"/>
  <c r="R84" i="15"/>
  <c r="R80" i="15"/>
  <c r="R82" i="15"/>
  <c r="D84" i="15"/>
  <c r="D82" i="15"/>
  <c r="D80" i="15"/>
  <c r="D83" i="15"/>
  <c r="D81" i="15"/>
  <c r="V83" i="15"/>
  <c r="V81" i="15"/>
  <c r="V80" i="15"/>
  <c r="V84" i="15"/>
  <c r="V82" i="15"/>
  <c r="T47" i="15"/>
  <c r="T45" i="15"/>
  <c r="T44" i="15"/>
  <c r="T48" i="15"/>
  <c r="T46" i="15"/>
  <c r="D71" i="15"/>
  <c r="D69" i="15"/>
  <c r="D72" i="15"/>
  <c r="D70" i="15"/>
  <c r="D68" i="15"/>
  <c r="D36" i="15"/>
  <c r="D35" i="15"/>
  <c r="D34" i="15"/>
  <c r="D33" i="15"/>
  <c r="D32" i="15"/>
  <c r="I145" i="15"/>
  <c r="J109" i="13"/>
  <c r="J108" i="13"/>
  <c r="J120" i="13"/>
  <c r="J115" i="13"/>
  <c r="F119" i="13"/>
  <c r="D24" i="15"/>
  <c r="D23" i="15"/>
  <c r="D22" i="15"/>
  <c r="D21" i="15"/>
  <c r="D20" i="15"/>
  <c r="L84" i="15"/>
  <c r="L82" i="15"/>
  <c r="L80" i="15"/>
  <c r="L81" i="15"/>
  <c r="L83" i="15"/>
  <c r="D153" i="15"/>
  <c r="D154" i="15"/>
  <c r="D152" i="15"/>
  <c r="D156" i="15"/>
  <c r="D155" i="15"/>
  <c r="L93" i="15"/>
  <c r="P47" i="15"/>
  <c r="P45" i="15"/>
  <c r="P48" i="15"/>
  <c r="P46" i="15"/>
  <c r="P44" i="15"/>
  <c r="I25" i="15"/>
  <c r="L47" i="15"/>
  <c r="L45" i="15"/>
  <c r="L46" i="15"/>
  <c r="L48" i="15"/>
  <c r="L44" i="15"/>
  <c r="D12" i="15"/>
  <c r="D11" i="15"/>
  <c r="D10" i="15"/>
  <c r="D9" i="15"/>
  <c r="D8" i="15"/>
  <c r="D120" i="15"/>
  <c r="D116" i="15"/>
  <c r="D117" i="15"/>
  <c r="D118" i="15"/>
  <c r="D119" i="15"/>
  <c r="L107" i="15"/>
  <c r="L105" i="15"/>
  <c r="L106" i="15"/>
  <c r="L104" i="15"/>
  <c r="L108" i="15"/>
  <c r="F60" i="15"/>
  <c r="F57" i="15"/>
  <c r="F56" i="15"/>
  <c r="F58" i="15"/>
  <c r="F59" i="15"/>
  <c r="D140" i="15"/>
  <c r="D141" i="15"/>
  <c r="D142" i="15"/>
  <c r="D144" i="15"/>
  <c r="D143" i="15"/>
  <c r="J112" i="13"/>
  <c r="J117" i="13"/>
  <c r="F28" i="13"/>
  <c r="J116" i="13"/>
  <c r="J118" i="13"/>
  <c r="F117" i="13"/>
  <c r="AA48" i="15"/>
  <c r="P24" i="14"/>
  <c r="F166" i="14"/>
  <c r="L82" i="14"/>
  <c r="F165" i="14"/>
  <c r="AA84" i="14"/>
  <c r="AB84" i="14" s="1"/>
  <c r="D81" i="14"/>
  <c r="D82" i="14"/>
  <c r="D80" i="14"/>
  <c r="F215" i="13"/>
  <c r="L116" i="13"/>
  <c r="T95" i="13"/>
  <c r="R92" i="13"/>
  <c r="T91" i="13"/>
  <c r="P89" i="13"/>
  <c r="T99" i="13"/>
  <c r="AA80" i="13"/>
  <c r="I81" i="13" s="1"/>
  <c r="T30" i="13"/>
  <c r="F13" i="13"/>
  <c r="R31" i="13"/>
  <c r="T36" i="13"/>
  <c r="T33" i="13"/>
  <c r="P96" i="13"/>
  <c r="T38" i="13"/>
  <c r="T35" i="13"/>
  <c r="P75" i="13"/>
  <c r="P94" i="13"/>
  <c r="L114" i="13"/>
  <c r="V116" i="13"/>
  <c r="D229" i="13"/>
  <c r="X52" i="13"/>
  <c r="T28" i="13"/>
  <c r="P90" i="13"/>
  <c r="N88" i="13"/>
  <c r="R114" i="13"/>
  <c r="D166" i="14"/>
  <c r="H156" i="14"/>
  <c r="P23" i="14"/>
  <c r="F20" i="14"/>
  <c r="D167" i="14"/>
  <c r="AD108" i="14"/>
  <c r="R70" i="14"/>
  <c r="V68" i="14"/>
  <c r="T21" i="14"/>
  <c r="L21" i="14"/>
  <c r="F23" i="14"/>
  <c r="N22" i="14"/>
  <c r="AD106" i="14"/>
  <c r="D132" i="14"/>
  <c r="T56" i="14"/>
  <c r="AD105" i="14"/>
  <c r="L22" i="14"/>
  <c r="F24" i="14"/>
  <c r="N23" i="14"/>
  <c r="AD104" i="14"/>
  <c r="F167" i="14"/>
  <c r="D59" i="14"/>
  <c r="V70" i="14"/>
  <c r="L23" i="14"/>
  <c r="F21" i="14"/>
  <c r="P21" i="14"/>
  <c r="N20" i="14"/>
  <c r="N24" i="14"/>
  <c r="D119" i="14"/>
  <c r="D165" i="14"/>
  <c r="T57" i="14"/>
  <c r="H21" i="14"/>
  <c r="P60" i="14"/>
  <c r="F164" i="14"/>
  <c r="D60" i="14"/>
  <c r="V72" i="14"/>
  <c r="P20" i="14"/>
  <c r="L24" i="14"/>
  <c r="D164" i="14"/>
  <c r="X44" i="14"/>
  <c r="P105" i="14"/>
  <c r="D24" i="14"/>
  <c r="H12" i="14"/>
  <c r="N108" i="14"/>
  <c r="D23" i="14"/>
  <c r="D154" i="14"/>
  <c r="N106" i="14"/>
  <c r="D153" i="14"/>
  <c r="V104" i="14"/>
  <c r="D106" i="14"/>
  <c r="T59" i="14"/>
  <c r="Z104" i="14"/>
  <c r="Z107" i="14"/>
  <c r="R105" i="14"/>
  <c r="H144" i="14"/>
  <c r="T33" i="14"/>
  <c r="V107" i="14"/>
  <c r="T58" i="14"/>
  <c r="H24" i="14"/>
  <c r="Z105" i="14"/>
  <c r="D152" i="14"/>
  <c r="H129" i="14"/>
  <c r="P35" i="14"/>
  <c r="R21" i="14"/>
  <c r="I132" i="14"/>
  <c r="I133" i="14" s="1"/>
  <c r="H142" i="14"/>
  <c r="P59" i="14"/>
  <c r="H143" i="14"/>
  <c r="N107" i="14"/>
  <c r="V105" i="14"/>
  <c r="D104" i="14"/>
  <c r="AB32" i="14"/>
  <c r="H23" i="14"/>
  <c r="D22" i="14"/>
  <c r="H8" i="14"/>
  <c r="Z108" i="14"/>
  <c r="R106" i="14"/>
  <c r="F56" i="14"/>
  <c r="H56" i="14"/>
  <c r="P108" i="14"/>
  <c r="AB34" i="14"/>
  <c r="R108" i="14"/>
  <c r="H140" i="14"/>
  <c r="P58" i="14"/>
  <c r="D155" i="14"/>
  <c r="N105" i="14"/>
  <c r="V106" i="14"/>
  <c r="H11" i="14"/>
  <c r="H22" i="14"/>
  <c r="D21" i="14"/>
  <c r="H10" i="14"/>
  <c r="Z106" i="14"/>
  <c r="R104" i="14"/>
  <c r="R107" i="14"/>
  <c r="F12" i="14"/>
  <c r="D156" i="14"/>
  <c r="P56" i="14"/>
  <c r="H141" i="14"/>
  <c r="H72" i="14"/>
  <c r="R71" i="14"/>
  <c r="L46" i="14"/>
  <c r="L70" i="14"/>
  <c r="AB33" i="14"/>
  <c r="L35" i="14"/>
  <c r="V23" i="14"/>
  <c r="P33" i="14"/>
  <c r="F72" i="14"/>
  <c r="J23" i="14"/>
  <c r="D143" i="14"/>
  <c r="L58" i="14"/>
  <c r="L57" i="14"/>
  <c r="D11" i="14"/>
  <c r="D128" i="14"/>
  <c r="H155" i="14"/>
  <c r="L69" i="14"/>
  <c r="F69" i="14"/>
  <c r="D141" i="14"/>
  <c r="D116" i="14"/>
  <c r="H128" i="14"/>
  <c r="H116" i="14"/>
  <c r="H119" i="14"/>
  <c r="H36" i="14"/>
  <c r="D32" i="14"/>
  <c r="D36" i="14"/>
  <c r="T24" i="14"/>
  <c r="Z36" i="14"/>
  <c r="D142" i="14"/>
  <c r="H117" i="14"/>
  <c r="L56" i="14"/>
  <c r="H131" i="14"/>
  <c r="L60" i="14"/>
  <c r="L72" i="14"/>
  <c r="T32" i="14"/>
  <c r="T34" i="14"/>
  <c r="T36" i="14"/>
  <c r="L33" i="14"/>
  <c r="L34" i="14"/>
  <c r="T23" i="14"/>
  <c r="V21" i="14"/>
  <c r="P32" i="14"/>
  <c r="F68" i="14"/>
  <c r="X47" i="14"/>
  <c r="F11" i="14"/>
  <c r="J22" i="14"/>
  <c r="H120" i="14"/>
  <c r="D117" i="14"/>
  <c r="D57" i="14"/>
  <c r="D56" i="14"/>
  <c r="H130" i="14"/>
  <c r="H152" i="14"/>
  <c r="H69" i="14"/>
  <c r="V22" i="14"/>
  <c r="H35" i="14"/>
  <c r="H32" i="14"/>
  <c r="H70" i="14"/>
  <c r="H153" i="14"/>
  <c r="R69" i="14"/>
  <c r="I144" i="14"/>
  <c r="C145" i="14" s="1"/>
  <c r="H71" i="14"/>
  <c r="L59" i="14"/>
  <c r="L68" i="14"/>
  <c r="L71" i="14"/>
  <c r="D35" i="14"/>
  <c r="D34" i="14"/>
  <c r="AB35" i="14"/>
  <c r="L32" i="14"/>
  <c r="T22" i="14"/>
  <c r="V20" i="14"/>
  <c r="P34" i="14"/>
  <c r="X45" i="14"/>
  <c r="Z33" i="14"/>
  <c r="F8" i="14"/>
  <c r="H33" i="14"/>
  <c r="D140" i="14"/>
  <c r="D118" i="14"/>
  <c r="N56" i="14"/>
  <c r="Z32" i="14"/>
  <c r="D8" i="14"/>
  <c r="H60" i="14"/>
  <c r="P104" i="14"/>
  <c r="D107" i="14"/>
  <c r="R68" i="14"/>
  <c r="I12" i="14"/>
  <c r="I13" i="14" s="1"/>
  <c r="X20" i="14"/>
  <c r="X24" i="14"/>
  <c r="L45" i="14"/>
  <c r="Z35" i="14"/>
  <c r="F10" i="14"/>
  <c r="J21" i="14"/>
  <c r="R20" i="14"/>
  <c r="R24" i="14"/>
  <c r="H58" i="14"/>
  <c r="I156" i="14"/>
  <c r="D9" i="14"/>
  <c r="P106" i="14"/>
  <c r="X21" i="14"/>
  <c r="H59" i="14"/>
  <c r="P107" i="14"/>
  <c r="D105" i="14"/>
  <c r="X23" i="14"/>
  <c r="Y24" i="14"/>
  <c r="C25" i="14" s="1"/>
  <c r="X46" i="14"/>
  <c r="R47" i="14"/>
  <c r="Z34" i="14"/>
  <c r="J20" i="14"/>
  <c r="R23" i="14"/>
  <c r="D10" i="14"/>
  <c r="D129" i="14"/>
  <c r="F70" i="14"/>
  <c r="I120" i="14"/>
  <c r="J120" i="14" s="1"/>
  <c r="D131" i="14"/>
  <c r="F71" i="14"/>
  <c r="D130" i="14"/>
  <c r="J57" i="14"/>
  <c r="X36" i="14"/>
  <c r="R44" i="14"/>
  <c r="F59" i="14"/>
  <c r="F58" i="14"/>
  <c r="X32" i="14"/>
  <c r="F60" i="14"/>
  <c r="D276" i="13"/>
  <c r="D268" i="13"/>
  <c r="F240" i="13"/>
  <c r="AB178" i="13"/>
  <c r="AB173" i="13"/>
  <c r="D116" i="13"/>
  <c r="N111" i="13"/>
  <c r="L117" i="13"/>
  <c r="D109" i="13"/>
  <c r="N108" i="13"/>
  <c r="L115" i="13"/>
  <c r="D108" i="13"/>
  <c r="V110" i="13"/>
  <c r="N120" i="13"/>
  <c r="L99" i="13"/>
  <c r="R99" i="13"/>
  <c r="L95" i="13"/>
  <c r="J90" i="13"/>
  <c r="F79" i="13"/>
  <c r="H77" i="13"/>
  <c r="H76" i="13"/>
  <c r="F72" i="13"/>
  <c r="P76" i="13"/>
  <c r="H75" i="13"/>
  <c r="J30" i="13"/>
  <c r="X36" i="13"/>
  <c r="V35" i="13"/>
  <c r="F36" i="13"/>
  <c r="J38" i="13"/>
  <c r="F35" i="13"/>
  <c r="H15" i="13"/>
  <c r="D11" i="13"/>
  <c r="D271" i="13"/>
  <c r="AB168" i="13"/>
  <c r="AB171" i="13"/>
  <c r="AB179" i="13"/>
  <c r="D13" i="13"/>
  <c r="X38" i="13"/>
  <c r="Z49" i="13"/>
  <c r="V32" i="13"/>
  <c r="V40" i="13"/>
  <c r="F70" i="13"/>
  <c r="P71" i="13"/>
  <c r="L94" i="13"/>
  <c r="L98" i="13"/>
  <c r="J97" i="13"/>
  <c r="D117" i="13"/>
  <c r="D119" i="13"/>
  <c r="N118" i="13"/>
  <c r="N117" i="13"/>
  <c r="X33" i="14"/>
  <c r="N59" i="14"/>
  <c r="D275" i="13"/>
  <c r="D270" i="13"/>
  <c r="D278" i="13"/>
  <c r="AB172" i="13"/>
  <c r="AB180" i="13"/>
  <c r="AB175" i="13"/>
  <c r="X39" i="13"/>
  <c r="X30" i="13"/>
  <c r="V28" i="13"/>
  <c r="V36" i="13"/>
  <c r="R35" i="13"/>
  <c r="T34" i="13"/>
  <c r="T39" i="13"/>
  <c r="T31" i="13"/>
  <c r="D73" i="13"/>
  <c r="V79" i="13"/>
  <c r="F69" i="13"/>
  <c r="X70" i="13"/>
  <c r="P79" i="13"/>
  <c r="P70" i="13"/>
  <c r="P78" i="13"/>
  <c r="L88" i="13"/>
  <c r="L92" i="13"/>
  <c r="L96" i="13"/>
  <c r="L100" i="13"/>
  <c r="P92" i="13"/>
  <c r="P98" i="13"/>
  <c r="J89" i="13"/>
  <c r="J92" i="13"/>
  <c r="L119" i="13"/>
  <c r="L120" i="13"/>
  <c r="D113" i="13"/>
  <c r="D110" i="13"/>
  <c r="D118" i="13"/>
  <c r="V112" i="13"/>
  <c r="V109" i="13"/>
  <c r="N112" i="13"/>
  <c r="N110" i="13"/>
  <c r="N113" i="13"/>
  <c r="L47" i="14"/>
  <c r="U60" i="14"/>
  <c r="M61" i="14" s="1"/>
  <c r="J58" i="14"/>
  <c r="X34" i="14"/>
  <c r="N57" i="14"/>
  <c r="R46" i="14"/>
  <c r="L48" i="14"/>
  <c r="D279" i="13"/>
  <c r="D274" i="13"/>
  <c r="F214" i="13"/>
  <c r="AB176" i="13"/>
  <c r="D20" i="13"/>
  <c r="D74" i="13"/>
  <c r="F77" i="13"/>
  <c r="P77" i="13"/>
  <c r="P74" i="13"/>
  <c r="L90" i="13"/>
  <c r="J99" i="13"/>
  <c r="D114" i="13"/>
  <c r="N109" i="13"/>
  <c r="J56" i="14"/>
  <c r="D269" i="13"/>
  <c r="D277" i="13"/>
  <c r="D272" i="13"/>
  <c r="AB174" i="13"/>
  <c r="AB169" i="13"/>
  <c r="X35" i="13"/>
  <c r="X28" i="13"/>
  <c r="X37" i="13"/>
  <c r="V31" i="13"/>
  <c r="V39" i="13"/>
  <c r="R39" i="13"/>
  <c r="T32" i="13"/>
  <c r="T37" i="13"/>
  <c r="T29" i="13"/>
  <c r="D77" i="13"/>
  <c r="F68" i="13"/>
  <c r="F71" i="13"/>
  <c r="P69" i="13"/>
  <c r="P73" i="13"/>
  <c r="P72" i="13"/>
  <c r="L89" i="13"/>
  <c r="L93" i="13"/>
  <c r="P88" i="13"/>
  <c r="P93" i="13"/>
  <c r="P99" i="13"/>
  <c r="J95" i="13"/>
  <c r="J98" i="13"/>
  <c r="L111" i="13"/>
  <c r="L108" i="13"/>
  <c r="D111" i="13"/>
  <c r="D115" i="13"/>
  <c r="D112" i="13"/>
  <c r="V114" i="13"/>
  <c r="V115" i="13"/>
  <c r="N114" i="13"/>
  <c r="N116" i="13"/>
  <c r="L44" i="14"/>
  <c r="J60" i="14"/>
  <c r="X35" i="14"/>
  <c r="N60" i="14"/>
  <c r="R45" i="14"/>
  <c r="H95" i="14"/>
  <c r="H93" i="14"/>
  <c r="H96" i="14"/>
  <c r="H94" i="14"/>
  <c r="H92" i="14"/>
  <c r="G168" i="14"/>
  <c r="F36" i="14"/>
  <c r="F35" i="14"/>
  <c r="F34" i="14"/>
  <c r="F33" i="14"/>
  <c r="F32" i="14"/>
  <c r="R57" i="14"/>
  <c r="R56" i="14"/>
  <c r="R60" i="14"/>
  <c r="R58" i="14"/>
  <c r="R59" i="14"/>
  <c r="R36" i="14"/>
  <c r="R35" i="14"/>
  <c r="R34" i="14"/>
  <c r="R33" i="14"/>
  <c r="R32" i="14"/>
  <c r="P47" i="14"/>
  <c r="P45" i="14"/>
  <c r="P48" i="14"/>
  <c r="P44" i="14"/>
  <c r="P46" i="14"/>
  <c r="N35" i="14"/>
  <c r="N34" i="14"/>
  <c r="N33" i="14"/>
  <c r="N32" i="14"/>
  <c r="N36" i="14"/>
  <c r="X108" i="14"/>
  <c r="X106" i="14"/>
  <c r="X104" i="14"/>
  <c r="X107" i="14"/>
  <c r="X105" i="14"/>
  <c r="L108" i="14"/>
  <c r="L106" i="14"/>
  <c r="L104" i="14"/>
  <c r="L107" i="14"/>
  <c r="L105" i="14"/>
  <c r="J96" i="14"/>
  <c r="J94" i="14"/>
  <c r="J92" i="14"/>
  <c r="J95" i="14"/>
  <c r="J93" i="14"/>
  <c r="T71" i="14"/>
  <c r="T69" i="14"/>
  <c r="T68" i="14"/>
  <c r="T70" i="14"/>
  <c r="T72" i="14"/>
  <c r="D71" i="14"/>
  <c r="D69" i="14"/>
  <c r="D70" i="14"/>
  <c r="D72" i="14"/>
  <c r="D68" i="14"/>
  <c r="D95" i="14"/>
  <c r="D93" i="14"/>
  <c r="D94" i="14"/>
  <c r="D92" i="14"/>
  <c r="D96" i="14"/>
  <c r="F48" i="14"/>
  <c r="F46" i="14"/>
  <c r="F44" i="14"/>
  <c r="F45" i="14"/>
  <c r="F47" i="14"/>
  <c r="F156" i="14"/>
  <c r="F155" i="14"/>
  <c r="F154" i="14"/>
  <c r="F153" i="14"/>
  <c r="F152" i="14"/>
  <c r="N72" i="14"/>
  <c r="N70" i="14"/>
  <c r="N68" i="14"/>
  <c r="N71" i="14"/>
  <c r="N69" i="14"/>
  <c r="H47" i="14"/>
  <c r="H45" i="14"/>
  <c r="H46" i="14"/>
  <c r="H48" i="14"/>
  <c r="H44" i="14"/>
  <c r="V36" i="14"/>
  <c r="V35" i="14"/>
  <c r="V34" i="14"/>
  <c r="V33" i="14"/>
  <c r="V32" i="14"/>
  <c r="T94" i="13"/>
  <c r="T117" i="13"/>
  <c r="R110" i="13"/>
  <c r="J34" i="13"/>
  <c r="F32" i="13"/>
  <c r="F40" i="13"/>
  <c r="T79" i="13"/>
  <c r="H71" i="13"/>
  <c r="H74" i="13"/>
  <c r="T89" i="13"/>
  <c r="T93" i="13"/>
  <c r="T97" i="13"/>
  <c r="P91" i="13"/>
  <c r="P95" i="13"/>
  <c r="P100" i="13"/>
  <c r="L109" i="13"/>
  <c r="L112" i="13"/>
  <c r="R119" i="13"/>
  <c r="V118" i="13"/>
  <c r="V113" i="13"/>
  <c r="F108" i="13"/>
  <c r="F111" i="13"/>
  <c r="P110" i="13"/>
  <c r="K96" i="14"/>
  <c r="AA48" i="14"/>
  <c r="AC36" i="14"/>
  <c r="V48" i="14"/>
  <c r="V46" i="14"/>
  <c r="V44" i="14"/>
  <c r="V45" i="14"/>
  <c r="V47" i="14"/>
  <c r="H108" i="14"/>
  <c r="H106" i="14"/>
  <c r="H104" i="14"/>
  <c r="H107" i="14"/>
  <c r="H105" i="14"/>
  <c r="T108" i="14"/>
  <c r="T106" i="14"/>
  <c r="T104" i="14"/>
  <c r="T107" i="14"/>
  <c r="T105" i="14"/>
  <c r="J72" i="14"/>
  <c r="J70" i="14"/>
  <c r="J68" i="14"/>
  <c r="J71" i="14"/>
  <c r="J69" i="14"/>
  <c r="F144" i="14"/>
  <c r="F143" i="14"/>
  <c r="F142" i="14"/>
  <c r="F141" i="14"/>
  <c r="F140" i="14"/>
  <c r="F120" i="14"/>
  <c r="F119" i="14"/>
  <c r="F118" i="14"/>
  <c r="F117" i="14"/>
  <c r="F116" i="14"/>
  <c r="N48" i="14"/>
  <c r="N46" i="14"/>
  <c r="N44" i="14"/>
  <c r="N47" i="14"/>
  <c r="N45" i="14"/>
  <c r="AB108" i="14"/>
  <c r="AB106" i="14"/>
  <c r="AB104" i="14"/>
  <c r="AB107" i="14"/>
  <c r="AB105" i="14"/>
  <c r="P71" i="14"/>
  <c r="P72" i="14"/>
  <c r="P70" i="14"/>
  <c r="P69" i="14"/>
  <c r="P68" i="14"/>
  <c r="F132" i="14"/>
  <c r="F131" i="14"/>
  <c r="F130" i="14"/>
  <c r="F129" i="14"/>
  <c r="F128" i="14"/>
  <c r="J48" i="14"/>
  <c r="J46" i="14"/>
  <c r="J44" i="14"/>
  <c r="J47" i="14"/>
  <c r="J45" i="14"/>
  <c r="J36" i="14"/>
  <c r="J35" i="14"/>
  <c r="J34" i="14"/>
  <c r="J33" i="14"/>
  <c r="J32" i="14"/>
  <c r="H236" i="13"/>
  <c r="H199" i="13"/>
  <c r="T74" i="13"/>
  <c r="T90" i="13"/>
  <c r="T98" i="13"/>
  <c r="T169" i="13"/>
  <c r="L180" i="13"/>
  <c r="J31" i="13"/>
  <c r="J39" i="13"/>
  <c r="F31" i="13"/>
  <c r="F39" i="13"/>
  <c r="T77" i="13"/>
  <c r="H68" i="13"/>
  <c r="T88" i="13"/>
  <c r="T92" i="13"/>
  <c r="T96" i="13"/>
  <c r="F94" i="13"/>
  <c r="R111" i="13"/>
  <c r="F109" i="13"/>
  <c r="P111" i="13"/>
  <c r="AE108" i="14"/>
  <c r="W72" i="14"/>
  <c r="V61" i="9"/>
  <c r="F236" i="13"/>
  <c r="R53" i="13"/>
  <c r="T75" i="13"/>
  <c r="T80" i="13"/>
  <c r="N97" i="13"/>
  <c r="R112" i="13"/>
  <c r="R117" i="13"/>
  <c r="D212" i="13"/>
  <c r="T174" i="13"/>
  <c r="T177" i="13"/>
  <c r="F211" i="13"/>
  <c r="F219" i="13"/>
  <c r="D15" i="13"/>
  <c r="Z57" i="13"/>
  <c r="J29" i="13"/>
  <c r="J33" i="13"/>
  <c r="J37" i="13"/>
  <c r="R48" i="13"/>
  <c r="V30" i="13"/>
  <c r="V34" i="13"/>
  <c r="V38" i="13"/>
  <c r="F30" i="13"/>
  <c r="F34" i="13"/>
  <c r="F38" i="13"/>
  <c r="T71" i="13"/>
  <c r="T70" i="13"/>
  <c r="T78" i="13"/>
  <c r="H69" i="13"/>
  <c r="H73" i="13"/>
  <c r="H72" i="13"/>
  <c r="H80" i="13"/>
  <c r="H96" i="13"/>
  <c r="N89" i="13"/>
  <c r="F95" i="13"/>
  <c r="T114" i="13"/>
  <c r="L113" i="13"/>
  <c r="L110" i="13"/>
  <c r="H108" i="13"/>
  <c r="R108" i="13"/>
  <c r="R120" i="13"/>
  <c r="R115" i="13"/>
  <c r="V108" i="13"/>
  <c r="V120" i="13"/>
  <c r="V111" i="13"/>
  <c r="F114" i="13"/>
  <c r="F116" i="13"/>
  <c r="F115" i="13"/>
  <c r="P119" i="13"/>
  <c r="P118" i="13"/>
  <c r="T81" i="11"/>
  <c r="L172" i="13"/>
  <c r="T73" i="13"/>
  <c r="T72" i="13"/>
  <c r="H116" i="13"/>
  <c r="R109" i="13"/>
  <c r="D208" i="13"/>
  <c r="T172" i="13"/>
  <c r="T175" i="13"/>
  <c r="F210" i="13"/>
  <c r="F218" i="13"/>
  <c r="L175" i="13"/>
  <c r="D17" i="13"/>
  <c r="Z53" i="13"/>
  <c r="J28" i="13"/>
  <c r="J32" i="13"/>
  <c r="J36" i="13"/>
  <c r="V29" i="13"/>
  <c r="V33" i="13"/>
  <c r="F29" i="13"/>
  <c r="F33" i="13"/>
  <c r="T69" i="13"/>
  <c r="T68" i="13"/>
  <c r="H79" i="13"/>
  <c r="H70" i="13"/>
  <c r="N96" i="13"/>
  <c r="F100" i="13"/>
  <c r="T115" i="13"/>
  <c r="H115" i="13"/>
  <c r="R116" i="13"/>
  <c r="R118" i="13"/>
  <c r="F112" i="13"/>
  <c r="F110" i="13"/>
  <c r="P109" i="13"/>
  <c r="P112" i="13"/>
  <c r="L170" i="13"/>
  <c r="F10" i="13"/>
  <c r="V71" i="13"/>
  <c r="N77" i="13"/>
  <c r="X79" i="13"/>
  <c r="H92" i="13"/>
  <c r="N94" i="13"/>
  <c r="N100" i="13"/>
  <c r="F92" i="13"/>
  <c r="F93" i="13"/>
  <c r="T112" i="13"/>
  <c r="H113" i="13"/>
  <c r="H114" i="13"/>
  <c r="H249" i="13"/>
  <c r="T168" i="13"/>
  <c r="T176" i="13"/>
  <c r="T171" i="13"/>
  <c r="T179" i="13"/>
  <c r="H216" i="13"/>
  <c r="L174" i="13"/>
  <c r="L169" i="13"/>
  <c r="L177" i="13"/>
  <c r="X31" i="13"/>
  <c r="X34" i="13"/>
  <c r="J49" i="13"/>
  <c r="F14" i="13"/>
  <c r="N49" i="13"/>
  <c r="T52" i="13"/>
  <c r="D79" i="13"/>
  <c r="V68" i="13"/>
  <c r="N70" i="13"/>
  <c r="X78" i="13"/>
  <c r="H100" i="13"/>
  <c r="N90" i="13"/>
  <c r="N98" i="13"/>
  <c r="N91" i="13"/>
  <c r="F88" i="13"/>
  <c r="F96" i="13"/>
  <c r="F89" i="13"/>
  <c r="F97" i="13"/>
  <c r="T119" i="13"/>
  <c r="T108" i="13"/>
  <c r="T116" i="13"/>
  <c r="H119" i="13"/>
  <c r="H110" i="13"/>
  <c r="H118" i="13"/>
  <c r="P113" i="13"/>
  <c r="P117" i="13"/>
  <c r="P114" i="13"/>
  <c r="H257" i="13"/>
  <c r="H195" i="13"/>
  <c r="L178" i="13"/>
  <c r="L173" i="13"/>
  <c r="F18" i="13"/>
  <c r="N95" i="13"/>
  <c r="F99" i="13"/>
  <c r="T111" i="13"/>
  <c r="T113" i="13"/>
  <c r="T120" i="13"/>
  <c r="H117" i="13"/>
  <c r="H253" i="13"/>
  <c r="T170" i="13"/>
  <c r="T178" i="13"/>
  <c r="F196" i="13"/>
  <c r="H191" i="13"/>
  <c r="L168" i="13"/>
  <c r="L176" i="13"/>
  <c r="L171" i="13"/>
  <c r="X29" i="13"/>
  <c r="X32" i="13"/>
  <c r="X33" i="13"/>
  <c r="F9" i="13"/>
  <c r="F17" i="13"/>
  <c r="D68" i="13"/>
  <c r="V72" i="13"/>
  <c r="N69" i="13"/>
  <c r="H88" i="13"/>
  <c r="R91" i="13"/>
  <c r="N92" i="13"/>
  <c r="N99" i="13"/>
  <c r="F90" i="13"/>
  <c r="F98" i="13"/>
  <c r="W120" i="13"/>
  <c r="I121" i="13" s="1"/>
  <c r="T109" i="13"/>
  <c r="T110" i="13"/>
  <c r="H109" i="13"/>
  <c r="H111" i="13"/>
  <c r="H112" i="13"/>
  <c r="P115" i="13"/>
  <c r="P108" i="13"/>
  <c r="F271" i="13"/>
  <c r="F252" i="13"/>
  <c r="D258" i="13"/>
  <c r="F256" i="13"/>
  <c r="H232" i="13"/>
  <c r="H228" i="13"/>
  <c r="H240" i="13"/>
  <c r="H212" i="13"/>
  <c r="H208" i="13"/>
  <c r="H220" i="13"/>
  <c r="K160" i="13"/>
  <c r="G161" i="13" s="1"/>
  <c r="R97" i="13"/>
  <c r="R98" i="13"/>
  <c r="R93" i="13"/>
  <c r="R100" i="13"/>
  <c r="R94" i="13"/>
  <c r="J91" i="13"/>
  <c r="J100" i="13"/>
  <c r="J94" i="13"/>
  <c r="R89" i="13"/>
  <c r="R90" i="13"/>
  <c r="R95" i="13"/>
  <c r="R88" i="13"/>
  <c r="J93" i="13"/>
  <c r="J88" i="13"/>
  <c r="U100" i="13"/>
  <c r="M101" i="13" s="1"/>
  <c r="V69" i="13"/>
  <c r="N78" i="13"/>
  <c r="N75" i="13"/>
  <c r="X68" i="13"/>
  <c r="D71" i="13"/>
  <c r="D75" i="13"/>
  <c r="D72" i="13"/>
  <c r="D80" i="13"/>
  <c r="V78" i="13"/>
  <c r="V80" i="13"/>
  <c r="V75" i="13"/>
  <c r="N74" i="13"/>
  <c r="N76" i="13"/>
  <c r="N73" i="13"/>
  <c r="X71" i="13"/>
  <c r="X77" i="13"/>
  <c r="X74" i="13"/>
  <c r="V70" i="13"/>
  <c r="V77" i="13"/>
  <c r="N80" i="13"/>
  <c r="X75" i="13"/>
  <c r="X76" i="13"/>
  <c r="D69" i="13"/>
  <c r="D70" i="13"/>
  <c r="V74" i="13"/>
  <c r="V76" i="13"/>
  <c r="N68" i="13"/>
  <c r="N72" i="13"/>
  <c r="N71" i="13"/>
  <c r="X69" i="13"/>
  <c r="X73" i="13"/>
  <c r="X72" i="13"/>
  <c r="N53" i="13"/>
  <c r="R56" i="13"/>
  <c r="P31" i="13"/>
  <c r="H36" i="13"/>
  <c r="F8" i="13"/>
  <c r="F12" i="13"/>
  <c r="F16" i="13"/>
  <c r="F20" i="13"/>
  <c r="H13" i="13"/>
  <c r="F11" i="13"/>
  <c r="F15" i="13"/>
  <c r="X102" i="9"/>
  <c r="V65" i="9"/>
  <c r="H248" i="13"/>
  <c r="H256" i="13"/>
  <c r="H231" i="13"/>
  <c r="H239" i="13"/>
  <c r="F276" i="13"/>
  <c r="F192" i="13"/>
  <c r="H211" i="13"/>
  <c r="H219" i="13"/>
  <c r="H194" i="13"/>
  <c r="R34" i="13"/>
  <c r="J31" i="9"/>
  <c r="X100" i="9"/>
  <c r="V66" i="9"/>
  <c r="H251" i="13"/>
  <c r="H255" i="13"/>
  <c r="H259" i="13"/>
  <c r="H230" i="13"/>
  <c r="H234" i="13"/>
  <c r="H238" i="13"/>
  <c r="F268" i="13"/>
  <c r="F248" i="13"/>
  <c r="F188" i="13"/>
  <c r="H210" i="13"/>
  <c r="H214" i="13"/>
  <c r="H218" i="13"/>
  <c r="H189" i="13"/>
  <c r="H193" i="13"/>
  <c r="H197" i="13"/>
  <c r="T55" i="13"/>
  <c r="N33" i="13"/>
  <c r="R29" i="13"/>
  <c r="R33" i="13"/>
  <c r="R37" i="13"/>
  <c r="F78" i="13"/>
  <c r="F80" i="13"/>
  <c r="F75" i="13"/>
  <c r="H252" i="13"/>
  <c r="H260" i="13"/>
  <c r="H235" i="13"/>
  <c r="H215" i="13"/>
  <c r="H190" i="13"/>
  <c r="H198" i="13"/>
  <c r="T51" i="13"/>
  <c r="N37" i="13"/>
  <c r="R30" i="13"/>
  <c r="R38" i="13"/>
  <c r="X94" i="9"/>
  <c r="Z59" i="9"/>
  <c r="H250" i="13"/>
  <c r="H254" i="13"/>
  <c r="H229" i="13"/>
  <c r="H233" i="13"/>
  <c r="F279" i="13"/>
  <c r="F260" i="13"/>
  <c r="F200" i="13"/>
  <c r="H209" i="13"/>
  <c r="H213" i="13"/>
  <c r="H188" i="13"/>
  <c r="H192" i="13"/>
  <c r="H196" i="13"/>
  <c r="P50" i="13"/>
  <c r="P55" i="13"/>
  <c r="N57" i="13"/>
  <c r="N29" i="13"/>
  <c r="R28" i="13"/>
  <c r="R32" i="13"/>
  <c r="R36" i="13"/>
  <c r="F74" i="13"/>
  <c r="F76" i="13"/>
  <c r="H91" i="13"/>
  <c r="H95" i="13"/>
  <c r="H99" i="13"/>
  <c r="H90" i="13"/>
  <c r="H94" i="13"/>
  <c r="H98" i="13"/>
  <c r="H89" i="13"/>
  <c r="H93" i="13"/>
  <c r="F255" i="13"/>
  <c r="F259" i="13"/>
  <c r="N48" i="13"/>
  <c r="N56" i="13"/>
  <c r="N60" i="13"/>
  <c r="H58" i="13"/>
  <c r="D254" i="13"/>
  <c r="D237" i="13"/>
  <c r="D220" i="13"/>
  <c r="F154" i="13"/>
  <c r="F250" i="13"/>
  <c r="F254" i="13"/>
  <c r="F258" i="13"/>
  <c r="F232" i="13"/>
  <c r="H28" i="13"/>
  <c r="J57" i="13"/>
  <c r="X58" i="13"/>
  <c r="N51" i="13"/>
  <c r="N55" i="13"/>
  <c r="N59" i="13"/>
  <c r="H55" i="13"/>
  <c r="R52" i="13"/>
  <c r="R60" i="13"/>
  <c r="I20" i="13"/>
  <c r="J18" i="13" s="1"/>
  <c r="I200" i="13"/>
  <c r="G201" i="13" s="1"/>
  <c r="F251" i="13"/>
  <c r="N52" i="13"/>
  <c r="I220" i="13"/>
  <c r="E221" i="13" s="1"/>
  <c r="D250" i="13"/>
  <c r="D233" i="13"/>
  <c r="D216" i="13"/>
  <c r="F249" i="13"/>
  <c r="F253" i="13"/>
  <c r="F228" i="13"/>
  <c r="H33" i="13"/>
  <c r="P33" i="13"/>
  <c r="J53" i="13"/>
  <c r="X59" i="13"/>
  <c r="N50" i="13"/>
  <c r="N54" i="13"/>
  <c r="H48" i="13"/>
  <c r="R49" i="13"/>
  <c r="R57" i="13"/>
  <c r="D100" i="13"/>
  <c r="D99" i="13"/>
  <c r="D98" i="13"/>
  <c r="D97" i="13"/>
  <c r="D96" i="13"/>
  <c r="D95" i="13"/>
  <c r="D94" i="13"/>
  <c r="D93" i="13"/>
  <c r="D92" i="13"/>
  <c r="D91" i="13"/>
  <c r="D90" i="13"/>
  <c r="D89" i="13"/>
  <c r="D88" i="13"/>
  <c r="X93" i="9"/>
  <c r="X99" i="9"/>
  <c r="X96" i="9"/>
  <c r="X95" i="9"/>
  <c r="X101" i="9"/>
  <c r="X98" i="9"/>
  <c r="Z66" i="9"/>
  <c r="F151" i="13"/>
  <c r="F158" i="13"/>
  <c r="F235" i="13"/>
  <c r="F239" i="13"/>
  <c r="H29" i="13"/>
  <c r="J48" i="13"/>
  <c r="J56" i="13"/>
  <c r="X50" i="13"/>
  <c r="X55" i="13"/>
  <c r="H51" i="13"/>
  <c r="T54" i="13"/>
  <c r="N28" i="13"/>
  <c r="N36" i="13"/>
  <c r="V68" i="9"/>
  <c r="Z62" i="9"/>
  <c r="F155" i="13"/>
  <c r="F160" i="13"/>
  <c r="F230" i="13"/>
  <c r="F234" i="13"/>
  <c r="F238" i="13"/>
  <c r="F209" i="13"/>
  <c r="F213" i="13"/>
  <c r="F217" i="13"/>
  <c r="H37" i="13"/>
  <c r="P37" i="13"/>
  <c r="H32" i="13"/>
  <c r="P29" i="13"/>
  <c r="H17" i="13"/>
  <c r="H9" i="13"/>
  <c r="H39" i="13"/>
  <c r="H31" i="13"/>
  <c r="J51" i="13"/>
  <c r="J55" i="13"/>
  <c r="J59" i="13"/>
  <c r="X60" i="13"/>
  <c r="X49" i="13"/>
  <c r="X51" i="13"/>
  <c r="X57" i="13"/>
  <c r="H49" i="13"/>
  <c r="H56" i="13"/>
  <c r="H60" i="13"/>
  <c r="H57" i="13"/>
  <c r="R51" i="13"/>
  <c r="R55" i="13"/>
  <c r="R59" i="13"/>
  <c r="T49" i="13"/>
  <c r="T59" i="13"/>
  <c r="T53" i="13"/>
  <c r="T60" i="13"/>
  <c r="N31" i="13"/>
  <c r="N35" i="13"/>
  <c r="N39" i="13"/>
  <c r="F231" i="13"/>
  <c r="H34" i="13"/>
  <c r="J52" i="13"/>
  <c r="J60" i="13"/>
  <c r="X54" i="13"/>
  <c r="H50" i="13"/>
  <c r="H54" i="13"/>
  <c r="T48" i="13"/>
  <c r="T57" i="13"/>
  <c r="N32" i="13"/>
  <c r="N40" i="13"/>
  <c r="V64" i="9"/>
  <c r="Z60" i="9"/>
  <c r="Z61" i="9"/>
  <c r="F229" i="13"/>
  <c r="F233" i="13"/>
  <c r="F208" i="13"/>
  <c r="F212" i="13"/>
  <c r="F216" i="13"/>
  <c r="H38" i="13"/>
  <c r="H30" i="13"/>
  <c r="H19" i="13"/>
  <c r="J50" i="13"/>
  <c r="J54" i="13"/>
  <c r="X56" i="13"/>
  <c r="X48" i="13"/>
  <c r="H52" i="13"/>
  <c r="H59" i="13"/>
  <c r="R50" i="13"/>
  <c r="R54" i="13"/>
  <c r="T58" i="13"/>
  <c r="T50" i="13"/>
  <c r="N30" i="13"/>
  <c r="N34" i="13"/>
  <c r="J159" i="13"/>
  <c r="J156" i="13"/>
  <c r="J153" i="13"/>
  <c r="J148" i="13"/>
  <c r="J160" i="13"/>
  <c r="J157" i="13"/>
  <c r="J152" i="13"/>
  <c r="J149" i="13"/>
  <c r="L39" i="13"/>
  <c r="L38" i="13"/>
  <c r="L36" i="13"/>
  <c r="L34" i="13"/>
  <c r="L32" i="13"/>
  <c r="L30" i="13"/>
  <c r="L28" i="13"/>
  <c r="D19" i="13"/>
  <c r="D18" i="13"/>
  <c r="D10" i="13"/>
  <c r="D12" i="13"/>
  <c r="D14" i="13"/>
  <c r="D16" i="13"/>
  <c r="D8" i="13"/>
  <c r="V62" i="9"/>
  <c r="V63" i="9"/>
  <c r="Z64" i="9"/>
  <c r="Z67" i="9"/>
  <c r="I240" i="13"/>
  <c r="E241" i="13" s="1"/>
  <c r="J151" i="13"/>
  <c r="D249" i="13"/>
  <c r="D253" i="13"/>
  <c r="D257" i="13"/>
  <c r="D228" i="13"/>
  <c r="D232" i="13"/>
  <c r="D236" i="13"/>
  <c r="D240" i="13"/>
  <c r="D211" i="13"/>
  <c r="D215" i="13"/>
  <c r="D219" i="13"/>
  <c r="J154" i="13"/>
  <c r="F274" i="13"/>
  <c r="F269" i="13"/>
  <c r="F277" i="13"/>
  <c r="F191" i="13"/>
  <c r="F195" i="13"/>
  <c r="F199" i="13"/>
  <c r="P57" i="13"/>
  <c r="P53" i="13"/>
  <c r="L35" i="13"/>
  <c r="Y40" i="13"/>
  <c r="I41" i="13" s="1"/>
  <c r="P60" i="13"/>
  <c r="P51" i="13"/>
  <c r="Z48" i="13"/>
  <c r="Z52" i="13"/>
  <c r="Z56" i="13"/>
  <c r="Z60" i="13"/>
  <c r="F159" i="13"/>
  <c r="F157" i="13"/>
  <c r="F152" i="13"/>
  <c r="F149" i="13"/>
  <c r="F156" i="13"/>
  <c r="F153" i="13"/>
  <c r="F148" i="13"/>
  <c r="D40" i="13"/>
  <c r="D39" i="13"/>
  <c r="D37" i="13"/>
  <c r="D35" i="13"/>
  <c r="D33" i="13"/>
  <c r="D31" i="13"/>
  <c r="D29" i="13"/>
  <c r="D38" i="13"/>
  <c r="D36" i="13"/>
  <c r="D34" i="13"/>
  <c r="D32" i="13"/>
  <c r="D30" i="13"/>
  <c r="D28" i="13"/>
  <c r="I260" i="13"/>
  <c r="E261" i="13" s="1"/>
  <c r="G280" i="13"/>
  <c r="H279" i="13" s="1"/>
  <c r="D248" i="13"/>
  <c r="D252" i="13"/>
  <c r="D256" i="13"/>
  <c r="D260" i="13"/>
  <c r="D231" i="13"/>
  <c r="D235" i="13"/>
  <c r="D239" i="13"/>
  <c r="D210" i="13"/>
  <c r="D214" i="13"/>
  <c r="D218" i="13"/>
  <c r="F272" i="13"/>
  <c r="F280" i="13"/>
  <c r="F275" i="13"/>
  <c r="F190" i="13"/>
  <c r="F194" i="13"/>
  <c r="F198" i="13"/>
  <c r="L37" i="13"/>
  <c r="L29" i="13"/>
  <c r="P56" i="13"/>
  <c r="Z51" i="13"/>
  <c r="Z55" i="13"/>
  <c r="Z59" i="13"/>
  <c r="P39" i="13"/>
  <c r="P40" i="13"/>
  <c r="P38" i="13"/>
  <c r="P36" i="13"/>
  <c r="P34" i="13"/>
  <c r="P32" i="13"/>
  <c r="P30" i="13"/>
  <c r="P28" i="13"/>
  <c r="H20" i="13"/>
  <c r="H12" i="13"/>
  <c r="H14" i="13"/>
  <c r="H16" i="13"/>
  <c r="H8" i="13"/>
  <c r="H18" i="13"/>
  <c r="H10" i="13"/>
  <c r="J155" i="13"/>
  <c r="D251" i="13"/>
  <c r="D255" i="13"/>
  <c r="D230" i="13"/>
  <c r="D234" i="13"/>
  <c r="D209" i="13"/>
  <c r="D213" i="13"/>
  <c r="J158" i="13"/>
  <c r="J150" i="13"/>
  <c r="F270" i="13"/>
  <c r="F278" i="13"/>
  <c r="F189" i="13"/>
  <c r="F193" i="13"/>
  <c r="P58" i="13"/>
  <c r="P54" i="13"/>
  <c r="P49" i="13"/>
  <c r="L31" i="13"/>
  <c r="P52" i="13"/>
  <c r="P59" i="13"/>
  <c r="L40" i="13"/>
  <c r="Z50" i="13"/>
  <c r="Z54" i="13"/>
  <c r="F180" i="13"/>
  <c r="F178" i="13"/>
  <c r="F176" i="13"/>
  <c r="F174" i="13"/>
  <c r="F172" i="13"/>
  <c r="F170" i="13"/>
  <c r="F168" i="13"/>
  <c r="F179" i="13"/>
  <c r="F177" i="13"/>
  <c r="F175" i="13"/>
  <c r="F173" i="13"/>
  <c r="F171" i="13"/>
  <c r="F169" i="13"/>
  <c r="D200" i="13"/>
  <c r="D199" i="13"/>
  <c r="D198" i="13"/>
  <c r="D197" i="13"/>
  <c r="D196" i="13"/>
  <c r="D195" i="13"/>
  <c r="D194" i="13"/>
  <c r="D193" i="13"/>
  <c r="D192" i="13"/>
  <c r="D191" i="13"/>
  <c r="D190" i="13"/>
  <c r="D189" i="13"/>
  <c r="D188" i="13"/>
  <c r="H179" i="13"/>
  <c r="H177" i="13"/>
  <c r="H175" i="13"/>
  <c r="H173" i="13"/>
  <c r="H171" i="13"/>
  <c r="H169" i="13"/>
  <c r="H180" i="13"/>
  <c r="H178" i="13"/>
  <c r="H176" i="13"/>
  <c r="H174" i="13"/>
  <c r="H172" i="13"/>
  <c r="H170" i="13"/>
  <c r="H168" i="13"/>
  <c r="N180" i="13"/>
  <c r="N178" i="13"/>
  <c r="N176" i="13"/>
  <c r="N174" i="13"/>
  <c r="N172" i="13"/>
  <c r="N170" i="13"/>
  <c r="N168" i="13"/>
  <c r="N179" i="13"/>
  <c r="N177" i="13"/>
  <c r="N175" i="13"/>
  <c r="N173" i="13"/>
  <c r="N171" i="13"/>
  <c r="N169" i="13"/>
  <c r="H280" i="13"/>
  <c r="Z180" i="13"/>
  <c r="Z178" i="13"/>
  <c r="Z176" i="13"/>
  <c r="Z174" i="13"/>
  <c r="Z172" i="13"/>
  <c r="Z170" i="13"/>
  <c r="Z168" i="13"/>
  <c r="Z179" i="13"/>
  <c r="Z177" i="13"/>
  <c r="Z175" i="13"/>
  <c r="Z173" i="13"/>
  <c r="Z171" i="13"/>
  <c r="Z169" i="13"/>
  <c r="P179" i="13"/>
  <c r="P177" i="13"/>
  <c r="P175" i="13"/>
  <c r="P173" i="13"/>
  <c r="P171" i="13"/>
  <c r="P169" i="13"/>
  <c r="P180" i="13"/>
  <c r="P178" i="13"/>
  <c r="P176" i="13"/>
  <c r="P174" i="13"/>
  <c r="P172" i="13"/>
  <c r="P170" i="13"/>
  <c r="P168" i="13"/>
  <c r="F139" i="13"/>
  <c r="F137" i="13"/>
  <c r="F135" i="13"/>
  <c r="F133" i="13"/>
  <c r="F131" i="13"/>
  <c r="F129" i="13"/>
  <c r="F140" i="13"/>
  <c r="F138" i="13"/>
  <c r="F136" i="13"/>
  <c r="F134" i="13"/>
  <c r="F132" i="13"/>
  <c r="F130" i="13"/>
  <c r="F128" i="13"/>
  <c r="H140" i="13"/>
  <c r="H138" i="13"/>
  <c r="H136" i="13"/>
  <c r="H134" i="13"/>
  <c r="H132" i="13"/>
  <c r="H130" i="13"/>
  <c r="H128" i="13"/>
  <c r="H139" i="13"/>
  <c r="H137" i="13"/>
  <c r="H135" i="13"/>
  <c r="H133" i="13"/>
  <c r="H131" i="13"/>
  <c r="H129" i="13"/>
  <c r="V180" i="13"/>
  <c r="V178" i="13"/>
  <c r="V176" i="13"/>
  <c r="V174" i="13"/>
  <c r="V172" i="13"/>
  <c r="V170" i="13"/>
  <c r="V168" i="13"/>
  <c r="V179" i="13"/>
  <c r="V177" i="13"/>
  <c r="V175" i="13"/>
  <c r="V173" i="13"/>
  <c r="V171" i="13"/>
  <c r="V169" i="13"/>
  <c r="V60" i="13"/>
  <c r="V59" i="13"/>
  <c r="V58" i="13"/>
  <c r="V57" i="13"/>
  <c r="V56" i="13"/>
  <c r="V55" i="13"/>
  <c r="V54" i="13"/>
  <c r="V53" i="13"/>
  <c r="V52" i="13"/>
  <c r="V51" i="13"/>
  <c r="V50" i="13"/>
  <c r="V49" i="13"/>
  <c r="V48" i="13"/>
  <c r="D60" i="13"/>
  <c r="D56" i="13"/>
  <c r="D57" i="13"/>
  <c r="D53" i="13"/>
  <c r="D50" i="13"/>
  <c r="D59" i="13"/>
  <c r="D54" i="13"/>
  <c r="D52" i="13"/>
  <c r="D48" i="13"/>
  <c r="D49" i="13"/>
  <c r="D58" i="13"/>
  <c r="D55" i="13"/>
  <c r="D51" i="13"/>
  <c r="AC60" i="13"/>
  <c r="V60" i="9"/>
  <c r="V59" i="9"/>
  <c r="Z68" i="9"/>
  <c r="Z63" i="9"/>
  <c r="AA108" i="11"/>
  <c r="J180" i="13"/>
  <c r="J178" i="13"/>
  <c r="J176" i="13"/>
  <c r="J174" i="13"/>
  <c r="J172" i="13"/>
  <c r="J170" i="13"/>
  <c r="J168" i="13"/>
  <c r="J179" i="13"/>
  <c r="J177" i="13"/>
  <c r="J175" i="13"/>
  <c r="J173" i="13"/>
  <c r="J171" i="13"/>
  <c r="J169" i="13"/>
  <c r="D179" i="13"/>
  <c r="D177" i="13"/>
  <c r="D175" i="13"/>
  <c r="D173" i="13"/>
  <c r="D171" i="13"/>
  <c r="D169" i="13"/>
  <c r="D180" i="13"/>
  <c r="D178" i="13"/>
  <c r="D176" i="13"/>
  <c r="D174" i="13"/>
  <c r="D172" i="13"/>
  <c r="D170" i="13"/>
  <c r="D168" i="13"/>
  <c r="F60" i="13"/>
  <c r="F59" i="13"/>
  <c r="F58" i="13"/>
  <c r="F57" i="13"/>
  <c r="F56" i="13"/>
  <c r="F55" i="13"/>
  <c r="F54" i="13"/>
  <c r="F53" i="13"/>
  <c r="F52" i="13"/>
  <c r="F51" i="13"/>
  <c r="F50" i="13"/>
  <c r="F49" i="13"/>
  <c r="F48" i="13"/>
  <c r="R180" i="13"/>
  <c r="R178" i="13"/>
  <c r="R176" i="13"/>
  <c r="R174" i="13"/>
  <c r="R172" i="13"/>
  <c r="R170" i="13"/>
  <c r="R168" i="13"/>
  <c r="R179" i="13"/>
  <c r="R177" i="13"/>
  <c r="R175" i="13"/>
  <c r="R173" i="13"/>
  <c r="R171" i="13"/>
  <c r="R169" i="13"/>
  <c r="L58" i="13"/>
  <c r="L54" i="13"/>
  <c r="L59" i="13"/>
  <c r="L55" i="13"/>
  <c r="L56" i="13"/>
  <c r="L52" i="13"/>
  <c r="L48" i="13"/>
  <c r="L57" i="13"/>
  <c r="L51" i="13"/>
  <c r="L60" i="13"/>
  <c r="L53" i="13"/>
  <c r="L49" i="13"/>
  <c r="L50" i="13"/>
  <c r="X179" i="13"/>
  <c r="X177" i="13"/>
  <c r="X175" i="13"/>
  <c r="X173" i="13"/>
  <c r="X171" i="13"/>
  <c r="X169" i="13"/>
  <c r="X180" i="13"/>
  <c r="X178" i="13"/>
  <c r="X176" i="13"/>
  <c r="X174" i="13"/>
  <c r="X172" i="13"/>
  <c r="X170" i="13"/>
  <c r="X168" i="13"/>
  <c r="AD180" i="13"/>
  <c r="AD178" i="13"/>
  <c r="AD176" i="13"/>
  <c r="AD174" i="13"/>
  <c r="AD172" i="13"/>
  <c r="AD170" i="13"/>
  <c r="AD168" i="13"/>
  <c r="AD179" i="13"/>
  <c r="AD177" i="13"/>
  <c r="AD175" i="13"/>
  <c r="AD173" i="13"/>
  <c r="AD171" i="13"/>
  <c r="AD169" i="13"/>
  <c r="AB58" i="13"/>
  <c r="AB54" i="13"/>
  <c r="AB59" i="13"/>
  <c r="AB55" i="13"/>
  <c r="AB48" i="13"/>
  <c r="AB49" i="13"/>
  <c r="AB56" i="13"/>
  <c r="AB50" i="13"/>
  <c r="AB60" i="13"/>
  <c r="AB57" i="13"/>
  <c r="AB53" i="13"/>
  <c r="AB51" i="13"/>
  <c r="AB52" i="13"/>
  <c r="AE180" i="13"/>
  <c r="K140" i="13"/>
  <c r="T45" i="11"/>
  <c r="D213" i="11"/>
  <c r="T53" i="11"/>
  <c r="J154" i="11"/>
  <c r="D206" i="11"/>
  <c r="T44" i="11"/>
  <c r="J153" i="11"/>
  <c r="T80" i="11"/>
  <c r="T85" i="11"/>
  <c r="U90" i="11"/>
  <c r="U91" i="11" s="1"/>
  <c r="P153" i="11"/>
  <c r="T90" i="11"/>
  <c r="X32" i="11"/>
  <c r="T87" i="11"/>
  <c r="AB161" i="11"/>
  <c r="X156" i="11"/>
  <c r="X66" i="11"/>
  <c r="T86" i="11"/>
  <c r="T83" i="11"/>
  <c r="F230" i="11"/>
  <c r="V31" i="11"/>
  <c r="X72" i="11"/>
  <c r="T84" i="11"/>
  <c r="T82" i="11"/>
  <c r="T89" i="11"/>
  <c r="P156" i="11"/>
  <c r="P159" i="11"/>
  <c r="AB159" i="11"/>
  <c r="AB154" i="11"/>
  <c r="P34" i="11"/>
  <c r="X64" i="11"/>
  <c r="AB155" i="11"/>
  <c r="V51" i="11"/>
  <c r="X65" i="11"/>
  <c r="X63" i="11"/>
  <c r="F11" i="11"/>
  <c r="P30" i="11"/>
  <c r="Z160" i="11"/>
  <c r="H207" i="11"/>
  <c r="L157" i="11"/>
  <c r="H26" i="11"/>
  <c r="X71" i="11"/>
  <c r="X70" i="11"/>
  <c r="F226" i="11"/>
  <c r="X161" i="11"/>
  <c r="P26" i="11"/>
  <c r="V161" i="11"/>
  <c r="X68" i="11"/>
  <c r="R46" i="11"/>
  <c r="J155" i="11"/>
  <c r="P160" i="11"/>
  <c r="P154" i="11"/>
  <c r="H152" i="11"/>
  <c r="D210" i="11"/>
  <c r="D216" i="11"/>
  <c r="H154" i="11"/>
  <c r="N84" i="11"/>
  <c r="T49" i="11"/>
  <c r="T32" i="11"/>
  <c r="H34" i="11"/>
  <c r="F162" i="11"/>
  <c r="Z152" i="11"/>
  <c r="Z72" i="11"/>
  <c r="X62" i="11"/>
  <c r="X67" i="11"/>
  <c r="T36" i="11"/>
  <c r="AD156" i="11"/>
  <c r="Z63" i="11"/>
  <c r="V70" i="11"/>
  <c r="F159" i="11"/>
  <c r="H215" i="11"/>
  <c r="P162" i="11"/>
  <c r="AB152" i="11"/>
  <c r="D209" i="11"/>
  <c r="T161" i="11"/>
  <c r="N81" i="11"/>
  <c r="T48" i="11"/>
  <c r="T28" i="11"/>
  <c r="H30" i="11"/>
  <c r="F154" i="11"/>
  <c r="F161" i="11"/>
  <c r="J160" i="11"/>
  <c r="F153" i="11"/>
  <c r="V65" i="11"/>
  <c r="V63" i="11"/>
  <c r="H162" i="11"/>
  <c r="N52" i="11"/>
  <c r="N83" i="11"/>
  <c r="T35" i="11"/>
  <c r="H33" i="11"/>
  <c r="AD157" i="11"/>
  <c r="V69" i="11"/>
  <c r="Z67" i="11"/>
  <c r="V68" i="11"/>
  <c r="F155" i="11"/>
  <c r="T159" i="11"/>
  <c r="P155" i="11"/>
  <c r="AB162" i="11"/>
  <c r="H208" i="11"/>
  <c r="P157" i="11"/>
  <c r="P158" i="11"/>
  <c r="T162" i="11"/>
  <c r="AB160" i="11"/>
  <c r="D207" i="11"/>
  <c r="D211" i="11"/>
  <c r="D215" i="11"/>
  <c r="AB153" i="11"/>
  <c r="AB158" i="11"/>
  <c r="F29" i="11"/>
  <c r="N89" i="11"/>
  <c r="N86" i="11"/>
  <c r="R51" i="11"/>
  <c r="R99" i="11"/>
  <c r="T46" i="11"/>
  <c r="T50" i="11"/>
  <c r="T54" i="11"/>
  <c r="T29" i="11"/>
  <c r="T33" i="11"/>
  <c r="H12" i="11"/>
  <c r="H27" i="11"/>
  <c r="H31" i="11"/>
  <c r="H35" i="11"/>
  <c r="J156" i="11"/>
  <c r="F152" i="11"/>
  <c r="F156" i="11"/>
  <c r="J162" i="11"/>
  <c r="AD162" i="11"/>
  <c r="Z64" i="11"/>
  <c r="Z70" i="11"/>
  <c r="V72" i="11"/>
  <c r="Z69" i="11"/>
  <c r="V62" i="11"/>
  <c r="H212" i="11"/>
  <c r="T157" i="11"/>
  <c r="F98" i="11"/>
  <c r="R47" i="11"/>
  <c r="T27" i="11"/>
  <c r="T31" i="11"/>
  <c r="P51" i="11"/>
  <c r="H29" i="11"/>
  <c r="Z62" i="11"/>
  <c r="V67" i="11"/>
  <c r="J159" i="11"/>
  <c r="AB156" i="11"/>
  <c r="H155" i="11"/>
  <c r="H211" i="11"/>
  <c r="P161" i="11"/>
  <c r="T160" i="11"/>
  <c r="D208" i="11"/>
  <c r="D212" i="11"/>
  <c r="AB157" i="11"/>
  <c r="H153" i="11"/>
  <c r="J87" i="11"/>
  <c r="N85" i="11"/>
  <c r="R62" i="11"/>
  <c r="T47" i="11"/>
  <c r="T26" i="11"/>
  <c r="T30" i="11"/>
  <c r="P48" i="11"/>
  <c r="H28" i="11"/>
  <c r="H32" i="11"/>
  <c r="AD154" i="11"/>
  <c r="F157" i="11"/>
  <c r="J161" i="11"/>
  <c r="AD152" i="11"/>
  <c r="V64" i="11"/>
  <c r="Z66" i="11"/>
  <c r="Z71" i="11"/>
  <c r="V71" i="11"/>
  <c r="Z65" i="11"/>
  <c r="X157" i="11"/>
  <c r="X160" i="11"/>
  <c r="X155" i="11"/>
  <c r="P29" i="11"/>
  <c r="F171" i="11"/>
  <c r="X162" i="11"/>
  <c r="F208" i="11"/>
  <c r="V54" i="11"/>
  <c r="F14" i="11"/>
  <c r="N67" i="11"/>
  <c r="P27" i="11"/>
  <c r="P31" i="11"/>
  <c r="P35" i="11"/>
  <c r="V154" i="11"/>
  <c r="X158" i="11"/>
  <c r="X152" i="11"/>
  <c r="L101" i="11"/>
  <c r="P33" i="11"/>
  <c r="L156" i="11"/>
  <c r="F175" i="11"/>
  <c r="X153" i="11"/>
  <c r="X154" i="11"/>
  <c r="D161" i="11"/>
  <c r="P28" i="11"/>
  <c r="P32" i="11"/>
  <c r="L153" i="11"/>
  <c r="T156" i="11"/>
  <c r="L155" i="11"/>
  <c r="D176" i="11"/>
  <c r="H227" i="11"/>
  <c r="L154" i="11"/>
  <c r="T155" i="11"/>
  <c r="L152" i="11"/>
  <c r="H160" i="11"/>
  <c r="T153" i="11"/>
  <c r="T158" i="11"/>
  <c r="H161" i="11"/>
  <c r="R28" i="11"/>
  <c r="V156" i="11"/>
  <c r="V153" i="11"/>
  <c r="L158" i="11"/>
  <c r="H156" i="11"/>
  <c r="H188" i="11"/>
  <c r="L161" i="11"/>
  <c r="H159" i="11"/>
  <c r="T152" i="11"/>
  <c r="L160" i="11"/>
  <c r="L159" i="11"/>
  <c r="H157" i="11"/>
  <c r="L98" i="11"/>
  <c r="R33" i="11"/>
  <c r="J83" i="11"/>
  <c r="N162" i="11"/>
  <c r="H192" i="11"/>
  <c r="H231" i="11"/>
  <c r="F212" i="11"/>
  <c r="F85" i="11"/>
  <c r="J84" i="11"/>
  <c r="P69" i="11"/>
  <c r="V26" i="11"/>
  <c r="H64" i="11"/>
  <c r="AB45" i="11"/>
  <c r="R156" i="11"/>
  <c r="H198" i="11"/>
  <c r="H176" i="11"/>
  <c r="AB53" i="11"/>
  <c r="V155" i="11"/>
  <c r="H196" i="11"/>
  <c r="H172" i="11"/>
  <c r="F86" i="11"/>
  <c r="F194" i="11"/>
  <c r="J86" i="11"/>
  <c r="V49" i="11"/>
  <c r="V29" i="11"/>
  <c r="H68" i="11"/>
  <c r="AB49" i="11"/>
  <c r="N154" i="11"/>
  <c r="N156" i="11"/>
  <c r="V152" i="11"/>
  <c r="D177" i="11"/>
  <c r="H209" i="11"/>
  <c r="H213" i="11"/>
  <c r="F90" i="11"/>
  <c r="R29" i="11"/>
  <c r="F189" i="11"/>
  <c r="F197" i="11"/>
  <c r="P64" i="11"/>
  <c r="V45" i="11"/>
  <c r="F15" i="11"/>
  <c r="F102" i="11"/>
  <c r="N80" i="11"/>
  <c r="N88" i="11"/>
  <c r="R50" i="11"/>
  <c r="R53" i="11"/>
  <c r="V34" i="11"/>
  <c r="R100" i="11"/>
  <c r="P44" i="11"/>
  <c r="P52" i="11"/>
  <c r="F158" i="11"/>
  <c r="J152" i="11"/>
  <c r="Z159" i="11"/>
  <c r="Z155" i="11"/>
  <c r="D173" i="11"/>
  <c r="F89" i="11"/>
  <c r="F84" i="11"/>
  <c r="N35" i="11"/>
  <c r="F193" i="11"/>
  <c r="P68" i="11"/>
  <c r="F101" i="11"/>
  <c r="Z162" i="11"/>
  <c r="V157" i="11"/>
  <c r="AD159" i="11"/>
  <c r="AD155" i="11"/>
  <c r="D172" i="11"/>
  <c r="H206" i="11"/>
  <c r="H210" i="11"/>
  <c r="H214" i="11"/>
  <c r="F87" i="11"/>
  <c r="R32" i="11"/>
  <c r="R36" i="11"/>
  <c r="F190" i="11"/>
  <c r="P65" i="11"/>
  <c r="V47" i="11"/>
  <c r="F10" i="11"/>
  <c r="F18" i="11"/>
  <c r="N87" i="11"/>
  <c r="N82" i="11"/>
  <c r="R45" i="11"/>
  <c r="J52" i="11"/>
  <c r="V30" i="11"/>
  <c r="R106" i="11"/>
  <c r="P47" i="11"/>
  <c r="AD160" i="11"/>
  <c r="AD161" i="11"/>
  <c r="AD158" i="11"/>
  <c r="V160" i="11"/>
  <c r="AD153" i="11"/>
  <c r="N159" i="11"/>
  <c r="H195" i="11"/>
  <c r="H230" i="11"/>
  <c r="F211" i="11"/>
  <c r="H175" i="11"/>
  <c r="H63" i="11"/>
  <c r="R63" i="11"/>
  <c r="AB48" i="11"/>
  <c r="X28" i="11"/>
  <c r="N160" i="11"/>
  <c r="R160" i="11"/>
  <c r="I216" i="11"/>
  <c r="J207" i="11" s="1"/>
  <c r="R159" i="11"/>
  <c r="N155" i="11"/>
  <c r="H190" i="11"/>
  <c r="H194" i="11"/>
  <c r="D171" i="11"/>
  <c r="D175" i="11"/>
  <c r="D179" i="11"/>
  <c r="H225" i="11"/>
  <c r="H229" i="11"/>
  <c r="H233" i="11"/>
  <c r="F206" i="11"/>
  <c r="F210" i="11"/>
  <c r="F214" i="11"/>
  <c r="F216" i="11"/>
  <c r="H170" i="11"/>
  <c r="H174" i="11"/>
  <c r="H178" i="11"/>
  <c r="H180" i="11"/>
  <c r="F81" i="11"/>
  <c r="F82" i="11"/>
  <c r="J29" i="11"/>
  <c r="F188" i="11"/>
  <c r="F192" i="11"/>
  <c r="F196" i="11"/>
  <c r="F198" i="11"/>
  <c r="P63" i="11"/>
  <c r="P67" i="11"/>
  <c r="P71" i="11"/>
  <c r="F54" i="11"/>
  <c r="H62" i="11"/>
  <c r="H66" i="11"/>
  <c r="H70" i="11"/>
  <c r="H72" i="11"/>
  <c r="AB47" i="11"/>
  <c r="AB51" i="11"/>
  <c r="L68" i="11"/>
  <c r="R162" i="11"/>
  <c r="Z153" i="11"/>
  <c r="V162" i="11"/>
  <c r="N161" i="11"/>
  <c r="J157" i="11"/>
  <c r="Z154" i="11"/>
  <c r="R152" i="11"/>
  <c r="Z161" i="11"/>
  <c r="R153" i="11"/>
  <c r="R154" i="11"/>
  <c r="N153" i="11"/>
  <c r="N64" i="11"/>
  <c r="H191" i="11"/>
  <c r="H226" i="11"/>
  <c r="F207" i="11"/>
  <c r="F215" i="11"/>
  <c r="H171" i="11"/>
  <c r="H179" i="11"/>
  <c r="H67" i="11"/>
  <c r="H71" i="11"/>
  <c r="AB44" i="11"/>
  <c r="AB52" i="11"/>
  <c r="X48" i="11"/>
  <c r="N157" i="11"/>
  <c r="N158" i="11"/>
  <c r="V159" i="11"/>
  <c r="R155" i="11"/>
  <c r="H189" i="11"/>
  <c r="H193" i="11"/>
  <c r="D170" i="11"/>
  <c r="D174" i="11"/>
  <c r="D178" i="11"/>
  <c r="H224" i="11"/>
  <c r="H228" i="11"/>
  <c r="H232" i="11"/>
  <c r="F209" i="11"/>
  <c r="F213" i="11"/>
  <c r="H173" i="11"/>
  <c r="H177" i="11"/>
  <c r="F83" i="11"/>
  <c r="F80" i="11"/>
  <c r="J30" i="11"/>
  <c r="F31" i="11"/>
  <c r="F191" i="11"/>
  <c r="F195" i="11"/>
  <c r="P62" i="11"/>
  <c r="P66" i="11"/>
  <c r="P70" i="11"/>
  <c r="F51" i="11"/>
  <c r="Z50" i="11"/>
  <c r="J48" i="11"/>
  <c r="H65" i="11"/>
  <c r="H69" i="11"/>
  <c r="R64" i="11"/>
  <c r="AB46" i="11"/>
  <c r="AB50" i="11"/>
  <c r="L49" i="11"/>
  <c r="L63" i="11"/>
  <c r="X36" i="11"/>
  <c r="R161" i="11"/>
  <c r="R158" i="11"/>
  <c r="Z156" i="11"/>
  <c r="V158" i="11"/>
  <c r="Z157" i="11"/>
  <c r="Z158" i="11"/>
  <c r="N152" i="11"/>
  <c r="J26" i="11"/>
  <c r="N33" i="11"/>
  <c r="J50" i="11"/>
  <c r="L104" i="11"/>
  <c r="R31" i="11"/>
  <c r="R27" i="11"/>
  <c r="R35" i="11"/>
  <c r="J34" i="11"/>
  <c r="N27" i="11"/>
  <c r="N32" i="11"/>
  <c r="V48" i="11"/>
  <c r="V44" i="11"/>
  <c r="V52" i="11"/>
  <c r="F45" i="11"/>
  <c r="F47" i="11"/>
  <c r="F9" i="11"/>
  <c r="F13" i="11"/>
  <c r="F17" i="11"/>
  <c r="F107" i="11"/>
  <c r="F108" i="11"/>
  <c r="R44" i="11"/>
  <c r="R54" i="11"/>
  <c r="R49" i="11"/>
  <c r="J47" i="11"/>
  <c r="J45" i="11"/>
  <c r="J51" i="11"/>
  <c r="V28" i="11"/>
  <c r="V36" i="11"/>
  <c r="V33" i="11"/>
  <c r="L45" i="11"/>
  <c r="L53" i="11"/>
  <c r="P46" i="11"/>
  <c r="P50" i="11"/>
  <c r="P54" i="11"/>
  <c r="D142" i="11"/>
  <c r="N28" i="11"/>
  <c r="F46" i="11"/>
  <c r="F50" i="11"/>
  <c r="J46" i="11"/>
  <c r="J53" i="11"/>
  <c r="L48" i="11"/>
  <c r="L54" i="11"/>
  <c r="AC54" i="11"/>
  <c r="I18" i="11"/>
  <c r="E19" i="11" s="1"/>
  <c r="L102" i="11"/>
  <c r="L103" i="11"/>
  <c r="R30" i="11"/>
  <c r="R26" i="11"/>
  <c r="J31" i="11"/>
  <c r="J35" i="11"/>
  <c r="N36" i="11"/>
  <c r="J89" i="11"/>
  <c r="J90" i="11"/>
  <c r="V46" i="11"/>
  <c r="V53" i="11"/>
  <c r="F8" i="11"/>
  <c r="F12" i="11"/>
  <c r="F99" i="11"/>
  <c r="F104" i="11"/>
  <c r="R52" i="11"/>
  <c r="J44" i="11"/>
  <c r="J54" i="11"/>
  <c r="V27" i="11"/>
  <c r="V35" i="11"/>
  <c r="L44" i="11"/>
  <c r="P45" i="11"/>
  <c r="P49" i="11"/>
  <c r="F28" i="11"/>
  <c r="F34" i="11"/>
  <c r="Z53" i="11"/>
  <c r="R98" i="11"/>
  <c r="R104" i="11"/>
  <c r="R72" i="11"/>
  <c r="H9" i="11"/>
  <c r="X27" i="11"/>
  <c r="X35" i="11"/>
  <c r="J32" i="11"/>
  <c r="J27" i="11"/>
  <c r="J36" i="11"/>
  <c r="N29" i="11"/>
  <c r="N30" i="11"/>
  <c r="F26" i="11"/>
  <c r="F35" i="11"/>
  <c r="F32" i="11"/>
  <c r="F48" i="11"/>
  <c r="F52" i="11"/>
  <c r="Z54" i="11"/>
  <c r="R101" i="11"/>
  <c r="R107" i="11"/>
  <c r="R67" i="11"/>
  <c r="R66" i="11"/>
  <c r="L46" i="11"/>
  <c r="L50" i="11"/>
  <c r="L71" i="11"/>
  <c r="X54" i="11"/>
  <c r="H13" i="11"/>
  <c r="X29" i="11"/>
  <c r="X33" i="11"/>
  <c r="F30" i="11"/>
  <c r="Z48" i="11"/>
  <c r="R105" i="11"/>
  <c r="R68" i="11"/>
  <c r="R69" i="11"/>
  <c r="H17" i="11"/>
  <c r="X31" i="11"/>
  <c r="J33" i="11"/>
  <c r="N26" i="11"/>
  <c r="N34" i="11"/>
  <c r="F27" i="11"/>
  <c r="F36" i="11"/>
  <c r="F49" i="11"/>
  <c r="F44" i="11"/>
  <c r="Z44" i="11"/>
  <c r="Z46" i="11"/>
  <c r="R103" i="11"/>
  <c r="R102" i="11"/>
  <c r="R71" i="11"/>
  <c r="R70" i="11"/>
  <c r="L47" i="11"/>
  <c r="L51" i="11"/>
  <c r="X45" i="11"/>
  <c r="H8" i="11"/>
  <c r="H16" i="11"/>
  <c r="X26" i="11"/>
  <c r="X30" i="11"/>
  <c r="D159" i="11"/>
  <c r="F170" i="11"/>
  <c r="F180" i="11"/>
  <c r="F229" i="11"/>
  <c r="N46" i="11"/>
  <c r="N50" i="11"/>
  <c r="Y36" i="11"/>
  <c r="Q37" i="11" s="1"/>
  <c r="N63" i="11"/>
  <c r="D156" i="11"/>
  <c r="D162" i="11"/>
  <c r="F173" i="11"/>
  <c r="F177" i="11"/>
  <c r="D153" i="11"/>
  <c r="D158" i="11"/>
  <c r="D152" i="11"/>
  <c r="F224" i="11"/>
  <c r="F228" i="11"/>
  <c r="F232" i="11"/>
  <c r="F234" i="11"/>
  <c r="N45" i="11"/>
  <c r="N51" i="11"/>
  <c r="N47" i="11"/>
  <c r="N54" i="11"/>
  <c r="V100" i="11"/>
  <c r="Z47" i="11"/>
  <c r="Z51" i="11"/>
  <c r="N69" i="11"/>
  <c r="N72" i="11"/>
  <c r="L67" i="11"/>
  <c r="X44" i="11"/>
  <c r="X52" i="11"/>
  <c r="H52" i="11"/>
  <c r="H11" i="11"/>
  <c r="H15" i="11"/>
  <c r="F174" i="11"/>
  <c r="F178" i="11"/>
  <c r="D157" i="11"/>
  <c r="F225" i="11"/>
  <c r="F233" i="11"/>
  <c r="N53" i="11"/>
  <c r="N62" i="11"/>
  <c r="D160" i="11"/>
  <c r="F172" i="11"/>
  <c r="F176" i="11"/>
  <c r="D154" i="11"/>
  <c r="F227" i="11"/>
  <c r="F231" i="11"/>
  <c r="N49" i="11"/>
  <c r="N44" i="11"/>
  <c r="N68" i="11"/>
  <c r="V103" i="11"/>
  <c r="Z45" i="11"/>
  <c r="Z52" i="11"/>
  <c r="N65" i="11"/>
  <c r="N71" i="11"/>
  <c r="N70" i="11"/>
  <c r="R83" i="11"/>
  <c r="L64" i="11"/>
  <c r="X49" i="11"/>
  <c r="H48" i="11"/>
  <c r="H10" i="11"/>
  <c r="H14" i="11"/>
  <c r="K126" i="11"/>
  <c r="K127" i="11" s="1"/>
  <c r="I180" i="11"/>
  <c r="J180" i="11" s="1"/>
  <c r="D139" i="11"/>
  <c r="V106" i="11"/>
  <c r="R85" i="11"/>
  <c r="H54" i="11"/>
  <c r="L31" i="11"/>
  <c r="I198" i="11"/>
  <c r="I199" i="11" s="1"/>
  <c r="AE162" i="11"/>
  <c r="S163" i="11" s="1"/>
  <c r="K144" i="11"/>
  <c r="I145" i="11" s="1"/>
  <c r="G252" i="11"/>
  <c r="D134" i="11"/>
  <c r="R86" i="11"/>
  <c r="H44" i="11"/>
  <c r="L35" i="11"/>
  <c r="D137" i="11"/>
  <c r="D140" i="11"/>
  <c r="V104" i="11"/>
  <c r="R87" i="11"/>
  <c r="R90" i="11"/>
  <c r="H47" i="11"/>
  <c r="L30" i="11"/>
  <c r="D135" i="11"/>
  <c r="D143" i="11"/>
  <c r="D138" i="11"/>
  <c r="D144" i="11"/>
  <c r="L100" i="11"/>
  <c r="L106" i="11"/>
  <c r="L107" i="11"/>
  <c r="J81" i="11"/>
  <c r="J82" i="11"/>
  <c r="V99" i="11"/>
  <c r="V107" i="11"/>
  <c r="V102" i="11"/>
  <c r="V108" i="11"/>
  <c r="F103" i="11"/>
  <c r="F105" i="11"/>
  <c r="R89" i="11"/>
  <c r="R82" i="11"/>
  <c r="L62" i="11"/>
  <c r="L66" i="11"/>
  <c r="L70" i="11"/>
  <c r="L72" i="11"/>
  <c r="X47" i="11"/>
  <c r="X51" i="11"/>
  <c r="H46" i="11"/>
  <c r="H50" i="11"/>
  <c r="L29" i="11"/>
  <c r="L33" i="11"/>
  <c r="V98" i="11"/>
  <c r="R84" i="11"/>
  <c r="H51" i="11"/>
  <c r="L26" i="11"/>
  <c r="L34" i="11"/>
  <c r="L36" i="11"/>
  <c r="X62" i="9"/>
  <c r="D141" i="11"/>
  <c r="D136" i="11"/>
  <c r="L108" i="11"/>
  <c r="L99" i="11"/>
  <c r="J85" i="11"/>
  <c r="J80" i="11"/>
  <c r="V101" i="11"/>
  <c r="V105" i="11"/>
  <c r="F100" i="11"/>
  <c r="R81" i="11"/>
  <c r="R80" i="11"/>
  <c r="L65" i="11"/>
  <c r="L69" i="11"/>
  <c r="X46" i="11"/>
  <c r="X50" i="11"/>
  <c r="H45" i="11"/>
  <c r="H49" i="11"/>
  <c r="L28" i="11"/>
  <c r="L32" i="11"/>
  <c r="D107" i="11"/>
  <c r="D105" i="11"/>
  <c r="D103" i="11"/>
  <c r="D108" i="11"/>
  <c r="D102" i="11"/>
  <c r="D101" i="11"/>
  <c r="D99" i="11"/>
  <c r="D104" i="11"/>
  <c r="D98" i="11"/>
  <c r="D100" i="11"/>
  <c r="D106" i="11"/>
  <c r="J71" i="11"/>
  <c r="J67" i="11"/>
  <c r="J63" i="11"/>
  <c r="J72" i="11"/>
  <c r="J62" i="11"/>
  <c r="J68" i="11"/>
  <c r="J64" i="11"/>
  <c r="J70" i="11"/>
  <c r="J66" i="11"/>
  <c r="J69" i="11"/>
  <c r="J65" i="11"/>
  <c r="D18" i="11"/>
  <c r="D17" i="11"/>
  <c r="D16" i="11"/>
  <c r="D15" i="11"/>
  <c r="D14" i="11"/>
  <c r="D13" i="11"/>
  <c r="D12" i="11"/>
  <c r="D11" i="11"/>
  <c r="D10" i="11"/>
  <c r="D9" i="11"/>
  <c r="D8" i="11"/>
  <c r="Z108" i="11"/>
  <c r="Z106" i="11"/>
  <c r="Z104" i="11"/>
  <c r="Z102" i="11"/>
  <c r="Z103" i="11"/>
  <c r="Z100" i="11"/>
  <c r="Z98" i="11"/>
  <c r="Z105" i="11"/>
  <c r="Z101" i="11"/>
  <c r="Z99" i="11"/>
  <c r="Z107" i="11"/>
  <c r="D252" i="11"/>
  <c r="D250" i="11"/>
  <c r="D248" i="11"/>
  <c r="D246" i="11"/>
  <c r="D244" i="11"/>
  <c r="D242" i="11"/>
  <c r="D251" i="11"/>
  <c r="D249" i="11"/>
  <c r="D247" i="11"/>
  <c r="D245" i="11"/>
  <c r="D243" i="11"/>
  <c r="P107" i="11"/>
  <c r="P105" i="11"/>
  <c r="P103" i="11"/>
  <c r="P101" i="11"/>
  <c r="P104" i="11"/>
  <c r="P99" i="11"/>
  <c r="P106" i="11"/>
  <c r="P108" i="11"/>
  <c r="P98" i="11"/>
  <c r="P102" i="11"/>
  <c r="P100" i="11"/>
  <c r="F251" i="11"/>
  <c r="F249" i="11"/>
  <c r="F247" i="11"/>
  <c r="F245" i="11"/>
  <c r="F243" i="11"/>
  <c r="F252" i="11"/>
  <c r="F250" i="11"/>
  <c r="F248" i="11"/>
  <c r="F246" i="11"/>
  <c r="F244" i="11"/>
  <c r="F242" i="11"/>
  <c r="J143" i="11"/>
  <c r="J141" i="11"/>
  <c r="J139" i="11"/>
  <c r="J137" i="11"/>
  <c r="J135" i="11"/>
  <c r="J144" i="11"/>
  <c r="J142" i="11"/>
  <c r="J140" i="11"/>
  <c r="J138" i="11"/>
  <c r="J136" i="11"/>
  <c r="J134" i="11"/>
  <c r="T107" i="11"/>
  <c r="T105" i="11"/>
  <c r="T103" i="11"/>
  <c r="T101" i="11"/>
  <c r="T108" i="11"/>
  <c r="T102" i="11"/>
  <c r="T99" i="11"/>
  <c r="T104" i="11"/>
  <c r="T98" i="11"/>
  <c r="T100" i="11"/>
  <c r="T106" i="11"/>
  <c r="P89" i="11"/>
  <c r="P87" i="11"/>
  <c r="P85" i="11"/>
  <c r="P83" i="11"/>
  <c r="P81" i="11"/>
  <c r="P88" i="11"/>
  <c r="P80" i="11"/>
  <c r="P90" i="11"/>
  <c r="P82" i="11"/>
  <c r="P84" i="11"/>
  <c r="P86" i="11"/>
  <c r="F68" i="11"/>
  <c r="F64" i="11"/>
  <c r="F71" i="11"/>
  <c r="F69" i="11"/>
  <c r="F65" i="11"/>
  <c r="F67" i="11"/>
  <c r="F63" i="11"/>
  <c r="F66" i="11"/>
  <c r="F72" i="11"/>
  <c r="F70" i="11"/>
  <c r="F62" i="11"/>
  <c r="X59" i="9"/>
  <c r="I234" i="11"/>
  <c r="J108" i="11"/>
  <c r="J106" i="11"/>
  <c r="J104" i="11"/>
  <c r="J102" i="11"/>
  <c r="J103" i="11"/>
  <c r="J100" i="11"/>
  <c r="J98" i="11"/>
  <c r="J105" i="11"/>
  <c r="J107" i="11"/>
  <c r="J99" i="11"/>
  <c r="J101" i="11"/>
  <c r="T72" i="11"/>
  <c r="T71" i="11"/>
  <c r="T70" i="11"/>
  <c r="T69" i="11"/>
  <c r="T68" i="11"/>
  <c r="T67" i="11"/>
  <c r="T66" i="11"/>
  <c r="T65" i="11"/>
  <c r="T64" i="11"/>
  <c r="T63" i="11"/>
  <c r="T62" i="11"/>
  <c r="D234" i="11"/>
  <c r="D233" i="11"/>
  <c r="D232" i="11"/>
  <c r="D231" i="11"/>
  <c r="D230" i="11"/>
  <c r="D229" i="11"/>
  <c r="D228" i="11"/>
  <c r="D227" i="11"/>
  <c r="D226" i="11"/>
  <c r="D225" i="11"/>
  <c r="D224" i="11"/>
  <c r="L89" i="11"/>
  <c r="L87" i="11"/>
  <c r="L85" i="11"/>
  <c r="L83" i="11"/>
  <c r="L81" i="11"/>
  <c r="L86" i="11"/>
  <c r="L82" i="11"/>
  <c r="L90" i="11"/>
  <c r="L84" i="11"/>
  <c r="L88" i="11"/>
  <c r="L80" i="11"/>
  <c r="N108" i="11"/>
  <c r="N106" i="11"/>
  <c r="N104" i="11"/>
  <c r="N102" i="11"/>
  <c r="N101" i="11"/>
  <c r="N100" i="11"/>
  <c r="N98" i="11"/>
  <c r="N103" i="11"/>
  <c r="N105" i="11"/>
  <c r="N107" i="11"/>
  <c r="N99" i="11"/>
  <c r="F123" i="11"/>
  <c r="F119" i="11"/>
  <c r="F116" i="11"/>
  <c r="F126" i="11"/>
  <c r="F122" i="11"/>
  <c r="F118" i="11"/>
  <c r="F125" i="11"/>
  <c r="F124" i="11"/>
  <c r="F120" i="11"/>
  <c r="F117" i="11"/>
  <c r="F121" i="11"/>
  <c r="D198" i="11"/>
  <c r="D197" i="11"/>
  <c r="D196" i="11"/>
  <c r="D195" i="11"/>
  <c r="D194" i="11"/>
  <c r="D193" i="11"/>
  <c r="D192" i="11"/>
  <c r="D191" i="11"/>
  <c r="D190" i="11"/>
  <c r="D189" i="11"/>
  <c r="D188" i="11"/>
  <c r="H89" i="11"/>
  <c r="H87" i="11"/>
  <c r="H85" i="11"/>
  <c r="H83" i="11"/>
  <c r="H81" i="11"/>
  <c r="H84" i="11"/>
  <c r="H82" i="11"/>
  <c r="H90" i="11"/>
  <c r="H86" i="11"/>
  <c r="H88" i="11"/>
  <c r="H80" i="11"/>
  <c r="D72" i="11"/>
  <c r="D71" i="11"/>
  <c r="D70" i="11"/>
  <c r="D69" i="11"/>
  <c r="D68" i="11"/>
  <c r="D67" i="11"/>
  <c r="D66" i="11"/>
  <c r="D65" i="11"/>
  <c r="D64" i="11"/>
  <c r="D63" i="11"/>
  <c r="D62" i="11"/>
  <c r="D89" i="11"/>
  <c r="D87" i="11"/>
  <c r="D85" i="11"/>
  <c r="D83" i="11"/>
  <c r="D81" i="11"/>
  <c r="D82" i="11"/>
  <c r="D84" i="11"/>
  <c r="D90" i="11"/>
  <c r="D88" i="11"/>
  <c r="D80" i="11"/>
  <c r="D86" i="11"/>
  <c r="D36" i="11"/>
  <c r="D35" i="11"/>
  <c r="D34" i="11"/>
  <c r="D33" i="11"/>
  <c r="D32" i="11"/>
  <c r="D31" i="11"/>
  <c r="D30" i="11"/>
  <c r="D29" i="11"/>
  <c r="D28" i="11"/>
  <c r="D27" i="11"/>
  <c r="D26" i="11"/>
  <c r="D54" i="11"/>
  <c r="D53" i="11"/>
  <c r="D52" i="11"/>
  <c r="D51" i="11"/>
  <c r="D50" i="11"/>
  <c r="D49" i="11"/>
  <c r="D48" i="11"/>
  <c r="D47" i="11"/>
  <c r="D46" i="11"/>
  <c r="D45" i="11"/>
  <c r="D44" i="11"/>
  <c r="AA72" i="11"/>
  <c r="X67" i="9"/>
  <c r="X60" i="9"/>
  <c r="X66" i="9"/>
  <c r="X65" i="9"/>
  <c r="X68" i="9"/>
  <c r="X63" i="9"/>
  <c r="X64" i="9"/>
  <c r="F152" i="9"/>
  <c r="R152" i="9"/>
  <c r="R144" i="9"/>
  <c r="Z45" i="9"/>
  <c r="F151" i="9"/>
  <c r="Z144" i="9"/>
  <c r="Z151" i="9"/>
  <c r="V153" i="9"/>
  <c r="AD146" i="9"/>
  <c r="H165" i="9"/>
  <c r="N83" i="9"/>
  <c r="L147" i="9"/>
  <c r="D196" i="9"/>
  <c r="L152" i="9"/>
  <c r="N151" i="9"/>
  <c r="Z153" i="9"/>
  <c r="L144" i="9"/>
  <c r="N145" i="9"/>
  <c r="N63" i="9"/>
  <c r="F9" i="9"/>
  <c r="V150" i="9"/>
  <c r="Z152" i="9"/>
  <c r="N146" i="9"/>
  <c r="Z145" i="9"/>
  <c r="N153" i="9"/>
  <c r="V149" i="9"/>
  <c r="Z148" i="9"/>
  <c r="N148" i="9"/>
  <c r="V148" i="9"/>
  <c r="L148" i="9"/>
  <c r="H168" i="9"/>
  <c r="N85" i="9"/>
  <c r="L146" i="9"/>
  <c r="L153" i="9"/>
  <c r="AD147" i="9"/>
  <c r="N78" i="9"/>
  <c r="F17" i="9"/>
  <c r="V144" i="9"/>
  <c r="V152" i="9"/>
  <c r="V151" i="9"/>
  <c r="L151" i="9"/>
  <c r="L145" i="9"/>
  <c r="L150" i="9"/>
  <c r="V147" i="9"/>
  <c r="V146" i="9"/>
  <c r="H163" i="9"/>
  <c r="N76" i="9"/>
  <c r="N81" i="9"/>
  <c r="H164" i="9"/>
  <c r="H161" i="9"/>
  <c r="H169" i="9"/>
  <c r="AD151" i="9"/>
  <c r="AD150" i="9"/>
  <c r="N82" i="9"/>
  <c r="N79" i="9"/>
  <c r="F144" i="9"/>
  <c r="H170" i="9"/>
  <c r="AD145" i="9"/>
  <c r="AD148" i="9"/>
  <c r="N84" i="9"/>
  <c r="H167" i="9"/>
  <c r="AD149" i="9"/>
  <c r="AD152" i="9"/>
  <c r="AD144" i="9"/>
  <c r="R149" i="9"/>
  <c r="N80" i="9"/>
  <c r="D182" i="9"/>
  <c r="H162" i="9"/>
  <c r="R150" i="9"/>
  <c r="F150" i="9"/>
  <c r="D203" i="9"/>
  <c r="N149" i="9"/>
  <c r="Z149" i="9"/>
  <c r="R148" i="9"/>
  <c r="R145" i="9"/>
  <c r="H198" i="9"/>
  <c r="F148" i="9"/>
  <c r="F147" i="9"/>
  <c r="J27" i="9"/>
  <c r="N98" i="9"/>
  <c r="X34" i="9"/>
  <c r="T51" i="9"/>
  <c r="H219" i="9"/>
  <c r="Z150" i="9"/>
  <c r="Z146" i="9"/>
  <c r="N144" i="9"/>
  <c r="N152" i="9"/>
  <c r="R147" i="9"/>
  <c r="F153" i="9"/>
  <c r="F149" i="9"/>
  <c r="N147" i="9"/>
  <c r="R146" i="9"/>
  <c r="R153" i="9"/>
  <c r="F146" i="9"/>
  <c r="F61" i="9"/>
  <c r="T46" i="9"/>
  <c r="H185" i="9"/>
  <c r="D195" i="9"/>
  <c r="Z50" i="9"/>
  <c r="X26" i="9"/>
  <c r="T49" i="9"/>
  <c r="T63" i="9"/>
  <c r="Z42" i="9"/>
  <c r="N97" i="9"/>
  <c r="D9" i="9"/>
  <c r="H183" i="9"/>
  <c r="T31" i="9"/>
  <c r="H214" i="9"/>
  <c r="D66" i="9"/>
  <c r="D61" i="9"/>
  <c r="D236" i="9"/>
  <c r="D233" i="9"/>
  <c r="V81" i="9"/>
  <c r="Z46" i="9"/>
  <c r="P47" i="9"/>
  <c r="X28" i="9"/>
  <c r="T45" i="9"/>
  <c r="D49" i="9"/>
  <c r="D67" i="9"/>
  <c r="D59" i="9"/>
  <c r="D63" i="9"/>
  <c r="X33" i="9"/>
  <c r="R32" i="9"/>
  <c r="T50" i="9"/>
  <c r="N67" i="9"/>
  <c r="V84" i="9"/>
  <c r="J26" i="9"/>
  <c r="J34" i="9"/>
  <c r="T32" i="9"/>
  <c r="H180" i="9"/>
  <c r="H212" i="9"/>
  <c r="D197" i="9"/>
  <c r="N59" i="9"/>
  <c r="V76" i="9"/>
  <c r="J30" i="9"/>
  <c r="F13" i="9"/>
  <c r="D43" i="9"/>
  <c r="T33" i="9"/>
  <c r="H184" i="9"/>
  <c r="H221" i="9"/>
  <c r="D213" i="9"/>
  <c r="D145" i="9"/>
  <c r="R67" i="9"/>
  <c r="V32" i="9"/>
  <c r="D199" i="9"/>
  <c r="Z51" i="9"/>
  <c r="D201" i="9"/>
  <c r="V82" i="9"/>
  <c r="D65" i="9"/>
  <c r="V85" i="9"/>
  <c r="V83" i="9"/>
  <c r="R59" i="9"/>
  <c r="Z43" i="9"/>
  <c r="Z47" i="9"/>
  <c r="D60" i="9"/>
  <c r="V78" i="9"/>
  <c r="J28" i="9"/>
  <c r="J32" i="9"/>
  <c r="X25" i="9"/>
  <c r="X29" i="9"/>
  <c r="X30" i="9"/>
  <c r="H43" i="9"/>
  <c r="T43" i="9"/>
  <c r="T44" i="9"/>
  <c r="D47" i="9"/>
  <c r="T25" i="9"/>
  <c r="T34" i="9"/>
  <c r="D200" i="9"/>
  <c r="D64" i="9"/>
  <c r="V79" i="9"/>
  <c r="L33" i="9"/>
  <c r="Z48" i="9"/>
  <c r="V77" i="9"/>
  <c r="Z44" i="9"/>
  <c r="J25" i="9"/>
  <c r="J29" i="9"/>
  <c r="X27" i="9"/>
  <c r="X31" i="9"/>
  <c r="T42" i="9"/>
  <c r="T47" i="9"/>
  <c r="D48" i="9"/>
  <c r="T27" i="9"/>
  <c r="T30" i="9"/>
  <c r="V29" i="9"/>
  <c r="D198" i="9"/>
  <c r="D62" i="9"/>
  <c r="D165" i="9"/>
  <c r="F8" i="9"/>
  <c r="F16" i="9"/>
  <c r="R28" i="9"/>
  <c r="H213" i="9"/>
  <c r="H220" i="9"/>
  <c r="H217" i="9"/>
  <c r="D183" i="9"/>
  <c r="N60" i="9"/>
  <c r="N64" i="9"/>
  <c r="N68" i="9"/>
  <c r="F10" i="9"/>
  <c r="F14" i="9"/>
  <c r="N99" i="9"/>
  <c r="F27" i="9"/>
  <c r="P68" i="9"/>
  <c r="N62" i="9"/>
  <c r="N66" i="9"/>
  <c r="F12" i="9"/>
  <c r="P50" i="9"/>
  <c r="N61" i="9"/>
  <c r="I17" i="9"/>
  <c r="G18" i="9" s="1"/>
  <c r="P152" i="9"/>
  <c r="F11" i="9"/>
  <c r="P78" i="9"/>
  <c r="X47" i="9"/>
  <c r="H215" i="9"/>
  <c r="H218" i="9"/>
  <c r="H216" i="9"/>
  <c r="H59" i="9"/>
  <c r="H199" i="9"/>
  <c r="D163" i="9"/>
  <c r="R60" i="9"/>
  <c r="J45" i="9"/>
  <c r="P63" i="9"/>
  <c r="P149" i="9"/>
  <c r="N94" i="9"/>
  <c r="H27" i="9"/>
  <c r="H46" i="9"/>
  <c r="D46" i="9"/>
  <c r="D50" i="9"/>
  <c r="T28" i="9"/>
  <c r="T29" i="9"/>
  <c r="D14" i="9"/>
  <c r="D202" i="9"/>
  <c r="D162" i="9"/>
  <c r="T65" i="9"/>
  <c r="D168" i="9"/>
  <c r="H202" i="9"/>
  <c r="D238" i="9"/>
  <c r="H197" i="9"/>
  <c r="R63" i="9"/>
  <c r="R68" i="9"/>
  <c r="P144" i="9"/>
  <c r="T94" i="9"/>
  <c r="N101" i="9"/>
  <c r="P81" i="9"/>
  <c r="D45" i="9"/>
  <c r="P61" i="9"/>
  <c r="D166" i="9"/>
  <c r="H196" i="9"/>
  <c r="L62" i="9"/>
  <c r="J44" i="9"/>
  <c r="H17" i="9"/>
  <c r="H66" i="9"/>
  <c r="H187" i="9"/>
  <c r="H186" i="9"/>
  <c r="H67" i="9"/>
  <c r="AB153" i="9"/>
  <c r="D169" i="9"/>
  <c r="D161" i="9"/>
  <c r="P62" i="9"/>
  <c r="H200" i="9"/>
  <c r="H201" i="9"/>
  <c r="R61" i="9"/>
  <c r="R65" i="9"/>
  <c r="T66" i="9"/>
  <c r="T76" i="9"/>
  <c r="T96" i="9"/>
  <c r="N25" i="9"/>
  <c r="X42" i="9"/>
  <c r="P26" i="9"/>
  <c r="H28" i="9"/>
  <c r="L26" i="9"/>
  <c r="D10" i="9"/>
  <c r="V25" i="9"/>
  <c r="V33" i="9"/>
  <c r="H204" i="9"/>
  <c r="P67" i="9"/>
  <c r="P64" i="9"/>
  <c r="H68" i="9"/>
  <c r="AB148" i="9"/>
  <c r="T81" i="9"/>
  <c r="T84" i="9"/>
  <c r="H25" i="9"/>
  <c r="H182" i="9"/>
  <c r="AB145" i="9"/>
  <c r="T64" i="9"/>
  <c r="AB146" i="9"/>
  <c r="D167" i="9"/>
  <c r="H60" i="9"/>
  <c r="J50" i="9"/>
  <c r="L64" i="9"/>
  <c r="P66" i="9"/>
  <c r="H195" i="9"/>
  <c r="R62" i="9"/>
  <c r="R66" i="9"/>
  <c r="P65" i="9"/>
  <c r="P60" i="9"/>
  <c r="L61" i="9"/>
  <c r="T82" i="9"/>
  <c r="T101" i="9"/>
  <c r="X43" i="9"/>
  <c r="X48" i="9"/>
  <c r="P31" i="9"/>
  <c r="H16" i="9"/>
  <c r="L28" i="9"/>
  <c r="V28" i="9"/>
  <c r="AB151" i="9"/>
  <c r="D164" i="9"/>
  <c r="T60" i="9"/>
  <c r="H63" i="9"/>
  <c r="D181" i="9"/>
  <c r="L66" i="9"/>
  <c r="P147" i="9"/>
  <c r="P150" i="9"/>
  <c r="P76" i="9"/>
  <c r="F60" i="9"/>
  <c r="P29" i="9"/>
  <c r="P34" i="9"/>
  <c r="H26" i="9"/>
  <c r="R27" i="9"/>
  <c r="F30" i="9"/>
  <c r="D232" i="9"/>
  <c r="D237" i="9"/>
  <c r="D229" i="9"/>
  <c r="J51" i="9"/>
  <c r="J48" i="9"/>
  <c r="D153" i="9"/>
  <c r="D179" i="9"/>
  <c r="D78" i="9"/>
  <c r="J43" i="9"/>
  <c r="J47" i="9"/>
  <c r="T61" i="9"/>
  <c r="P145" i="9"/>
  <c r="P148" i="9"/>
  <c r="P153" i="9"/>
  <c r="L63" i="9"/>
  <c r="N33" i="9"/>
  <c r="P83" i="9"/>
  <c r="P82" i="9"/>
  <c r="F59" i="9"/>
  <c r="F63" i="9"/>
  <c r="F67" i="9"/>
  <c r="F68" i="9"/>
  <c r="P45" i="9"/>
  <c r="P30" i="9"/>
  <c r="P27" i="9"/>
  <c r="H31" i="9"/>
  <c r="H34" i="9"/>
  <c r="H32" i="9"/>
  <c r="H12" i="9"/>
  <c r="R26" i="9"/>
  <c r="R30" i="9"/>
  <c r="F25" i="9"/>
  <c r="F29" i="9"/>
  <c r="F33" i="9"/>
  <c r="F34" i="9"/>
  <c r="T62" i="9"/>
  <c r="T68" i="9"/>
  <c r="D234" i="9"/>
  <c r="D235" i="9"/>
  <c r="L65" i="9"/>
  <c r="D178" i="9"/>
  <c r="L67" i="9"/>
  <c r="P84" i="9"/>
  <c r="F64" i="9"/>
  <c r="P32" i="9"/>
  <c r="H33" i="9"/>
  <c r="R31" i="9"/>
  <c r="F26" i="9"/>
  <c r="D230" i="9"/>
  <c r="D231" i="9"/>
  <c r="D180" i="9"/>
  <c r="L60" i="9"/>
  <c r="L68" i="9"/>
  <c r="D148" i="9"/>
  <c r="D186" i="9"/>
  <c r="D185" i="9"/>
  <c r="D83" i="9"/>
  <c r="J42" i="9"/>
  <c r="J46" i="9"/>
  <c r="D184" i="9"/>
  <c r="P151" i="9"/>
  <c r="P146" i="9"/>
  <c r="N29" i="9"/>
  <c r="P77" i="9"/>
  <c r="P79" i="9"/>
  <c r="P80" i="9"/>
  <c r="F62" i="9"/>
  <c r="F66" i="9"/>
  <c r="P51" i="9"/>
  <c r="P28" i="9"/>
  <c r="P25" i="9"/>
  <c r="H29" i="9"/>
  <c r="R25" i="9"/>
  <c r="R29" i="9"/>
  <c r="R33" i="9"/>
  <c r="F28" i="9"/>
  <c r="F32" i="9"/>
  <c r="D218" i="9"/>
  <c r="T67" i="9"/>
  <c r="D146" i="9"/>
  <c r="D81" i="9"/>
  <c r="T98" i="9"/>
  <c r="T99" i="9"/>
  <c r="N28" i="9"/>
  <c r="P46" i="9"/>
  <c r="H11" i="9"/>
  <c r="D214" i="9"/>
  <c r="D212" i="9"/>
  <c r="K136" i="9"/>
  <c r="L134" i="9" s="1"/>
  <c r="AB144" i="9"/>
  <c r="AB152" i="9"/>
  <c r="H64" i="9"/>
  <c r="D217" i="9"/>
  <c r="D149" i="9"/>
  <c r="D144" i="9"/>
  <c r="D152" i="9"/>
  <c r="D82" i="9"/>
  <c r="T77" i="9"/>
  <c r="T80" i="9"/>
  <c r="T85" i="9"/>
  <c r="T100" i="9"/>
  <c r="T95" i="9"/>
  <c r="T97" i="9"/>
  <c r="T102" i="9"/>
  <c r="N27" i="9"/>
  <c r="N31" i="9"/>
  <c r="X50" i="9"/>
  <c r="X45" i="9"/>
  <c r="X49" i="9"/>
  <c r="P42" i="9"/>
  <c r="P44" i="9"/>
  <c r="P49" i="9"/>
  <c r="H10" i="9"/>
  <c r="H14" i="9"/>
  <c r="L31" i="9"/>
  <c r="L32" i="9"/>
  <c r="L29" i="9"/>
  <c r="D8" i="9"/>
  <c r="D12" i="9"/>
  <c r="D16" i="9"/>
  <c r="D17" i="9"/>
  <c r="V27" i="9"/>
  <c r="V31" i="9"/>
  <c r="I187" i="9"/>
  <c r="AB147" i="9"/>
  <c r="D216" i="9"/>
  <c r="H61" i="9"/>
  <c r="H65" i="9"/>
  <c r="D219" i="9"/>
  <c r="D79" i="9"/>
  <c r="D151" i="9"/>
  <c r="D76" i="9"/>
  <c r="D84" i="9"/>
  <c r="N32" i="9"/>
  <c r="P43" i="9"/>
  <c r="H15" i="9"/>
  <c r="I221" i="9"/>
  <c r="I222" i="9" s="1"/>
  <c r="AB150" i="9"/>
  <c r="I204" i="9"/>
  <c r="I205" i="9" s="1"/>
  <c r="D221" i="9"/>
  <c r="D215" i="9"/>
  <c r="D147" i="9"/>
  <c r="D80" i="9"/>
  <c r="D85" i="9"/>
  <c r="T79" i="9"/>
  <c r="T83" i="9"/>
  <c r="T78" i="9"/>
  <c r="T93" i="9"/>
  <c r="N26" i="9"/>
  <c r="N30" i="9"/>
  <c r="X44" i="9"/>
  <c r="X46" i="9"/>
  <c r="H9" i="9"/>
  <c r="H13" i="9"/>
  <c r="H48" i="9"/>
  <c r="L27" i="9"/>
  <c r="L30" i="9"/>
  <c r="L25" i="9"/>
  <c r="D11" i="9"/>
  <c r="D15" i="9"/>
  <c r="V26" i="9"/>
  <c r="V30" i="9"/>
  <c r="H179" i="9"/>
  <c r="H181" i="9"/>
  <c r="AB149" i="9"/>
  <c r="W85" i="9"/>
  <c r="Y34" i="9"/>
  <c r="K35" i="9" s="1"/>
  <c r="H51" i="9"/>
  <c r="I170" i="9"/>
  <c r="H44" i="9"/>
  <c r="H47" i="9"/>
  <c r="D42" i="9"/>
  <c r="D51" i="9"/>
  <c r="H42" i="9"/>
  <c r="H45" i="9"/>
  <c r="H50" i="9"/>
  <c r="K119" i="9"/>
  <c r="C120" i="9" s="1"/>
  <c r="AB60" i="8"/>
  <c r="N95" i="9"/>
  <c r="N93" i="9"/>
  <c r="N96" i="9"/>
  <c r="N102" i="9"/>
  <c r="H153" i="9"/>
  <c r="H152" i="9"/>
  <c r="H150" i="9"/>
  <c r="H148" i="9"/>
  <c r="H146" i="9"/>
  <c r="H144" i="9"/>
  <c r="H151" i="9"/>
  <c r="H149" i="9"/>
  <c r="H147" i="9"/>
  <c r="H145" i="9"/>
  <c r="D117" i="9"/>
  <c r="D115" i="9"/>
  <c r="D112" i="9"/>
  <c r="D116" i="9"/>
  <c r="D110" i="9"/>
  <c r="D118" i="9"/>
  <c r="D113" i="9"/>
  <c r="D114" i="9"/>
  <c r="D119" i="9"/>
  <c r="D111" i="9"/>
  <c r="L85" i="9"/>
  <c r="L84" i="9"/>
  <c r="L82" i="9"/>
  <c r="L80" i="9"/>
  <c r="L78" i="9"/>
  <c r="L76" i="9"/>
  <c r="L77" i="9"/>
  <c r="L83" i="9"/>
  <c r="L79" i="9"/>
  <c r="L81" i="9"/>
  <c r="R47" i="9"/>
  <c r="R46" i="9"/>
  <c r="R45" i="9"/>
  <c r="R44" i="9"/>
  <c r="R43" i="9"/>
  <c r="R42" i="9"/>
  <c r="R51" i="9"/>
  <c r="R49" i="9"/>
  <c r="R48" i="9"/>
  <c r="R50" i="9"/>
  <c r="H85" i="9"/>
  <c r="H84" i="9"/>
  <c r="H82" i="9"/>
  <c r="H80" i="9"/>
  <c r="H78" i="9"/>
  <c r="H76" i="9"/>
  <c r="H83" i="9"/>
  <c r="H81" i="9"/>
  <c r="H79" i="9"/>
  <c r="H77" i="9"/>
  <c r="L49" i="9"/>
  <c r="L48" i="9"/>
  <c r="L46" i="9"/>
  <c r="L42" i="9"/>
  <c r="L51" i="9"/>
  <c r="L47" i="9"/>
  <c r="L50" i="9"/>
  <c r="L45" i="9"/>
  <c r="L43" i="9"/>
  <c r="L44" i="9"/>
  <c r="D102" i="9"/>
  <c r="D101" i="9"/>
  <c r="D99" i="9"/>
  <c r="D97" i="9"/>
  <c r="D95" i="9"/>
  <c r="D93" i="9"/>
  <c r="D98" i="9"/>
  <c r="D100" i="9"/>
  <c r="D94" i="9"/>
  <c r="D96" i="9"/>
  <c r="X153" i="9"/>
  <c r="X152" i="9"/>
  <c r="X150" i="9"/>
  <c r="X148" i="9"/>
  <c r="X146" i="9"/>
  <c r="X144" i="9"/>
  <c r="X151" i="9"/>
  <c r="X147" i="9"/>
  <c r="X149" i="9"/>
  <c r="X145" i="9"/>
  <c r="F119" i="9"/>
  <c r="F118" i="9"/>
  <c r="F116" i="9"/>
  <c r="F114" i="9"/>
  <c r="F115" i="9"/>
  <c r="F113" i="9"/>
  <c r="F111" i="9"/>
  <c r="F110" i="9"/>
  <c r="F117" i="9"/>
  <c r="F112" i="9"/>
  <c r="P102" i="9"/>
  <c r="P101" i="9"/>
  <c r="P99" i="9"/>
  <c r="P97" i="9"/>
  <c r="P98" i="9"/>
  <c r="P96" i="9"/>
  <c r="P95" i="9"/>
  <c r="P93" i="9"/>
  <c r="P94" i="9"/>
  <c r="P100" i="9"/>
  <c r="R83" i="9"/>
  <c r="R81" i="9"/>
  <c r="R79" i="9"/>
  <c r="R77" i="9"/>
  <c r="R80" i="9"/>
  <c r="R76" i="9"/>
  <c r="R84" i="9"/>
  <c r="R78" i="9"/>
  <c r="R82" i="9"/>
  <c r="R85" i="9"/>
  <c r="V51" i="9"/>
  <c r="V47" i="9"/>
  <c r="V46" i="9"/>
  <c r="V45" i="9"/>
  <c r="V44" i="9"/>
  <c r="V43" i="9"/>
  <c r="V42" i="9"/>
  <c r="V49" i="9"/>
  <c r="V50" i="9"/>
  <c r="V48" i="9"/>
  <c r="J151" i="9"/>
  <c r="J149" i="9"/>
  <c r="J147" i="9"/>
  <c r="J145" i="9"/>
  <c r="J153" i="9"/>
  <c r="J144" i="9"/>
  <c r="J150" i="9"/>
  <c r="J146" i="9"/>
  <c r="J152" i="9"/>
  <c r="J148" i="9"/>
  <c r="N47" i="9"/>
  <c r="N46" i="9"/>
  <c r="N45" i="9"/>
  <c r="N44" i="9"/>
  <c r="N43" i="9"/>
  <c r="N42" i="9"/>
  <c r="N48" i="9"/>
  <c r="N50" i="9"/>
  <c r="N51" i="9"/>
  <c r="N49" i="9"/>
  <c r="AB51" i="9"/>
  <c r="AB49" i="9"/>
  <c r="AB48" i="9"/>
  <c r="AB46" i="9"/>
  <c r="AB42" i="9"/>
  <c r="AB47" i="9"/>
  <c r="AB44" i="9"/>
  <c r="AB50" i="9"/>
  <c r="AB45" i="9"/>
  <c r="AB43" i="9"/>
  <c r="H134" i="9"/>
  <c r="H132" i="9"/>
  <c r="H130" i="9"/>
  <c r="H128" i="9"/>
  <c r="H136" i="9"/>
  <c r="H133" i="9"/>
  <c r="H129" i="9"/>
  <c r="H135" i="9"/>
  <c r="H127" i="9"/>
  <c r="H131" i="9"/>
  <c r="F204" i="9"/>
  <c r="F203" i="9"/>
  <c r="F202" i="9"/>
  <c r="F201" i="9"/>
  <c r="F200" i="9"/>
  <c r="F199" i="9"/>
  <c r="F198" i="9"/>
  <c r="F197" i="9"/>
  <c r="F196" i="9"/>
  <c r="F195" i="9"/>
  <c r="J83" i="9"/>
  <c r="J81" i="9"/>
  <c r="J79" i="9"/>
  <c r="J77" i="9"/>
  <c r="J84" i="9"/>
  <c r="J82" i="9"/>
  <c r="J85" i="9"/>
  <c r="J80" i="9"/>
  <c r="J76" i="9"/>
  <c r="J78" i="9"/>
  <c r="R100" i="9"/>
  <c r="R98" i="9"/>
  <c r="R96" i="9"/>
  <c r="R101" i="9"/>
  <c r="R99" i="9"/>
  <c r="R94" i="9"/>
  <c r="R102" i="9"/>
  <c r="R93" i="9"/>
  <c r="R95" i="9"/>
  <c r="R97" i="9"/>
  <c r="F51" i="9"/>
  <c r="F47" i="9"/>
  <c r="F46" i="9"/>
  <c r="F45" i="9"/>
  <c r="F44" i="9"/>
  <c r="F43" i="9"/>
  <c r="F42" i="9"/>
  <c r="F49" i="9"/>
  <c r="F48" i="9"/>
  <c r="F50" i="9"/>
  <c r="D32" i="9"/>
  <c r="D28" i="9"/>
  <c r="D34" i="9"/>
  <c r="D33" i="9"/>
  <c r="D31" i="9"/>
  <c r="D29" i="9"/>
  <c r="D27" i="9"/>
  <c r="D25" i="9"/>
  <c r="D30" i="9"/>
  <c r="D26" i="9"/>
  <c r="AA102" i="9"/>
  <c r="AE153" i="9"/>
  <c r="AC51" i="9"/>
  <c r="T153" i="9"/>
  <c r="T152" i="9"/>
  <c r="T150" i="9"/>
  <c r="T148" i="9"/>
  <c r="T146" i="9"/>
  <c r="T144" i="9"/>
  <c r="T151" i="9"/>
  <c r="T149" i="9"/>
  <c r="T147" i="9"/>
  <c r="T145" i="9"/>
  <c r="F187" i="9"/>
  <c r="F186" i="9"/>
  <c r="F185" i="9"/>
  <c r="F184" i="9"/>
  <c r="F183" i="9"/>
  <c r="F182" i="9"/>
  <c r="F181" i="9"/>
  <c r="F180" i="9"/>
  <c r="F179" i="9"/>
  <c r="F178" i="9"/>
  <c r="F83" i="9"/>
  <c r="F81" i="9"/>
  <c r="F79" i="9"/>
  <c r="F77" i="9"/>
  <c r="F85" i="9"/>
  <c r="F82" i="9"/>
  <c r="F80" i="9"/>
  <c r="F76" i="9"/>
  <c r="F84" i="9"/>
  <c r="F78" i="9"/>
  <c r="J68" i="9"/>
  <c r="J67" i="9"/>
  <c r="J66" i="9"/>
  <c r="J65" i="9"/>
  <c r="J64" i="9"/>
  <c r="J63" i="9"/>
  <c r="J62" i="9"/>
  <c r="J61" i="9"/>
  <c r="J60" i="9"/>
  <c r="J59" i="9"/>
  <c r="D134" i="9"/>
  <c r="D132" i="9"/>
  <c r="D130" i="9"/>
  <c r="D128" i="9"/>
  <c r="D133" i="9"/>
  <c r="D129" i="9"/>
  <c r="D131" i="9"/>
  <c r="D136" i="9"/>
  <c r="D135" i="9"/>
  <c r="D127" i="9"/>
  <c r="F170" i="9"/>
  <c r="F169" i="9"/>
  <c r="F168" i="9"/>
  <c r="F167" i="9"/>
  <c r="F166" i="9"/>
  <c r="F165" i="9"/>
  <c r="F164" i="9"/>
  <c r="F163" i="9"/>
  <c r="F162" i="9"/>
  <c r="F161" i="9"/>
  <c r="F238" i="9"/>
  <c r="F237" i="9"/>
  <c r="F235" i="9"/>
  <c r="F233" i="9"/>
  <c r="F231" i="9"/>
  <c r="F229" i="9"/>
  <c r="F232" i="9"/>
  <c r="F234" i="9"/>
  <c r="F236" i="9"/>
  <c r="F230" i="9"/>
  <c r="F221" i="9"/>
  <c r="F220" i="9"/>
  <c r="F219" i="9"/>
  <c r="F218" i="9"/>
  <c r="F217" i="9"/>
  <c r="F216" i="9"/>
  <c r="F215" i="9"/>
  <c r="F214" i="9"/>
  <c r="F213" i="9"/>
  <c r="F212" i="9"/>
  <c r="G238" i="9"/>
  <c r="AA68" i="9"/>
  <c r="AB57" i="8"/>
  <c r="AB50" i="8"/>
  <c r="AB54" i="8"/>
  <c r="AB53" i="8"/>
  <c r="AB56" i="8"/>
  <c r="AB51" i="8"/>
  <c r="AB58" i="8"/>
  <c r="AB55" i="8"/>
  <c r="AB48" i="8"/>
  <c r="AB49" i="8"/>
  <c r="AB59" i="8"/>
  <c r="J132" i="17" l="1"/>
  <c r="Y85" i="14"/>
  <c r="J261" i="16"/>
  <c r="V109" i="16"/>
  <c r="Z23" i="15"/>
  <c r="AF110" i="17"/>
  <c r="W111" i="17"/>
  <c r="O111" i="17"/>
  <c r="S111" i="17"/>
  <c r="K111" i="17"/>
  <c r="U111" i="17"/>
  <c r="M111" i="17"/>
  <c r="Y111" i="17"/>
  <c r="Q111" i="17"/>
  <c r="I111" i="17"/>
  <c r="AA111" i="17"/>
  <c r="AC111" i="17"/>
  <c r="H152" i="17"/>
  <c r="AF107" i="17"/>
  <c r="H151" i="17"/>
  <c r="M23" i="17"/>
  <c r="C155" i="17"/>
  <c r="AC34" i="17"/>
  <c r="G155" i="17"/>
  <c r="H153" i="17"/>
  <c r="E155" i="17"/>
  <c r="I34" i="17"/>
  <c r="H154" i="17"/>
  <c r="C111" i="17"/>
  <c r="AE111" i="17"/>
  <c r="G111" i="17"/>
  <c r="AF108" i="17"/>
  <c r="E111" i="17"/>
  <c r="AF109" i="17"/>
  <c r="E133" i="17"/>
  <c r="I122" i="17"/>
  <c r="J143" i="17"/>
  <c r="G122" i="17"/>
  <c r="J118" i="17"/>
  <c r="Q23" i="17"/>
  <c r="U34" i="17"/>
  <c r="E144" i="17"/>
  <c r="U67" i="17"/>
  <c r="U56" i="17"/>
  <c r="M56" i="17"/>
  <c r="C56" i="17"/>
  <c r="AD30" i="17"/>
  <c r="J142" i="17"/>
  <c r="Q67" i="17"/>
  <c r="G56" i="17"/>
  <c r="C34" i="17"/>
  <c r="Q34" i="17"/>
  <c r="I56" i="17"/>
  <c r="V55" i="17"/>
  <c r="M34" i="17"/>
  <c r="AA34" i="17"/>
  <c r="V54" i="17"/>
  <c r="O56" i="17"/>
  <c r="J141" i="17"/>
  <c r="O23" i="17"/>
  <c r="O34" i="17"/>
  <c r="E34" i="17"/>
  <c r="S34" i="17"/>
  <c r="AD32" i="17"/>
  <c r="AD33" i="17"/>
  <c r="J140" i="17"/>
  <c r="G23" i="17"/>
  <c r="Z19" i="17"/>
  <c r="E122" i="17"/>
  <c r="J120" i="17"/>
  <c r="J121" i="17"/>
  <c r="V53" i="17"/>
  <c r="E56" i="17"/>
  <c r="K56" i="17"/>
  <c r="S56" i="17"/>
  <c r="Q56" i="17"/>
  <c r="C144" i="17"/>
  <c r="I23" i="17"/>
  <c r="W34" i="17"/>
  <c r="G34" i="17"/>
  <c r="K34" i="17"/>
  <c r="AD31" i="17"/>
  <c r="G144" i="17"/>
  <c r="E23" i="17"/>
  <c r="S23" i="17"/>
  <c r="C122" i="17"/>
  <c r="J119" i="17"/>
  <c r="J131" i="17"/>
  <c r="I67" i="17"/>
  <c r="U23" i="17"/>
  <c r="K23" i="17"/>
  <c r="Z21" i="17"/>
  <c r="Z22" i="17"/>
  <c r="X65" i="17"/>
  <c r="E67" i="17"/>
  <c r="W23" i="17"/>
  <c r="C23" i="17"/>
  <c r="Z20" i="17"/>
  <c r="S67" i="17"/>
  <c r="W67" i="17"/>
  <c r="J130" i="17"/>
  <c r="C67" i="17"/>
  <c r="X63" i="17"/>
  <c r="O67" i="17"/>
  <c r="X66" i="17"/>
  <c r="J129" i="17"/>
  <c r="C133" i="17"/>
  <c r="M67" i="17"/>
  <c r="X64" i="17"/>
  <c r="G67" i="17"/>
  <c r="G133" i="17"/>
  <c r="L96" i="15"/>
  <c r="J262" i="16"/>
  <c r="V107" i="16"/>
  <c r="I12" i="17"/>
  <c r="J9" i="17"/>
  <c r="C12" i="17"/>
  <c r="E12" i="17"/>
  <c r="J8" i="17"/>
  <c r="G12" i="17"/>
  <c r="J11" i="17"/>
  <c r="J10" i="17"/>
  <c r="W78" i="17"/>
  <c r="O78" i="17"/>
  <c r="G78" i="17"/>
  <c r="U78" i="17"/>
  <c r="M78" i="17"/>
  <c r="E78" i="17"/>
  <c r="AB75" i="17"/>
  <c r="S78" i="17"/>
  <c r="C78" i="17"/>
  <c r="AA78" i="17"/>
  <c r="I78" i="17"/>
  <c r="AB74" i="17"/>
  <c r="K78" i="17"/>
  <c r="Q78" i="17"/>
  <c r="AB76" i="17"/>
  <c r="Y78" i="17"/>
  <c r="AB77" i="17"/>
  <c r="S25" i="15"/>
  <c r="I89" i="17"/>
  <c r="L88" i="17"/>
  <c r="L87" i="17"/>
  <c r="L85" i="17"/>
  <c r="G89" i="17"/>
  <c r="C89" i="17"/>
  <c r="L86" i="17"/>
  <c r="K89" i="17"/>
  <c r="E89" i="17"/>
  <c r="W45" i="17"/>
  <c r="O45" i="17"/>
  <c r="G45" i="17"/>
  <c r="S45" i="17"/>
  <c r="I45" i="17"/>
  <c r="AB43" i="17"/>
  <c r="AB41" i="17"/>
  <c r="U45" i="17"/>
  <c r="K45" i="17"/>
  <c r="AB44" i="17"/>
  <c r="Y45" i="17"/>
  <c r="C45" i="17"/>
  <c r="AB42" i="17"/>
  <c r="Q45" i="17"/>
  <c r="AA45" i="17"/>
  <c r="E45" i="17"/>
  <c r="M45" i="17"/>
  <c r="K100" i="17"/>
  <c r="C100" i="17"/>
  <c r="I100" i="17"/>
  <c r="L99" i="17"/>
  <c r="L98" i="17"/>
  <c r="L96" i="17"/>
  <c r="L97" i="17"/>
  <c r="G100" i="17"/>
  <c r="E100" i="17"/>
  <c r="E25" i="15"/>
  <c r="J284" i="16"/>
  <c r="J285" i="16"/>
  <c r="J283" i="16"/>
  <c r="AB153" i="16"/>
  <c r="AB151" i="16"/>
  <c r="AB152" i="16"/>
  <c r="J218" i="16"/>
  <c r="J219" i="16"/>
  <c r="J217" i="16"/>
  <c r="Z21" i="15"/>
  <c r="C25" i="15"/>
  <c r="K25" i="15"/>
  <c r="Q25" i="15"/>
  <c r="Z20" i="15"/>
  <c r="O25" i="15"/>
  <c r="U25" i="15"/>
  <c r="H306" i="16"/>
  <c r="H305" i="16"/>
  <c r="H307" i="16"/>
  <c r="J241" i="16"/>
  <c r="J239" i="16"/>
  <c r="J240" i="16"/>
  <c r="L173" i="16"/>
  <c r="L175" i="16"/>
  <c r="L174" i="16"/>
  <c r="AB86" i="16"/>
  <c r="AB87" i="16"/>
  <c r="L195" i="16"/>
  <c r="L197" i="16"/>
  <c r="L196" i="16"/>
  <c r="X130" i="16"/>
  <c r="X129" i="16"/>
  <c r="X131" i="16"/>
  <c r="Z22" i="15"/>
  <c r="W25" i="15"/>
  <c r="Z24" i="15"/>
  <c r="Y25" i="15"/>
  <c r="G25" i="15"/>
  <c r="AF106" i="15"/>
  <c r="Q155" i="16"/>
  <c r="W45" i="16"/>
  <c r="O45" i="16"/>
  <c r="G45" i="16"/>
  <c r="Z43" i="16"/>
  <c r="Y45" i="16"/>
  <c r="Q45" i="16"/>
  <c r="I45" i="16"/>
  <c r="S45" i="16"/>
  <c r="K45" i="16"/>
  <c r="C45" i="16"/>
  <c r="U45" i="16"/>
  <c r="M45" i="16"/>
  <c r="E45" i="16"/>
  <c r="Z42" i="16"/>
  <c r="AD64" i="16"/>
  <c r="AD65" i="16"/>
  <c r="AD63" i="16"/>
  <c r="U133" i="16"/>
  <c r="E199" i="16"/>
  <c r="E89" i="16"/>
  <c r="I243" i="16"/>
  <c r="I287" i="16"/>
  <c r="I265" i="16"/>
  <c r="J220" i="16"/>
  <c r="U89" i="16"/>
  <c r="J20" i="16"/>
  <c r="J21" i="16"/>
  <c r="J22" i="16"/>
  <c r="Y109" i="15"/>
  <c r="AB85" i="16"/>
  <c r="K97" i="15"/>
  <c r="AB83" i="16"/>
  <c r="K89" i="16"/>
  <c r="AB78" i="16"/>
  <c r="C89" i="16"/>
  <c r="AB76" i="16"/>
  <c r="J242" i="16"/>
  <c r="J9" i="16"/>
  <c r="J13" i="16"/>
  <c r="J14" i="16"/>
  <c r="L187" i="16"/>
  <c r="AB77" i="16"/>
  <c r="Y89" i="16"/>
  <c r="J11" i="16"/>
  <c r="AB149" i="16"/>
  <c r="AB75" i="16"/>
  <c r="Q89" i="16"/>
  <c r="AB84" i="16"/>
  <c r="C23" i="16"/>
  <c r="J260" i="16"/>
  <c r="W89" i="16"/>
  <c r="AA89" i="16"/>
  <c r="AB81" i="16"/>
  <c r="I89" i="16"/>
  <c r="AB74" i="16"/>
  <c r="AB82" i="16"/>
  <c r="M89" i="16"/>
  <c r="J15" i="16"/>
  <c r="J18" i="16"/>
  <c r="C265" i="16"/>
  <c r="J286" i="16"/>
  <c r="G89" i="16"/>
  <c r="S89" i="16"/>
  <c r="AB79" i="16"/>
  <c r="AB88" i="16"/>
  <c r="O89" i="16"/>
  <c r="AB80" i="16"/>
  <c r="G23" i="16"/>
  <c r="J19" i="16"/>
  <c r="J257" i="16"/>
  <c r="J212" i="16"/>
  <c r="J252" i="16"/>
  <c r="X121" i="16"/>
  <c r="AB150" i="16"/>
  <c r="K199" i="16"/>
  <c r="J232" i="16"/>
  <c r="K155" i="16"/>
  <c r="J12" i="16"/>
  <c r="J8" i="16"/>
  <c r="J17" i="16"/>
  <c r="E23" i="16"/>
  <c r="L192" i="16"/>
  <c r="J236" i="16"/>
  <c r="L186" i="16"/>
  <c r="J228" i="16"/>
  <c r="AB140" i="16"/>
  <c r="L188" i="16"/>
  <c r="L193" i="16"/>
  <c r="C243" i="16"/>
  <c r="J235" i="16"/>
  <c r="M155" i="16"/>
  <c r="C155" i="16"/>
  <c r="Y155" i="16"/>
  <c r="L198" i="16"/>
  <c r="L184" i="16"/>
  <c r="G199" i="16"/>
  <c r="L191" i="16"/>
  <c r="G243" i="16"/>
  <c r="J230" i="16"/>
  <c r="J234" i="16"/>
  <c r="J238" i="16"/>
  <c r="G155" i="16"/>
  <c r="AB142" i="16"/>
  <c r="O155" i="16"/>
  <c r="AB144" i="16"/>
  <c r="I155" i="16"/>
  <c r="L190" i="16"/>
  <c r="L185" i="16"/>
  <c r="J231" i="16"/>
  <c r="AB147" i="16"/>
  <c r="AB146" i="16"/>
  <c r="L194" i="16"/>
  <c r="C199" i="16"/>
  <c r="I199" i="16"/>
  <c r="L189" i="16"/>
  <c r="E243" i="16"/>
  <c r="J229" i="16"/>
  <c r="J233" i="16"/>
  <c r="J237" i="16"/>
  <c r="AB141" i="16"/>
  <c r="AB145" i="16"/>
  <c r="U155" i="16"/>
  <c r="AA155" i="16"/>
  <c r="AB154" i="16"/>
  <c r="J208" i="16"/>
  <c r="E265" i="16"/>
  <c r="J256" i="16"/>
  <c r="E221" i="16"/>
  <c r="W155" i="16"/>
  <c r="E155" i="16"/>
  <c r="AB143" i="16"/>
  <c r="S155" i="16"/>
  <c r="AB148" i="16"/>
  <c r="J272" i="16"/>
  <c r="S133" i="16"/>
  <c r="X118" i="16"/>
  <c r="J253" i="16"/>
  <c r="J216" i="16"/>
  <c r="X132" i="16"/>
  <c r="E133" i="16"/>
  <c r="G221" i="16"/>
  <c r="J211" i="16"/>
  <c r="I221" i="16"/>
  <c r="X122" i="16"/>
  <c r="Q133" i="16"/>
  <c r="J250" i="16"/>
  <c r="J254" i="16"/>
  <c r="J258" i="16"/>
  <c r="J264" i="16"/>
  <c r="C221" i="16"/>
  <c r="J209" i="16"/>
  <c r="J213" i="16"/>
  <c r="J276" i="16"/>
  <c r="X128" i="16"/>
  <c r="W133" i="16"/>
  <c r="X124" i="16"/>
  <c r="X126" i="16"/>
  <c r="X123" i="16"/>
  <c r="M133" i="16"/>
  <c r="J10" i="16"/>
  <c r="J16" i="16"/>
  <c r="I23" i="16"/>
  <c r="J207" i="16"/>
  <c r="J215" i="16"/>
  <c r="X120" i="16"/>
  <c r="O133" i="16"/>
  <c r="G265" i="16"/>
  <c r="J251" i="16"/>
  <c r="J255" i="16"/>
  <c r="J259" i="16"/>
  <c r="J206" i="16"/>
  <c r="J210" i="16"/>
  <c r="J214" i="16"/>
  <c r="J280" i="16"/>
  <c r="K133" i="16"/>
  <c r="I133" i="16"/>
  <c r="C133" i="16"/>
  <c r="G133" i="16"/>
  <c r="X125" i="16"/>
  <c r="J275" i="16"/>
  <c r="G287" i="16"/>
  <c r="J274" i="16"/>
  <c r="J278" i="16"/>
  <c r="J282" i="16"/>
  <c r="X119" i="16"/>
  <c r="X127" i="16"/>
  <c r="C287" i="16"/>
  <c r="J279" i="16"/>
  <c r="E287" i="16"/>
  <c r="J273" i="16"/>
  <c r="J277" i="16"/>
  <c r="J281" i="16"/>
  <c r="K177" i="16"/>
  <c r="C177" i="16"/>
  <c r="E177" i="16"/>
  <c r="L171" i="16"/>
  <c r="L169" i="16"/>
  <c r="L167" i="16"/>
  <c r="L165" i="16"/>
  <c r="L163" i="16"/>
  <c r="G177" i="16"/>
  <c r="L176" i="16"/>
  <c r="L172" i="16"/>
  <c r="L168" i="16"/>
  <c r="L164" i="16"/>
  <c r="L166" i="16"/>
  <c r="L162" i="16"/>
  <c r="L170" i="16"/>
  <c r="I177" i="16"/>
  <c r="Z44" i="16"/>
  <c r="Z41" i="16"/>
  <c r="Z40" i="16"/>
  <c r="Z39" i="16"/>
  <c r="Z36" i="16"/>
  <c r="Z33" i="16"/>
  <c r="Z31" i="16"/>
  <c r="Z38" i="16"/>
  <c r="Z34" i="16"/>
  <c r="Z35" i="16"/>
  <c r="Z37" i="16"/>
  <c r="Z32" i="16"/>
  <c r="Z30" i="16"/>
  <c r="G97" i="15"/>
  <c r="L95" i="15"/>
  <c r="E309" i="16"/>
  <c r="H303" i="16"/>
  <c r="H301" i="16"/>
  <c r="H299" i="16"/>
  <c r="H297" i="16"/>
  <c r="H295" i="16"/>
  <c r="G309" i="16"/>
  <c r="C309" i="16"/>
  <c r="H304" i="16"/>
  <c r="H302" i="16"/>
  <c r="H300" i="16"/>
  <c r="H298" i="16"/>
  <c r="H296" i="16"/>
  <c r="H294" i="16"/>
  <c r="H308" i="16"/>
  <c r="L94" i="15"/>
  <c r="I97" i="15"/>
  <c r="C97" i="15"/>
  <c r="J141" i="15"/>
  <c r="J8" i="15"/>
  <c r="U111" i="16"/>
  <c r="M111" i="16"/>
  <c r="E111" i="16"/>
  <c r="K111" i="16"/>
  <c r="V110" i="16"/>
  <c r="V104" i="16"/>
  <c r="S111" i="16"/>
  <c r="I111" i="16"/>
  <c r="V105" i="16"/>
  <c r="G111" i="16"/>
  <c r="V101" i="16"/>
  <c r="V97" i="16"/>
  <c r="V99" i="16"/>
  <c r="O111" i="16"/>
  <c r="V100" i="16"/>
  <c r="V96" i="16"/>
  <c r="Q111" i="16"/>
  <c r="V103" i="16"/>
  <c r="V98" i="16"/>
  <c r="C111" i="16"/>
  <c r="V106" i="16"/>
  <c r="V102" i="16"/>
  <c r="Y67" i="16"/>
  <c r="Q67" i="16"/>
  <c r="I67" i="16"/>
  <c r="AD66" i="16"/>
  <c r="AD62" i="16"/>
  <c r="AD61" i="16"/>
  <c r="AD60" i="16"/>
  <c r="AD59" i="16"/>
  <c r="AD58" i="16"/>
  <c r="AD57" i="16"/>
  <c r="AD56" i="16"/>
  <c r="AD55" i="16"/>
  <c r="AD54" i="16"/>
  <c r="AD53" i="16"/>
  <c r="AD52" i="16"/>
  <c r="W67" i="16"/>
  <c r="O67" i="16"/>
  <c r="G67" i="16"/>
  <c r="U67" i="16"/>
  <c r="E67" i="16"/>
  <c r="AC67" i="16"/>
  <c r="M67" i="16"/>
  <c r="AA67" i="16"/>
  <c r="K67" i="16"/>
  <c r="S67" i="16"/>
  <c r="C67" i="16"/>
  <c r="L92" i="15"/>
  <c r="J140" i="15"/>
  <c r="J144" i="15"/>
  <c r="E145" i="15"/>
  <c r="J143" i="15"/>
  <c r="G145" i="15"/>
  <c r="X70" i="15"/>
  <c r="J142" i="15"/>
  <c r="J131" i="15"/>
  <c r="U73" i="15"/>
  <c r="AF107" i="15"/>
  <c r="W73" i="15"/>
  <c r="X69" i="15"/>
  <c r="X68" i="15"/>
  <c r="M73" i="15"/>
  <c r="Q73" i="15"/>
  <c r="S73" i="15"/>
  <c r="O61" i="15"/>
  <c r="O37" i="15"/>
  <c r="K101" i="13"/>
  <c r="V95" i="13"/>
  <c r="K109" i="15"/>
  <c r="W109" i="15"/>
  <c r="C13" i="15"/>
  <c r="AF104" i="15"/>
  <c r="O109" i="15"/>
  <c r="M109" i="15"/>
  <c r="W85" i="15"/>
  <c r="C133" i="15"/>
  <c r="I73" i="15"/>
  <c r="X72" i="15"/>
  <c r="E73" i="15"/>
  <c r="K73" i="15"/>
  <c r="AA109" i="15"/>
  <c r="S109" i="15"/>
  <c r="E109" i="15"/>
  <c r="I121" i="15"/>
  <c r="E13" i="15"/>
  <c r="O73" i="15"/>
  <c r="G73" i="15"/>
  <c r="X71" i="15"/>
  <c r="AA85" i="15"/>
  <c r="J12" i="15"/>
  <c r="J9" i="15"/>
  <c r="C101" i="13"/>
  <c r="V97" i="13"/>
  <c r="C61" i="15"/>
  <c r="Q109" i="15"/>
  <c r="C109" i="15"/>
  <c r="AE109" i="15"/>
  <c r="AC109" i="15"/>
  <c r="O85" i="15"/>
  <c r="J11" i="15"/>
  <c r="J10" i="15"/>
  <c r="I61" i="15"/>
  <c r="K61" i="15"/>
  <c r="AF108" i="15"/>
  <c r="I109" i="15"/>
  <c r="G109" i="15"/>
  <c r="AF105" i="15"/>
  <c r="I13" i="15"/>
  <c r="V56" i="15"/>
  <c r="E61" i="15"/>
  <c r="V59" i="15"/>
  <c r="Q61" i="15"/>
  <c r="M81" i="13"/>
  <c r="J118" i="15"/>
  <c r="E133" i="15"/>
  <c r="J130" i="15"/>
  <c r="G133" i="15"/>
  <c r="V58" i="15"/>
  <c r="V60" i="15"/>
  <c r="U61" i="15"/>
  <c r="J117" i="15"/>
  <c r="J129" i="15"/>
  <c r="I133" i="15"/>
  <c r="Y85" i="15"/>
  <c r="Q121" i="13"/>
  <c r="G61" i="15"/>
  <c r="V57" i="15"/>
  <c r="M61" i="15"/>
  <c r="C121" i="15"/>
  <c r="G121" i="15"/>
  <c r="J128" i="15"/>
  <c r="Q37" i="15"/>
  <c r="W37" i="15"/>
  <c r="E37" i="15"/>
  <c r="Y37" i="15"/>
  <c r="AC37" i="15"/>
  <c r="AD36" i="15"/>
  <c r="S37" i="15"/>
  <c r="AD33" i="15"/>
  <c r="K37" i="15"/>
  <c r="AD32" i="15"/>
  <c r="I37" i="15"/>
  <c r="U85" i="15"/>
  <c r="S85" i="15"/>
  <c r="M37" i="15"/>
  <c r="E121" i="15"/>
  <c r="J119" i="15"/>
  <c r="AB81" i="15"/>
  <c r="AB83" i="15"/>
  <c r="C85" i="15"/>
  <c r="AB80" i="15"/>
  <c r="Q85" i="15"/>
  <c r="AA37" i="15"/>
  <c r="G157" i="15"/>
  <c r="J154" i="15"/>
  <c r="J152" i="15"/>
  <c r="I157" i="15"/>
  <c r="J153" i="15"/>
  <c r="J155" i="15"/>
  <c r="E157" i="15"/>
  <c r="J156" i="15"/>
  <c r="G85" i="15"/>
  <c r="AB84" i="15"/>
  <c r="C37" i="15"/>
  <c r="U37" i="15"/>
  <c r="J116" i="15"/>
  <c r="E85" i="15"/>
  <c r="M85" i="15"/>
  <c r="K85" i="15"/>
  <c r="AB82" i="15"/>
  <c r="AD35" i="15"/>
  <c r="AD34" i="15"/>
  <c r="AB81" i="14"/>
  <c r="C85" i="14"/>
  <c r="E169" i="15"/>
  <c r="C169" i="15"/>
  <c r="H167" i="15"/>
  <c r="H166" i="15"/>
  <c r="H165" i="15"/>
  <c r="H164" i="15"/>
  <c r="G169" i="15"/>
  <c r="H168" i="15"/>
  <c r="AB75" i="13"/>
  <c r="AB72" i="13"/>
  <c r="G85" i="14"/>
  <c r="U49" i="15"/>
  <c r="M49" i="15"/>
  <c r="E49" i="15"/>
  <c r="AB47" i="15"/>
  <c r="AB45" i="15"/>
  <c r="W49" i="15"/>
  <c r="O49" i="15"/>
  <c r="G49" i="15"/>
  <c r="S49" i="15"/>
  <c r="C49" i="15"/>
  <c r="I49" i="15"/>
  <c r="AA49" i="15"/>
  <c r="Q49" i="15"/>
  <c r="AB48" i="15"/>
  <c r="AB46" i="15"/>
  <c r="Y49" i="15"/>
  <c r="AB44" i="15"/>
  <c r="K49" i="15"/>
  <c r="AA81" i="13"/>
  <c r="K81" i="13"/>
  <c r="AB80" i="13"/>
  <c r="V94" i="13"/>
  <c r="AB82" i="14"/>
  <c r="X108" i="13"/>
  <c r="W85" i="14"/>
  <c r="M85" i="14"/>
  <c r="AA85" i="14"/>
  <c r="AB80" i="14"/>
  <c r="Q85" i="14"/>
  <c r="J218" i="13"/>
  <c r="G121" i="13"/>
  <c r="E85" i="14"/>
  <c r="S85" i="14"/>
  <c r="U85" i="14"/>
  <c r="I85" i="14"/>
  <c r="J17" i="13"/>
  <c r="AB83" i="14"/>
  <c r="K85" i="14"/>
  <c r="O85" i="14"/>
  <c r="J214" i="13"/>
  <c r="AB71" i="13"/>
  <c r="C81" i="13"/>
  <c r="W81" i="13"/>
  <c r="E81" i="13"/>
  <c r="AB70" i="13"/>
  <c r="AB78" i="13"/>
  <c r="Y81" i="13"/>
  <c r="AB69" i="13"/>
  <c r="U81" i="13"/>
  <c r="O81" i="13"/>
  <c r="AB77" i="13"/>
  <c r="AB68" i="13"/>
  <c r="AB76" i="13"/>
  <c r="Q81" i="13"/>
  <c r="AB79" i="13"/>
  <c r="G81" i="13"/>
  <c r="AB73" i="13"/>
  <c r="S81" i="13"/>
  <c r="AB74" i="13"/>
  <c r="J144" i="14"/>
  <c r="G121" i="14"/>
  <c r="I121" i="14"/>
  <c r="J143" i="14"/>
  <c r="J140" i="14"/>
  <c r="C121" i="14"/>
  <c r="E145" i="14"/>
  <c r="J141" i="14"/>
  <c r="I145" i="14"/>
  <c r="J132" i="14"/>
  <c r="I157" i="14"/>
  <c r="G145" i="14"/>
  <c r="J142" i="14"/>
  <c r="J128" i="14"/>
  <c r="J131" i="14"/>
  <c r="C133" i="14"/>
  <c r="G133" i="14"/>
  <c r="J130" i="14"/>
  <c r="E133" i="14"/>
  <c r="J129" i="14"/>
  <c r="J118" i="14"/>
  <c r="Z20" i="14"/>
  <c r="E157" i="14"/>
  <c r="E121" i="14"/>
  <c r="J119" i="14"/>
  <c r="S25" i="14"/>
  <c r="E25" i="14"/>
  <c r="O25" i="14"/>
  <c r="Z24" i="14"/>
  <c r="G13" i="14"/>
  <c r="C13" i="14"/>
  <c r="J10" i="14"/>
  <c r="J153" i="14"/>
  <c r="J117" i="14"/>
  <c r="E13" i="14"/>
  <c r="J11" i="14"/>
  <c r="Z23" i="14"/>
  <c r="K25" i="14"/>
  <c r="J8" i="14"/>
  <c r="J12" i="14"/>
  <c r="G157" i="14"/>
  <c r="J154" i="14"/>
  <c r="J116" i="14"/>
  <c r="W25" i="14"/>
  <c r="Z21" i="14"/>
  <c r="I25" i="14"/>
  <c r="U25" i="14"/>
  <c r="J152" i="14"/>
  <c r="J156" i="14"/>
  <c r="M25" i="14"/>
  <c r="Y25" i="14"/>
  <c r="J9" i="14"/>
  <c r="C157" i="14"/>
  <c r="J155" i="14"/>
  <c r="G25" i="14"/>
  <c r="Z22" i="14"/>
  <c r="Q25" i="14"/>
  <c r="S61" i="14"/>
  <c r="O61" i="14"/>
  <c r="G61" i="14"/>
  <c r="V56" i="14"/>
  <c r="E61" i="14"/>
  <c r="V60" i="14"/>
  <c r="X119" i="13"/>
  <c r="X109" i="13"/>
  <c r="O121" i="13"/>
  <c r="X110" i="13"/>
  <c r="U121" i="13"/>
  <c r="X118" i="13"/>
  <c r="E121" i="13"/>
  <c r="X117" i="13"/>
  <c r="X116" i="13"/>
  <c r="V93" i="13"/>
  <c r="V88" i="13"/>
  <c r="S101" i="13"/>
  <c r="I101" i="13"/>
  <c r="V58" i="14"/>
  <c r="V59" i="14"/>
  <c r="K61" i="14"/>
  <c r="U61" i="14"/>
  <c r="L152" i="13"/>
  <c r="I61" i="14"/>
  <c r="Q61" i="14"/>
  <c r="V57" i="14"/>
  <c r="C61" i="14"/>
  <c r="U49" i="14"/>
  <c r="M49" i="14"/>
  <c r="E49" i="14"/>
  <c r="AB47" i="14"/>
  <c r="AB45" i="14"/>
  <c r="AA49" i="14"/>
  <c r="Q49" i="14"/>
  <c r="G49" i="14"/>
  <c r="AB44" i="14"/>
  <c r="S49" i="14"/>
  <c r="Y49" i="14"/>
  <c r="O49" i="14"/>
  <c r="C49" i="14"/>
  <c r="AB46" i="14"/>
  <c r="I49" i="14"/>
  <c r="AB48" i="14"/>
  <c r="K49" i="14"/>
  <c r="W49" i="14"/>
  <c r="U73" i="14"/>
  <c r="M73" i="14"/>
  <c r="E73" i="14"/>
  <c r="X71" i="14"/>
  <c r="W73" i="14"/>
  <c r="O73" i="14"/>
  <c r="G73" i="14"/>
  <c r="S73" i="14"/>
  <c r="C73" i="14"/>
  <c r="X70" i="14"/>
  <c r="Q73" i="14"/>
  <c r="X72" i="14"/>
  <c r="X69" i="14"/>
  <c r="K73" i="14"/>
  <c r="I73" i="14"/>
  <c r="X68" i="14"/>
  <c r="E97" i="14"/>
  <c r="L95" i="14"/>
  <c r="L93" i="14"/>
  <c r="G97" i="14"/>
  <c r="K97" i="14"/>
  <c r="I97" i="14"/>
  <c r="L92" i="14"/>
  <c r="C97" i="14"/>
  <c r="L94" i="14"/>
  <c r="L96" i="14"/>
  <c r="G221" i="13"/>
  <c r="J250" i="13"/>
  <c r="X113" i="13"/>
  <c r="C121" i="13"/>
  <c r="W121" i="13"/>
  <c r="M121" i="13"/>
  <c r="X112" i="13"/>
  <c r="X120" i="13"/>
  <c r="AC37" i="14"/>
  <c r="U37" i="14"/>
  <c r="M37" i="14"/>
  <c r="E37" i="14"/>
  <c r="AA37" i="14"/>
  <c r="Q37" i="14"/>
  <c r="G37" i="14"/>
  <c r="Y37" i="14"/>
  <c r="O37" i="14"/>
  <c r="C37" i="14"/>
  <c r="AD35" i="14"/>
  <c r="AD34" i="14"/>
  <c r="AD33" i="14"/>
  <c r="AD32" i="14"/>
  <c r="S37" i="14"/>
  <c r="I37" i="14"/>
  <c r="W37" i="14"/>
  <c r="AD36" i="14"/>
  <c r="K37" i="14"/>
  <c r="E169" i="14"/>
  <c r="G169" i="14"/>
  <c r="H168" i="14"/>
  <c r="H166" i="14"/>
  <c r="C169" i="14"/>
  <c r="H165" i="14"/>
  <c r="H164" i="14"/>
  <c r="H167" i="14"/>
  <c r="AE109" i="14"/>
  <c r="W109" i="14"/>
  <c r="O109" i="14"/>
  <c r="G109" i="14"/>
  <c r="Y109" i="14"/>
  <c r="Q109" i="14"/>
  <c r="I109" i="14"/>
  <c r="AF108" i="14"/>
  <c r="AF106" i="14"/>
  <c r="AF104" i="14"/>
  <c r="U109" i="14"/>
  <c r="E109" i="14"/>
  <c r="AF107" i="14"/>
  <c r="AF105" i="14"/>
  <c r="S109" i="14"/>
  <c r="C109" i="14"/>
  <c r="AC109" i="14"/>
  <c r="K109" i="14"/>
  <c r="AA109" i="14"/>
  <c r="M109" i="14"/>
  <c r="G241" i="13"/>
  <c r="J210" i="13"/>
  <c r="X115" i="13"/>
  <c r="K121" i="13"/>
  <c r="X111" i="13"/>
  <c r="S121" i="13"/>
  <c r="X114" i="13"/>
  <c r="H274" i="13"/>
  <c r="G261" i="13"/>
  <c r="I161" i="13"/>
  <c r="H278" i="13"/>
  <c r="J258" i="13"/>
  <c r="E161" i="13"/>
  <c r="V99" i="13"/>
  <c r="Z40" i="13"/>
  <c r="E281" i="13"/>
  <c r="J254" i="13"/>
  <c r="L155" i="13"/>
  <c r="J209" i="13"/>
  <c r="J217" i="13"/>
  <c r="J249" i="13"/>
  <c r="I261" i="13"/>
  <c r="L159" i="13"/>
  <c r="L158" i="13"/>
  <c r="J14" i="13"/>
  <c r="J208" i="13"/>
  <c r="J212" i="13"/>
  <c r="J216" i="13"/>
  <c r="J220" i="13"/>
  <c r="H273" i="13"/>
  <c r="H272" i="13"/>
  <c r="J248" i="13"/>
  <c r="J252" i="13"/>
  <c r="J256" i="13"/>
  <c r="J260" i="13"/>
  <c r="L148" i="13"/>
  <c r="L151" i="13"/>
  <c r="L153" i="13"/>
  <c r="L154" i="13"/>
  <c r="C161" i="13"/>
  <c r="J15" i="13"/>
  <c r="V92" i="13"/>
  <c r="J213" i="13"/>
  <c r="I221" i="13"/>
  <c r="J253" i="13"/>
  <c r="J257" i="13"/>
  <c r="L156" i="13"/>
  <c r="L157" i="13"/>
  <c r="K161" i="13"/>
  <c r="C221" i="13"/>
  <c r="J211" i="13"/>
  <c r="J215" i="13"/>
  <c r="J219" i="13"/>
  <c r="H271" i="13"/>
  <c r="H270" i="13"/>
  <c r="C261" i="13"/>
  <c r="J251" i="13"/>
  <c r="J255" i="13"/>
  <c r="J259" i="13"/>
  <c r="L160" i="13"/>
  <c r="L149" i="13"/>
  <c r="L150" i="13"/>
  <c r="J16" i="13"/>
  <c r="H269" i="13"/>
  <c r="H277" i="13"/>
  <c r="H268" i="13"/>
  <c r="H276" i="13"/>
  <c r="G281" i="13"/>
  <c r="H275" i="13"/>
  <c r="C281" i="13"/>
  <c r="J189" i="13"/>
  <c r="U101" i="13"/>
  <c r="V89" i="13"/>
  <c r="Q101" i="13"/>
  <c r="E101" i="13"/>
  <c r="V91" i="13"/>
  <c r="G101" i="13"/>
  <c r="V100" i="13"/>
  <c r="V98" i="13"/>
  <c r="O101" i="13"/>
  <c r="V96" i="13"/>
  <c r="V90" i="13"/>
  <c r="Z28" i="13"/>
  <c r="W41" i="13"/>
  <c r="J13" i="13"/>
  <c r="J11" i="13"/>
  <c r="J9" i="13"/>
  <c r="J8" i="13"/>
  <c r="C21" i="13"/>
  <c r="E21" i="13"/>
  <c r="J12" i="13"/>
  <c r="J10" i="13"/>
  <c r="G21" i="13"/>
  <c r="I21" i="13"/>
  <c r="J20" i="13"/>
  <c r="J19" i="13"/>
  <c r="I201" i="13"/>
  <c r="J197" i="13"/>
  <c r="J193" i="13"/>
  <c r="J188" i="13"/>
  <c r="J196" i="13"/>
  <c r="C201" i="13"/>
  <c r="J191" i="13"/>
  <c r="J195" i="13"/>
  <c r="J199" i="13"/>
  <c r="E201" i="13"/>
  <c r="J238" i="13"/>
  <c r="J192" i="13"/>
  <c r="J200" i="13"/>
  <c r="J190" i="13"/>
  <c r="J194" i="13"/>
  <c r="J198" i="13"/>
  <c r="U41" i="13"/>
  <c r="Z36" i="13"/>
  <c r="J234" i="13"/>
  <c r="Z32" i="13"/>
  <c r="J230" i="13"/>
  <c r="E41" i="13"/>
  <c r="G41" i="13"/>
  <c r="S41" i="13"/>
  <c r="Z31" i="13"/>
  <c r="Z35" i="13"/>
  <c r="Z39" i="13"/>
  <c r="Y41" i="13"/>
  <c r="J229" i="13"/>
  <c r="J233" i="13"/>
  <c r="J237" i="13"/>
  <c r="I241" i="13"/>
  <c r="M41" i="13"/>
  <c r="K41" i="13"/>
  <c r="Z30" i="13"/>
  <c r="Z34" i="13"/>
  <c r="Z38" i="13"/>
  <c r="Q41" i="13"/>
  <c r="J228" i="13"/>
  <c r="J232" i="13"/>
  <c r="J236" i="13"/>
  <c r="J240" i="13"/>
  <c r="O41" i="13"/>
  <c r="C41" i="13"/>
  <c r="Z29" i="13"/>
  <c r="Z33" i="13"/>
  <c r="Z37" i="13"/>
  <c r="C241" i="13"/>
  <c r="J231" i="13"/>
  <c r="J235" i="13"/>
  <c r="J239" i="13"/>
  <c r="AA181" i="13"/>
  <c r="S181" i="13"/>
  <c r="K181" i="13"/>
  <c r="C181" i="13"/>
  <c r="AC181" i="13"/>
  <c r="U181" i="13"/>
  <c r="M181" i="13"/>
  <c r="E181" i="13"/>
  <c r="AF179" i="13"/>
  <c r="AF177" i="13"/>
  <c r="AF175" i="13"/>
  <c r="AF173" i="13"/>
  <c r="AF171" i="13"/>
  <c r="AF169" i="13"/>
  <c r="AE181" i="13"/>
  <c r="W181" i="13"/>
  <c r="O181" i="13"/>
  <c r="G181" i="13"/>
  <c r="Y181" i="13"/>
  <c r="Q181" i="13"/>
  <c r="I181" i="13"/>
  <c r="AF180" i="13"/>
  <c r="AF178" i="13"/>
  <c r="AF176" i="13"/>
  <c r="AF174" i="13"/>
  <c r="AF172" i="13"/>
  <c r="AF170" i="13"/>
  <c r="AF168" i="13"/>
  <c r="Y61" i="13"/>
  <c r="Q61" i="13"/>
  <c r="I61" i="13"/>
  <c r="AD60" i="13"/>
  <c r="AD59" i="13"/>
  <c r="AD58" i="13"/>
  <c r="AD57" i="13"/>
  <c r="AD56" i="13"/>
  <c r="AD55" i="13"/>
  <c r="AD54" i="13"/>
  <c r="AD53" i="13"/>
  <c r="AD52" i="13"/>
  <c r="W61" i="13"/>
  <c r="M61" i="13"/>
  <c r="C61" i="13"/>
  <c r="AD51" i="13"/>
  <c r="AD50" i="13"/>
  <c r="AD49" i="13"/>
  <c r="AD48" i="13"/>
  <c r="AA61" i="13"/>
  <c r="O61" i="13"/>
  <c r="E61" i="13"/>
  <c r="U61" i="13"/>
  <c r="AC61" i="13"/>
  <c r="G61" i="13"/>
  <c r="S61" i="13"/>
  <c r="K61" i="13"/>
  <c r="H252" i="11"/>
  <c r="I141" i="13"/>
  <c r="L140" i="13"/>
  <c r="L138" i="13"/>
  <c r="L136" i="13"/>
  <c r="L134" i="13"/>
  <c r="L132" i="13"/>
  <c r="L130" i="13"/>
  <c r="L128" i="13"/>
  <c r="E141" i="13"/>
  <c r="L139" i="13"/>
  <c r="L137" i="13"/>
  <c r="L135" i="13"/>
  <c r="L133" i="13"/>
  <c r="L131" i="13"/>
  <c r="L129" i="13"/>
  <c r="G141" i="13"/>
  <c r="C141" i="13"/>
  <c r="K141" i="13"/>
  <c r="V84" i="11"/>
  <c r="AD54" i="11"/>
  <c r="M91" i="11"/>
  <c r="V80" i="11"/>
  <c r="V87" i="11"/>
  <c r="Q91" i="11"/>
  <c r="V85" i="11"/>
  <c r="V82" i="11"/>
  <c r="V88" i="11"/>
  <c r="K91" i="11"/>
  <c r="G91" i="11"/>
  <c r="C91" i="11"/>
  <c r="I91" i="11"/>
  <c r="V81" i="11"/>
  <c r="V89" i="11"/>
  <c r="O91" i="11"/>
  <c r="V90" i="11"/>
  <c r="V86" i="11"/>
  <c r="V83" i="11"/>
  <c r="E91" i="11"/>
  <c r="J173" i="11"/>
  <c r="J172" i="11"/>
  <c r="L142" i="11"/>
  <c r="Y73" i="11"/>
  <c r="U73" i="11"/>
  <c r="W73" i="11"/>
  <c r="E217" i="11"/>
  <c r="J18" i="11"/>
  <c r="Y55" i="11"/>
  <c r="J14" i="11"/>
  <c r="AD44" i="11"/>
  <c r="J10" i="11"/>
  <c r="G19" i="11"/>
  <c r="Z34" i="11"/>
  <c r="H247" i="11"/>
  <c r="J13" i="11"/>
  <c r="W55" i="11"/>
  <c r="H250" i="11"/>
  <c r="G181" i="11"/>
  <c r="J177" i="11"/>
  <c r="H242" i="11"/>
  <c r="J9" i="11"/>
  <c r="J17" i="11"/>
  <c r="G217" i="11"/>
  <c r="H243" i="11"/>
  <c r="C181" i="11"/>
  <c r="J176" i="11"/>
  <c r="E181" i="11"/>
  <c r="E253" i="11"/>
  <c r="C217" i="11"/>
  <c r="J214" i="11"/>
  <c r="J208" i="11"/>
  <c r="J211" i="11"/>
  <c r="AF159" i="11"/>
  <c r="Z31" i="11"/>
  <c r="W37" i="11"/>
  <c r="AD49" i="11"/>
  <c r="U55" i="11"/>
  <c r="J213" i="11"/>
  <c r="J210" i="11"/>
  <c r="J212" i="11"/>
  <c r="I217" i="11"/>
  <c r="J215" i="11"/>
  <c r="Y37" i="11"/>
  <c r="J209" i="11"/>
  <c r="C37" i="11"/>
  <c r="Z36" i="11"/>
  <c r="O55" i="11"/>
  <c r="AD50" i="11"/>
  <c r="J216" i="11"/>
  <c r="J206" i="11"/>
  <c r="G127" i="11"/>
  <c r="AD46" i="11"/>
  <c r="M55" i="11"/>
  <c r="AD48" i="11"/>
  <c r="Q55" i="11"/>
  <c r="J171" i="11"/>
  <c r="J175" i="11"/>
  <c r="J179" i="11"/>
  <c r="I181" i="11"/>
  <c r="I127" i="11"/>
  <c r="Z26" i="11"/>
  <c r="G253" i="11"/>
  <c r="H251" i="11"/>
  <c r="H248" i="11"/>
  <c r="L141" i="11"/>
  <c r="J190" i="11"/>
  <c r="J8" i="11"/>
  <c r="J12" i="11"/>
  <c r="J16" i="11"/>
  <c r="I19" i="11"/>
  <c r="AA55" i="11"/>
  <c r="AD53" i="11"/>
  <c r="S55" i="11"/>
  <c r="AD47" i="11"/>
  <c r="C55" i="11"/>
  <c r="I55" i="11"/>
  <c r="L124" i="11"/>
  <c r="L136" i="11"/>
  <c r="J195" i="11"/>
  <c r="AC55" i="11"/>
  <c r="K55" i="11"/>
  <c r="J170" i="11"/>
  <c r="J174" i="11"/>
  <c r="J178" i="11"/>
  <c r="L125" i="11"/>
  <c r="C253" i="11"/>
  <c r="H249" i="11"/>
  <c r="H244" i="11"/>
  <c r="L135" i="11"/>
  <c r="C199" i="11"/>
  <c r="C19" i="11"/>
  <c r="J11" i="11"/>
  <c r="J15" i="11"/>
  <c r="E55" i="11"/>
  <c r="AD51" i="11"/>
  <c r="G55" i="11"/>
  <c r="AD45" i="11"/>
  <c r="AD52" i="11"/>
  <c r="G163" i="11"/>
  <c r="L120" i="11"/>
  <c r="E127" i="11"/>
  <c r="H245" i="11"/>
  <c r="H246" i="11"/>
  <c r="L143" i="11"/>
  <c r="J191" i="11"/>
  <c r="AF152" i="11"/>
  <c r="Y163" i="11"/>
  <c r="L119" i="11"/>
  <c r="K145" i="11"/>
  <c r="L134" i="11"/>
  <c r="G199" i="11"/>
  <c r="J194" i="11"/>
  <c r="E199" i="11"/>
  <c r="I37" i="11"/>
  <c r="Z29" i="11"/>
  <c r="K37" i="11"/>
  <c r="Z33" i="11"/>
  <c r="M37" i="11"/>
  <c r="Z28" i="11"/>
  <c r="G37" i="11"/>
  <c r="Z30" i="11"/>
  <c r="U37" i="11"/>
  <c r="O37" i="11"/>
  <c r="AF160" i="11"/>
  <c r="C163" i="11"/>
  <c r="S37" i="11"/>
  <c r="Z32" i="11"/>
  <c r="E37" i="11"/>
  <c r="Z27" i="11"/>
  <c r="Z35" i="11"/>
  <c r="AF153" i="11"/>
  <c r="AF158" i="11"/>
  <c r="U163" i="11"/>
  <c r="AA163" i="11"/>
  <c r="M163" i="11"/>
  <c r="AF161" i="11"/>
  <c r="I163" i="11"/>
  <c r="AF162" i="11"/>
  <c r="O163" i="11"/>
  <c r="K163" i="11"/>
  <c r="L126" i="11"/>
  <c r="L117" i="11"/>
  <c r="L118" i="11"/>
  <c r="C127" i="11"/>
  <c r="C145" i="11"/>
  <c r="L137" i="11"/>
  <c r="L138" i="11"/>
  <c r="L144" i="11"/>
  <c r="J188" i="11"/>
  <c r="J192" i="11"/>
  <c r="J196" i="11"/>
  <c r="J198" i="11"/>
  <c r="AC163" i="11"/>
  <c r="AF155" i="11"/>
  <c r="AE163" i="11"/>
  <c r="AF156" i="11"/>
  <c r="AF157" i="11"/>
  <c r="AF154" i="11"/>
  <c r="Q163" i="11"/>
  <c r="E163" i="11"/>
  <c r="W163" i="11"/>
  <c r="L123" i="11"/>
  <c r="L116" i="11"/>
  <c r="L121" i="11"/>
  <c r="L122" i="11"/>
  <c r="G145" i="11"/>
  <c r="L139" i="11"/>
  <c r="E145" i="11"/>
  <c r="L140" i="11"/>
  <c r="J189" i="11"/>
  <c r="J193" i="11"/>
  <c r="J197" i="11"/>
  <c r="AA73" i="11"/>
  <c r="M73" i="11"/>
  <c r="E73" i="11"/>
  <c r="Q73" i="11"/>
  <c r="G73" i="11"/>
  <c r="AB68" i="11"/>
  <c r="AB64" i="11"/>
  <c r="S73" i="11"/>
  <c r="I73" i="11"/>
  <c r="AB67" i="11"/>
  <c r="O73" i="11"/>
  <c r="C73" i="11"/>
  <c r="AB69" i="11"/>
  <c r="AB65" i="11"/>
  <c r="AB71" i="11"/>
  <c r="AB63" i="11"/>
  <c r="AB66" i="11"/>
  <c r="AB72" i="11"/>
  <c r="K73" i="11"/>
  <c r="AB70" i="11"/>
  <c r="AB62" i="11"/>
  <c r="U109" i="11"/>
  <c r="M109" i="11"/>
  <c r="E109" i="11"/>
  <c r="AB107" i="11"/>
  <c r="AB105" i="11"/>
  <c r="AB103" i="11"/>
  <c r="AB101" i="11"/>
  <c r="AA109" i="11"/>
  <c r="Q109" i="11"/>
  <c r="G109" i="11"/>
  <c r="AB106" i="11"/>
  <c r="AB99" i="11"/>
  <c r="Y109" i="11"/>
  <c r="O109" i="11"/>
  <c r="C109" i="11"/>
  <c r="S109" i="11"/>
  <c r="AB100" i="11"/>
  <c r="W109" i="11"/>
  <c r="AB104" i="11"/>
  <c r="AB102" i="11"/>
  <c r="I109" i="11"/>
  <c r="AB98" i="11"/>
  <c r="K109" i="11"/>
  <c r="AB108" i="11"/>
  <c r="E235" i="11"/>
  <c r="I235" i="11"/>
  <c r="J234" i="11"/>
  <c r="J233" i="11"/>
  <c r="J232" i="11"/>
  <c r="J231" i="11"/>
  <c r="J230" i="11"/>
  <c r="J229" i="11"/>
  <c r="J228" i="11"/>
  <c r="J227" i="11"/>
  <c r="J226" i="11"/>
  <c r="J225" i="11"/>
  <c r="J224" i="11"/>
  <c r="C235" i="11"/>
  <c r="G235" i="11"/>
  <c r="Y69" i="9"/>
  <c r="U69" i="9"/>
  <c r="W69" i="9"/>
  <c r="J195" i="9"/>
  <c r="J10" i="9"/>
  <c r="J179" i="9"/>
  <c r="E18" i="9"/>
  <c r="C18" i="9"/>
  <c r="J17" i="9"/>
  <c r="J14" i="9"/>
  <c r="J15" i="9"/>
  <c r="J11" i="9"/>
  <c r="I18" i="9"/>
  <c r="J203" i="9"/>
  <c r="J199" i="9"/>
  <c r="E137" i="9"/>
  <c r="J165" i="9"/>
  <c r="J8" i="9"/>
  <c r="J12" i="9"/>
  <c r="J16" i="9"/>
  <c r="J204" i="9"/>
  <c r="L118" i="9"/>
  <c r="J9" i="9"/>
  <c r="J13" i="9"/>
  <c r="K137" i="9"/>
  <c r="C171" i="9"/>
  <c r="J161" i="9"/>
  <c r="L115" i="9"/>
  <c r="J186" i="9"/>
  <c r="G188" i="9"/>
  <c r="J183" i="9"/>
  <c r="J216" i="9"/>
  <c r="J182" i="9"/>
  <c r="J187" i="9"/>
  <c r="J166" i="9"/>
  <c r="L119" i="9"/>
  <c r="J178" i="9"/>
  <c r="I188" i="9"/>
  <c r="J212" i="9"/>
  <c r="J221" i="9"/>
  <c r="L132" i="9"/>
  <c r="L114" i="9"/>
  <c r="K120" i="9"/>
  <c r="J220" i="9"/>
  <c r="I137" i="9"/>
  <c r="C222" i="9"/>
  <c r="J219" i="9"/>
  <c r="G222" i="9"/>
  <c r="J214" i="9"/>
  <c r="J218" i="9"/>
  <c r="Z31" i="9"/>
  <c r="J215" i="9"/>
  <c r="E222" i="9"/>
  <c r="J213" i="9"/>
  <c r="J217" i="9"/>
  <c r="J198" i="9"/>
  <c r="L129" i="9"/>
  <c r="L135" i="9"/>
  <c r="E205" i="9"/>
  <c r="J197" i="9"/>
  <c r="J201" i="9"/>
  <c r="L133" i="9"/>
  <c r="L131" i="9"/>
  <c r="L128" i="9"/>
  <c r="C188" i="9"/>
  <c r="J181" i="9"/>
  <c r="J185" i="9"/>
  <c r="G171" i="9"/>
  <c r="J164" i="9"/>
  <c r="J169" i="9"/>
  <c r="I171" i="9"/>
  <c r="L113" i="9"/>
  <c r="G120" i="9"/>
  <c r="E120" i="9"/>
  <c r="C205" i="9"/>
  <c r="J202" i="9"/>
  <c r="L136" i="9"/>
  <c r="L130" i="9"/>
  <c r="G205" i="9"/>
  <c r="J196" i="9"/>
  <c r="J200" i="9"/>
  <c r="C137" i="9"/>
  <c r="L127" i="9"/>
  <c r="G137" i="9"/>
  <c r="E188" i="9"/>
  <c r="J180" i="9"/>
  <c r="J184" i="9"/>
  <c r="J162" i="9"/>
  <c r="J168" i="9"/>
  <c r="J170" i="9"/>
  <c r="L116" i="9"/>
  <c r="L112" i="9"/>
  <c r="Q35" i="9"/>
  <c r="Y35" i="9"/>
  <c r="Z29" i="9"/>
  <c r="W35" i="9"/>
  <c r="E35" i="9"/>
  <c r="Z30" i="9"/>
  <c r="U35" i="9"/>
  <c r="Z34" i="9"/>
  <c r="Z26" i="9"/>
  <c r="G35" i="9"/>
  <c r="I35" i="9"/>
  <c r="Z33" i="9"/>
  <c r="Z28" i="9"/>
  <c r="C35" i="9"/>
  <c r="S35" i="9"/>
  <c r="Z25" i="9"/>
  <c r="Z32" i="9"/>
  <c r="O35" i="9"/>
  <c r="O86" i="9"/>
  <c r="X83" i="9"/>
  <c r="M86" i="9"/>
  <c r="X76" i="9"/>
  <c r="X84" i="9"/>
  <c r="Q86" i="9"/>
  <c r="X81" i="9"/>
  <c r="X79" i="9"/>
  <c r="W86" i="9"/>
  <c r="S86" i="9"/>
  <c r="X82" i="9"/>
  <c r="I86" i="9"/>
  <c r="E171" i="9"/>
  <c r="J163" i="9"/>
  <c r="J167" i="9"/>
  <c r="L111" i="9"/>
  <c r="L110" i="9"/>
  <c r="I120" i="9"/>
  <c r="L117" i="9"/>
  <c r="U86" i="9"/>
  <c r="G86" i="9"/>
  <c r="K86" i="9"/>
  <c r="X80" i="9"/>
  <c r="X85" i="9"/>
  <c r="M35" i="9"/>
  <c r="X77" i="9"/>
  <c r="E86" i="9"/>
  <c r="C86" i="9"/>
  <c r="X78" i="9"/>
  <c r="Z27" i="9"/>
  <c r="Q69" i="9"/>
  <c r="I69" i="9"/>
  <c r="AB68" i="9"/>
  <c r="AB67" i="9"/>
  <c r="AB66" i="9"/>
  <c r="AB65" i="9"/>
  <c r="AB64" i="9"/>
  <c r="AB63" i="9"/>
  <c r="AB62" i="9"/>
  <c r="AB61" i="9"/>
  <c r="AB60" i="9"/>
  <c r="AB59" i="9"/>
  <c r="S69" i="9"/>
  <c r="K69" i="9"/>
  <c r="C69" i="9"/>
  <c r="G69" i="9"/>
  <c r="O69" i="9"/>
  <c r="AA69" i="9"/>
  <c r="M69" i="9"/>
  <c r="E69" i="9"/>
  <c r="AC52" i="9"/>
  <c r="U52" i="9"/>
  <c r="M52" i="9"/>
  <c r="E52" i="9"/>
  <c r="W52" i="9"/>
  <c r="O52" i="9"/>
  <c r="G52" i="9"/>
  <c r="AA52" i="9"/>
  <c r="K52" i="9"/>
  <c r="AD50" i="9"/>
  <c r="AD46" i="9"/>
  <c r="AD45" i="9"/>
  <c r="AD44" i="9"/>
  <c r="AD43" i="9"/>
  <c r="AD42" i="9"/>
  <c r="I52" i="9"/>
  <c r="AD49" i="9"/>
  <c r="Y52" i="9"/>
  <c r="C52" i="9"/>
  <c r="Q52" i="9"/>
  <c r="AD48" i="9"/>
  <c r="S52" i="9"/>
  <c r="AD51" i="9"/>
  <c r="AD47" i="9"/>
  <c r="E239" i="9"/>
  <c r="H236" i="9"/>
  <c r="H234" i="9"/>
  <c r="H232" i="9"/>
  <c r="H230" i="9"/>
  <c r="G239" i="9"/>
  <c r="H233" i="9"/>
  <c r="C239" i="9"/>
  <c r="H235" i="9"/>
  <c r="H237" i="9"/>
  <c r="H229" i="9"/>
  <c r="H238" i="9"/>
  <c r="H231" i="9"/>
  <c r="Y103" i="9"/>
  <c r="Q103" i="9"/>
  <c r="I103" i="9"/>
  <c r="AB102" i="9"/>
  <c r="AB101" i="9"/>
  <c r="AB99" i="9"/>
  <c r="AB97" i="9"/>
  <c r="S103" i="9"/>
  <c r="G103" i="9"/>
  <c r="AB100" i="9"/>
  <c r="U103" i="9"/>
  <c r="K103" i="9"/>
  <c r="AB98" i="9"/>
  <c r="AB95" i="9"/>
  <c r="AB93" i="9"/>
  <c r="W103" i="9"/>
  <c r="C103" i="9"/>
  <c r="AB96" i="9"/>
  <c r="O103" i="9"/>
  <c r="AA103" i="9"/>
  <c r="E103" i="9"/>
  <c r="M103" i="9"/>
  <c r="AB94" i="9"/>
  <c r="AE154" i="9"/>
  <c r="W154" i="9"/>
  <c r="O154" i="9"/>
  <c r="G154" i="9"/>
  <c r="Y154" i="9"/>
  <c r="Q154" i="9"/>
  <c r="I154" i="9"/>
  <c r="AF153" i="9"/>
  <c r="AF152" i="9"/>
  <c r="AF150" i="9"/>
  <c r="AF148" i="9"/>
  <c r="AF146" i="9"/>
  <c r="AF144" i="9"/>
  <c r="S154" i="9"/>
  <c r="C154" i="9"/>
  <c r="U154" i="9"/>
  <c r="E154" i="9"/>
  <c r="AF151" i="9"/>
  <c r="AF149" i="9"/>
  <c r="AF147" i="9"/>
  <c r="AF145" i="9"/>
  <c r="AA154" i="9"/>
  <c r="M154" i="9"/>
  <c r="AC154" i="9"/>
  <c r="K154" i="9"/>
  <c r="E140" i="8"/>
  <c r="F135" i="8" s="1"/>
  <c r="Q60" i="8"/>
  <c r="K180" i="8" l="1"/>
  <c r="L180" i="8" s="1"/>
  <c r="U40" i="8"/>
  <c r="V40" i="8" s="1"/>
  <c r="I196" i="8"/>
  <c r="I234" i="8"/>
  <c r="K40" i="8"/>
  <c r="L39" i="8" s="1"/>
  <c r="AE169" i="8"/>
  <c r="AE175" i="8"/>
  <c r="I188" i="8"/>
  <c r="G240" i="8"/>
  <c r="G274" i="8"/>
  <c r="I10" i="8"/>
  <c r="I17" i="8"/>
  <c r="U76" i="8"/>
  <c r="I11" i="8"/>
  <c r="I15" i="8"/>
  <c r="I19" i="8"/>
  <c r="S40" i="8"/>
  <c r="T31" i="8" s="1"/>
  <c r="U78" i="8"/>
  <c r="Q120" i="8"/>
  <c r="R115" i="8" s="1"/>
  <c r="I180" i="8"/>
  <c r="J177" i="8" s="1"/>
  <c r="I214" i="8"/>
  <c r="I248" i="8"/>
  <c r="I256" i="8"/>
  <c r="O80" i="8"/>
  <c r="P78" i="8" s="1"/>
  <c r="I9" i="8"/>
  <c r="I13" i="8"/>
  <c r="I18" i="8"/>
  <c r="I189" i="8"/>
  <c r="I197" i="8"/>
  <c r="I235" i="8"/>
  <c r="G20" i="8"/>
  <c r="H19" i="8" s="1"/>
  <c r="G40" i="8"/>
  <c r="H29" i="8" s="1"/>
  <c r="M40" i="8"/>
  <c r="N40" i="8" s="1"/>
  <c r="Y31" i="8"/>
  <c r="K130" i="8"/>
  <c r="K134" i="8"/>
  <c r="K138" i="8"/>
  <c r="K150" i="8"/>
  <c r="K151" i="8"/>
  <c r="K152" i="8"/>
  <c r="K155" i="8"/>
  <c r="K156" i="8"/>
  <c r="K158" i="8"/>
  <c r="S180" i="8"/>
  <c r="T171" i="8" s="1"/>
  <c r="AA180" i="8"/>
  <c r="AB180" i="8" s="1"/>
  <c r="I213" i="8"/>
  <c r="I232" i="8"/>
  <c r="I255" i="8"/>
  <c r="E20" i="8"/>
  <c r="F18" i="8" s="1"/>
  <c r="Y29" i="8"/>
  <c r="Y35" i="8"/>
  <c r="Y39" i="8"/>
  <c r="AA119" i="8"/>
  <c r="I8" i="8"/>
  <c r="W40" i="8"/>
  <c r="X39" i="8" s="1"/>
  <c r="W60" i="8"/>
  <c r="X59" i="8" s="1"/>
  <c r="U69" i="8"/>
  <c r="S100" i="8"/>
  <c r="T94" i="8" s="1"/>
  <c r="G120" i="8"/>
  <c r="H120" i="8" s="1"/>
  <c r="AA114" i="8"/>
  <c r="K133" i="8"/>
  <c r="M180" i="8"/>
  <c r="N179" i="8" s="1"/>
  <c r="G200" i="8"/>
  <c r="I239" i="8"/>
  <c r="I14" i="8"/>
  <c r="U74" i="8"/>
  <c r="U100" i="8"/>
  <c r="V95" i="8" s="1"/>
  <c r="M100" i="8"/>
  <c r="N97" i="8" s="1"/>
  <c r="W95" i="8"/>
  <c r="M120" i="8"/>
  <c r="N114" i="8" s="1"/>
  <c r="K129" i="8"/>
  <c r="I160" i="8"/>
  <c r="J157" i="8" s="1"/>
  <c r="K154" i="8"/>
  <c r="Y180" i="8"/>
  <c r="Z175" i="8" s="1"/>
  <c r="W180" i="8"/>
  <c r="AE171" i="8"/>
  <c r="AE177" i="8"/>
  <c r="I192" i="8"/>
  <c r="I193" i="8"/>
  <c r="I209" i="8"/>
  <c r="I210" i="8"/>
  <c r="I217" i="8"/>
  <c r="I218" i="8"/>
  <c r="E240" i="8"/>
  <c r="F235" i="8" s="1"/>
  <c r="I251" i="8"/>
  <c r="I252" i="8"/>
  <c r="I259" i="8"/>
  <c r="G270" i="8"/>
  <c r="E280" i="8"/>
  <c r="F277" i="8" s="1"/>
  <c r="G278" i="8"/>
  <c r="Y33" i="8"/>
  <c r="Y37" i="8"/>
  <c r="I80" i="8"/>
  <c r="J79" i="8" s="1"/>
  <c r="I16" i="8"/>
  <c r="Y28" i="8"/>
  <c r="Q40" i="8"/>
  <c r="R40" i="8" s="1"/>
  <c r="Y30" i="8"/>
  <c r="Y32" i="8"/>
  <c r="Y34" i="8"/>
  <c r="Y36" i="8"/>
  <c r="Y38" i="8"/>
  <c r="G60" i="8"/>
  <c r="H54" i="8" s="1"/>
  <c r="O60" i="8"/>
  <c r="P54" i="8" s="1"/>
  <c r="U71" i="8"/>
  <c r="U73" i="8"/>
  <c r="W91" i="8"/>
  <c r="G100" i="8"/>
  <c r="H100" i="8" s="1"/>
  <c r="AA109" i="8"/>
  <c r="AE173" i="8"/>
  <c r="AE179" i="8"/>
  <c r="I190" i="8"/>
  <c r="I198" i="8"/>
  <c r="E220" i="8"/>
  <c r="F214" i="8" s="1"/>
  <c r="I215" i="8"/>
  <c r="I238" i="8"/>
  <c r="G272" i="8"/>
  <c r="C20" i="8"/>
  <c r="I12" i="8"/>
  <c r="C40" i="8"/>
  <c r="I40" i="8"/>
  <c r="J40" i="8" s="1"/>
  <c r="O40" i="8"/>
  <c r="P35" i="8" s="1"/>
  <c r="E40" i="8"/>
  <c r="F38" i="8" s="1"/>
  <c r="S60" i="8"/>
  <c r="T50" i="8" s="1"/>
  <c r="K60" i="8"/>
  <c r="L58" i="8" s="1"/>
  <c r="U68" i="8"/>
  <c r="S80" i="8"/>
  <c r="T75" i="8" s="1"/>
  <c r="U70" i="8"/>
  <c r="U72" i="8"/>
  <c r="U77" i="8"/>
  <c r="W92" i="8"/>
  <c r="AA110" i="8"/>
  <c r="K120" i="8"/>
  <c r="L119" i="8" s="1"/>
  <c r="AA112" i="8"/>
  <c r="K136" i="8"/>
  <c r="K137" i="8"/>
  <c r="K159" i="8"/>
  <c r="AC180" i="8"/>
  <c r="AD175" i="8" s="1"/>
  <c r="G180" i="8"/>
  <c r="E200" i="8"/>
  <c r="F198" i="8" s="1"/>
  <c r="I194" i="8"/>
  <c r="G220" i="8"/>
  <c r="H219" i="8" s="1"/>
  <c r="I211" i="8"/>
  <c r="I219" i="8"/>
  <c r="I230" i="8"/>
  <c r="I231" i="8"/>
  <c r="E260" i="8"/>
  <c r="F253" i="8" s="1"/>
  <c r="C280" i="8"/>
  <c r="D278" i="8" s="1"/>
  <c r="G276" i="8"/>
  <c r="F138" i="8"/>
  <c r="F136" i="8"/>
  <c r="F134" i="8"/>
  <c r="F132" i="8"/>
  <c r="F130" i="8"/>
  <c r="F128" i="8"/>
  <c r="F137" i="8"/>
  <c r="F133" i="8"/>
  <c r="F129" i="8"/>
  <c r="F140" i="8"/>
  <c r="F139" i="8"/>
  <c r="F131" i="8"/>
  <c r="C100" i="8"/>
  <c r="E60" i="8"/>
  <c r="U75" i="8"/>
  <c r="K100" i="8"/>
  <c r="W93" i="8"/>
  <c r="W96" i="8"/>
  <c r="W97" i="8"/>
  <c r="H28" i="8"/>
  <c r="M60" i="8"/>
  <c r="C60" i="8"/>
  <c r="E80" i="8"/>
  <c r="K80" i="8"/>
  <c r="U79" i="8"/>
  <c r="O100" i="8"/>
  <c r="W90" i="8"/>
  <c r="W99" i="8"/>
  <c r="W120" i="8"/>
  <c r="AA118" i="8"/>
  <c r="E160" i="8"/>
  <c r="C180" i="8"/>
  <c r="G260" i="8"/>
  <c r="R60" i="8"/>
  <c r="R57" i="8"/>
  <c r="R55" i="8"/>
  <c r="R51" i="8"/>
  <c r="R58" i="8"/>
  <c r="R56" i="8"/>
  <c r="R54" i="8"/>
  <c r="R52" i="8"/>
  <c r="R50" i="8"/>
  <c r="R48" i="8"/>
  <c r="R59" i="8"/>
  <c r="R53" i="8"/>
  <c r="R49" i="8"/>
  <c r="C140" i="8"/>
  <c r="K128" i="8"/>
  <c r="U60" i="8"/>
  <c r="E100" i="8"/>
  <c r="Q180" i="8"/>
  <c r="I60" i="8"/>
  <c r="Y60" i="8"/>
  <c r="G80" i="8"/>
  <c r="Q80" i="8"/>
  <c r="M80" i="8"/>
  <c r="W88" i="8"/>
  <c r="I100" i="8"/>
  <c r="Q100" i="8"/>
  <c r="W89" i="8"/>
  <c r="W94" i="8"/>
  <c r="W98" i="8"/>
  <c r="AA115" i="8"/>
  <c r="C200" i="8"/>
  <c r="C160" i="8"/>
  <c r="K148" i="8"/>
  <c r="C80" i="8"/>
  <c r="I120" i="8"/>
  <c r="AA116" i="8"/>
  <c r="C120" i="8"/>
  <c r="O120" i="8"/>
  <c r="S120" i="8"/>
  <c r="AA108" i="8"/>
  <c r="E120" i="8"/>
  <c r="AA113" i="8"/>
  <c r="AA117" i="8"/>
  <c r="I140" i="8"/>
  <c r="I236" i="8"/>
  <c r="I228" i="8"/>
  <c r="C240" i="8"/>
  <c r="E180" i="8"/>
  <c r="AA111" i="8"/>
  <c r="G140" i="8"/>
  <c r="K132" i="8"/>
  <c r="U180" i="8"/>
  <c r="O180" i="8"/>
  <c r="I249" i="8"/>
  <c r="I253" i="8"/>
  <c r="I257" i="8"/>
  <c r="C260" i="8"/>
  <c r="U120" i="8"/>
  <c r="Y120" i="8"/>
  <c r="I191" i="8"/>
  <c r="I195" i="8"/>
  <c r="I199" i="8"/>
  <c r="I208" i="8"/>
  <c r="I212" i="8"/>
  <c r="I216" i="8"/>
  <c r="I229" i="8"/>
  <c r="I233" i="8"/>
  <c r="I237" i="8"/>
  <c r="I250" i="8"/>
  <c r="I254" i="8"/>
  <c r="I258" i="8"/>
  <c r="G268" i="8"/>
  <c r="K131" i="8"/>
  <c r="K135" i="8"/>
  <c r="K139" i="8"/>
  <c r="G160" i="8"/>
  <c r="K149" i="8"/>
  <c r="K153" i="8"/>
  <c r="K157" i="8"/>
  <c r="AE168" i="8"/>
  <c r="AE170" i="8"/>
  <c r="AE172" i="8"/>
  <c r="AE174" i="8"/>
  <c r="AE176" i="8"/>
  <c r="AE178" i="8"/>
  <c r="C220" i="8"/>
  <c r="G269" i="8"/>
  <c r="G271" i="8"/>
  <c r="G273" i="8"/>
  <c r="G275" i="8"/>
  <c r="G277" i="8"/>
  <c r="G279" i="8"/>
  <c r="J140" i="8" l="1"/>
  <c r="J136" i="8"/>
  <c r="J132" i="8"/>
  <c r="J128" i="8"/>
  <c r="J137" i="8"/>
  <c r="J133" i="8"/>
  <c r="J129" i="8"/>
  <c r="J131" i="8"/>
  <c r="J138" i="8"/>
  <c r="J134" i="8"/>
  <c r="J130" i="8"/>
  <c r="J139" i="8"/>
  <c r="J135" i="8"/>
  <c r="H18" i="8"/>
  <c r="H116" i="8"/>
  <c r="L175" i="8"/>
  <c r="T76" i="8"/>
  <c r="L35" i="8"/>
  <c r="L178" i="8"/>
  <c r="F36" i="8"/>
  <c r="AB175" i="8"/>
  <c r="L170" i="8"/>
  <c r="L33" i="8"/>
  <c r="F28" i="8"/>
  <c r="L173" i="8"/>
  <c r="L176" i="8"/>
  <c r="L171" i="8"/>
  <c r="L179" i="8"/>
  <c r="L174" i="8"/>
  <c r="L168" i="8"/>
  <c r="L37" i="8"/>
  <c r="L169" i="8"/>
  <c r="L177" i="8"/>
  <c r="L172" i="8"/>
  <c r="L31" i="8"/>
  <c r="L40" i="8"/>
  <c r="L29" i="8"/>
  <c r="J78" i="8"/>
  <c r="X57" i="8"/>
  <c r="AD180" i="8"/>
  <c r="AB170" i="8"/>
  <c r="V35" i="8"/>
  <c r="X50" i="8"/>
  <c r="L34" i="8"/>
  <c r="L30" i="8"/>
  <c r="N38" i="8"/>
  <c r="AD179" i="8"/>
  <c r="J158" i="8"/>
  <c r="R110" i="8"/>
  <c r="T169" i="8"/>
  <c r="F270" i="8"/>
  <c r="J35" i="8"/>
  <c r="X55" i="8"/>
  <c r="AD173" i="8"/>
  <c r="AD171" i="8"/>
  <c r="AB178" i="8"/>
  <c r="T71" i="8"/>
  <c r="R119" i="8"/>
  <c r="F12" i="8"/>
  <c r="T176" i="8"/>
  <c r="F40" i="8"/>
  <c r="F273" i="8"/>
  <c r="X58" i="8"/>
  <c r="X54" i="8"/>
  <c r="L36" i="8"/>
  <c r="N31" i="8"/>
  <c r="X48" i="8"/>
  <c r="T69" i="8"/>
  <c r="H212" i="8"/>
  <c r="T78" i="8"/>
  <c r="F20" i="8"/>
  <c r="J34" i="8"/>
  <c r="N88" i="8"/>
  <c r="X49" i="8"/>
  <c r="R28" i="8"/>
  <c r="D274" i="8"/>
  <c r="H195" i="8"/>
  <c r="H194" i="8"/>
  <c r="X172" i="8"/>
  <c r="N30" i="8"/>
  <c r="H117" i="8"/>
  <c r="T174" i="8"/>
  <c r="F32" i="8"/>
  <c r="J31" i="8"/>
  <c r="J39" i="8"/>
  <c r="P56" i="8"/>
  <c r="X56" i="8"/>
  <c r="X53" i="8"/>
  <c r="X60" i="8"/>
  <c r="F200" i="8"/>
  <c r="F189" i="8"/>
  <c r="H92" i="8"/>
  <c r="N39" i="8"/>
  <c r="H113" i="8"/>
  <c r="T177" i="8"/>
  <c r="J30" i="8"/>
  <c r="J38" i="8"/>
  <c r="X52" i="8"/>
  <c r="X51" i="8"/>
  <c r="R39" i="8"/>
  <c r="J171" i="8"/>
  <c r="J154" i="8"/>
  <c r="J160" i="8"/>
  <c r="H8" i="8"/>
  <c r="F35" i="8"/>
  <c r="F39" i="8"/>
  <c r="N90" i="8"/>
  <c r="J77" i="8"/>
  <c r="J172" i="8"/>
  <c r="T28" i="8"/>
  <c r="T33" i="8"/>
  <c r="J169" i="8"/>
  <c r="F249" i="8"/>
  <c r="J179" i="8"/>
  <c r="F252" i="8"/>
  <c r="H190" i="8"/>
  <c r="H198" i="8"/>
  <c r="H172" i="8"/>
  <c r="H213" i="8"/>
  <c r="J152" i="8"/>
  <c r="J153" i="8"/>
  <c r="H16" i="8"/>
  <c r="X29" i="8"/>
  <c r="H110" i="8"/>
  <c r="H119" i="8"/>
  <c r="F29" i="8"/>
  <c r="F33" i="8"/>
  <c r="F37" i="8"/>
  <c r="T57" i="8"/>
  <c r="F274" i="8"/>
  <c r="F275" i="8"/>
  <c r="N93" i="8"/>
  <c r="J71" i="8"/>
  <c r="T36" i="8"/>
  <c r="L32" i="8"/>
  <c r="H220" i="8"/>
  <c r="F31" i="8"/>
  <c r="F276" i="8"/>
  <c r="T96" i="8"/>
  <c r="H191" i="8"/>
  <c r="H199" i="8"/>
  <c r="J155" i="8"/>
  <c r="X30" i="8"/>
  <c r="H10" i="8"/>
  <c r="H17" i="8"/>
  <c r="H108" i="8"/>
  <c r="F30" i="8"/>
  <c r="F34" i="8"/>
  <c r="F272" i="8"/>
  <c r="F280" i="8"/>
  <c r="N95" i="8"/>
  <c r="H60" i="8"/>
  <c r="J73" i="8"/>
  <c r="T34" i="8"/>
  <c r="T89" i="8"/>
  <c r="R35" i="8"/>
  <c r="AD169" i="8"/>
  <c r="AD177" i="8"/>
  <c r="H189" i="8"/>
  <c r="H193" i="8"/>
  <c r="H197" i="8"/>
  <c r="H200" i="8"/>
  <c r="F194" i="8"/>
  <c r="T73" i="8"/>
  <c r="T80" i="8"/>
  <c r="H235" i="8"/>
  <c r="J148" i="8"/>
  <c r="J150" i="8"/>
  <c r="J151" i="8"/>
  <c r="J159" i="8"/>
  <c r="T74" i="8"/>
  <c r="T79" i="8"/>
  <c r="N35" i="8"/>
  <c r="P70" i="8"/>
  <c r="H34" i="8"/>
  <c r="H35" i="8"/>
  <c r="H111" i="8"/>
  <c r="H114" i="8"/>
  <c r="H115" i="8"/>
  <c r="T168" i="8"/>
  <c r="V91" i="8"/>
  <c r="J29" i="8"/>
  <c r="J33" i="8"/>
  <c r="J37" i="8"/>
  <c r="F268" i="8"/>
  <c r="F271" i="8"/>
  <c r="F279" i="8"/>
  <c r="N98" i="8"/>
  <c r="N91" i="8"/>
  <c r="N100" i="8"/>
  <c r="R34" i="8"/>
  <c r="J70" i="8"/>
  <c r="J75" i="8"/>
  <c r="J80" i="8"/>
  <c r="J176" i="8"/>
  <c r="T35" i="8"/>
  <c r="P73" i="8"/>
  <c r="L28" i="8"/>
  <c r="L38" i="8"/>
  <c r="D268" i="8"/>
  <c r="H239" i="8"/>
  <c r="V31" i="8"/>
  <c r="T48" i="8"/>
  <c r="D276" i="8"/>
  <c r="N177" i="8"/>
  <c r="H188" i="8"/>
  <c r="H192" i="8"/>
  <c r="H196" i="8"/>
  <c r="F190" i="8"/>
  <c r="X178" i="8"/>
  <c r="H231" i="8"/>
  <c r="P79" i="8"/>
  <c r="J156" i="8"/>
  <c r="J149" i="8"/>
  <c r="N34" i="8"/>
  <c r="T179" i="8"/>
  <c r="H118" i="8"/>
  <c r="T175" i="8"/>
  <c r="V89" i="8"/>
  <c r="V39" i="8"/>
  <c r="J28" i="8"/>
  <c r="J32" i="8"/>
  <c r="J36" i="8"/>
  <c r="F278" i="8"/>
  <c r="F269" i="8"/>
  <c r="N92" i="8"/>
  <c r="N96" i="8"/>
  <c r="N99" i="8"/>
  <c r="R30" i="8"/>
  <c r="J69" i="8"/>
  <c r="J74" i="8"/>
  <c r="Y40" i="8"/>
  <c r="I41" i="8" s="1"/>
  <c r="H230" i="8"/>
  <c r="F19" i="8"/>
  <c r="H36" i="8"/>
  <c r="V30" i="8"/>
  <c r="V38" i="8"/>
  <c r="P53" i="8"/>
  <c r="P71" i="8"/>
  <c r="D280" i="8"/>
  <c r="D272" i="8"/>
  <c r="N175" i="8"/>
  <c r="F257" i="8"/>
  <c r="F197" i="8"/>
  <c r="H229" i="8"/>
  <c r="H233" i="8"/>
  <c r="H237" i="8"/>
  <c r="H240" i="8"/>
  <c r="P80" i="8"/>
  <c r="N29" i="8"/>
  <c r="N33" i="8"/>
  <c r="N37" i="8"/>
  <c r="F8" i="8"/>
  <c r="F16" i="8"/>
  <c r="H38" i="8"/>
  <c r="H39" i="8"/>
  <c r="H31" i="8"/>
  <c r="T173" i="8"/>
  <c r="T172" i="8"/>
  <c r="V29" i="8"/>
  <c r="V33" i="8"/>
  <c r="V37" i="8"/>
  <c r="N119" i="8"/>
  <c r="T100" i="8"/>
  <c r="P51" i="8"/>
  <c r="R32" i="8"/>
  <c r="R38" i="8"/>
  <c r="P69" i="8"/>
  <c r="P72" i="8"/>
  <c r="F248" i="8"/>
  <c r="F260" i="8"/>
  <c r="H234" i="8"/>
  <c r="H238" i="8"/>
  <c r="H90" i="8"/>
  <c r="P75" i="8"/>
  <c r="F11" i="8"/>
  <c r="H30" i="8"/>
  <c r="H37" i="8"/>
  <c r="V34" i="8"/>
  <c r="D270" i="8"/>
  <c r="F256" i="8"/>
  <c r="F193" i="8"/>
  <c r="H228" i="8"/>
  <c r="H232" i="8"/>
  <c r="H236" i="8"/>
  <c r="P77" i="8"/>
  <c r="P76" i="8"/>
  <c r="N28" i="8"/>
  <c r="N32" i="8"/>
  <c r="N36" i="8"/>
  <c r="F15" i="8"/>
  <c r="P68" i="8"/>
  <c r="H40" i="8"/>
  <c r="H32" i="8"/>
  <c r="H33" i="8"/>
  <c r="T180" i="8"/>
  <c r="T170" i="8"/>
  <c r="T178" i="8"/>
  <c r="V28" i="8"/>
  <c r="V32" i="8"/>
  <c r="V36" i="8"/>
  <c r="T59" i="8"/>
  <c r="T98" i="8"/>
  <c r="R31" i="8"/>
  <c r="R36" i="8"/>
  <c r="P74" i="8"/>
  <c r="F211" i="8"/>
  <c r="AB173" i="8"/>
  <c r="AB176" i="8"/>
  <c r="L117" i="8"/>
  <c r="R111" i="8"/>
  <c r="R118" i="8"/>
  <c r="N113" i="8"/>
  <c r="H53" i="8"/>
  <c r="Z180" i="8"/>
  <c r="J175" i="8"/>
  <c r="N169" i="8"/>
  <c r="AB171" i="8"/>
  <c r="AB179" i="8"/>
  <c r="AB174" i="8"/>
  <c r="X171" i="8"/>
  <c r="X170" i="8"/>
  <c r="R113" i="8"/>
  <c r="H11" i="8"/>
  <c r="H209" i="8"/>
  <c r="H217" i="8"/>
  <c r="H89" i="8"/>
  <c r="L116" i="8"/>
  <c r="R117" i="8"/>
  <c r="R112" i="8"/>
  <c r="R116" i="8"/>
  <c r="H20" i="8"/>
  <c r="H12" i="8"/>
  <c r="H9" i="8"/>
  <c r="V98" i="8"/>
  <c r="V99" i="8"/>
  <c r="L53" i="8"/>
  <c r="T51" i="8"/>
  <c r="T58" i="8"/>
  <c r="N118" i="8"/>
  <c r="T99" i="8"/>
  <c r="T90" i="8"/>
  <c r="P58" i="8"/>
  <c r="P60" i="8"/>
  <c r="H58" i="8"/>
  <c r="J68" i="8"/>
  <c r="J72" i="8"/>
  <c r="J76" i="8"/>
  <c r="J178" i="8"/>
  <c r="J168" i="8"/>
  <c r="T38" i="8"/>
  <c r="T30" i="8"/>
  <c r="T37" i="8"/>
  <c r="T29" i="8"/>
  <c r="T40" i="8"/>
  <c r="AB168" i="8"/>
  <c r="R108" i="8"/>
  <c r="R120" i="8"/>
  <c r="L60" i="8"/>
  <c r="I20" i="8"/>
  <c r="J18" i="8" s="1"/>
  <c r="Z173" i="8"/>
  <c r="J173" i="8"/>
  <c r="J180" i="8"/>
  <c r="X173" i="8"/>
  <c r="AB169" i="8"/>
  <c r="AB177" i="8"/>
  <c r="AB172" i="8"/>
  <c r="H179" i="8"/>
  <c r="V96" i="8"/>
  <c r="H15" i="8"/>
  <c r="H208" i="8"/>
  <c r="H216" i="8"/>
  <c r="H95" i="8"/>
  <c r="H98" i="8"/>
  <c r="L111" i="8"/>
  <c r="R109" i="8"/>
  <c r="R114" i="8"/>
  <c r="U80" i="8"/>
  <c r="Q81" i="8" s="1"/>
  <c r="X38" i="8"/>
  <c r="P33" i="8"/>
  <c r="H14" i="8"/>
  <c r="H13" i="8"/>
  <c r="V90" i="8"/>
  <c r="V97" i="8"/>
  <c r="L54" i="8"/>
  <c r="T49" i="8"/>
  <c r="T56" i="8"/>
  <c r="N112" i="8"/>
  <c r="T88" i="8"/>
  <c r="P50" i="8"/>
  <c r="P59" i="8"/>
  <c r="T32" i="8"/>
  <c r="J174" i="8"/>
  <c r="T39" i="8"/>
  <c r="J170" i="8"/>
  <c r="H175" i="8"/>
  <c r="H173" i="8"/>
  <c r="H169" i="8"/>
  <c r="H177" i="8"/>
  <c r="F219" i="8"/>
  <c r="F220" i="8"/>
  <c r="F213" i="8"/>
  <c r="F212" i="8"/>
  <c r="F217" i="8"/>
  <c r="F216" i="8"/>
  <c r="F209" i="8"/>
  <c r="F208" i="8"/>
  <c r="X177" i="8"/>
  <c r="X169" i="8"/>
  <c r="D279" i="8"/>
  <c r="D271" i="8"/>
  <c r="D277" i="8"/>
  <c r="D273" i="8"/>
  <c r="D275" i="8"/>
  <c r="D269" i="8"/>
  <c r="F196" i="8"/>
  <c r="F195" i="8"/>
  <c r="F188" i="8"/>
  <c r="F199" i="8"/>
  <c r="F192" i="8"/>
  <c r="F191" i="8"/>
  <c r="AD170" i="8"/>
  <c r="AD174" i="8"/>
  <c r="AD176" i="8"/>
  <c r="AD178" i="8"/>
  <c r="AD172" i="8"/>
  <c r="AD168" i="8"/>
  <c r="F215" i="8"/>
  <c r="Z179" i="8"/>
  <c r="I260" i="8"/>
  <c r="J255" i="8" s="1"/>
  <c r="H170" i="8"/>
  <c r="L114" i="8"/>
  <c r="L115" i="8"/>
  <c r="X40" i="8"/>
  <c r="X36" i="8"/>
  <c r="P31" i="8"/>
  <c r="X28" i="8"/>
  <c r="L51" i="8"/>
  <c r="L59" i="8"/>
  <c r="N109" i="8"/>
  <c r="N116" i="8"/>
  <c r="H50" i="8"/>
  <c r="H51" i="8"/>
  <c r="H56" i="8"/>
  <c r="Z177" i="8"/>
  <c r="F218" i="8"/>
  <c r="I200" i="8"/>
  <c r="G201" i="8" s="1"/>
  <c r="N173" i="8"/>
  <c r="N180" i="8"/>
  <c r="X179" i="8"/>
  <c r="H171" i="8"/>
  <c r="H168" i="8"/>
  <c r="X168" i="8"/>
  <c r="X176" i="8"/>
  <c r="N171" i="8"/>
  <c r="X175" i="8"/>
  <c r="H180" i="8"/>
  <c r="H174" i="8"/>
  <c r="X180" i="8"/>
  <c r="X174" i="8"/>
  <c r="X35" i="8"/>
  <c r="H210" i="8"/>
  <c r="H214" i="8"/>
  <c r="H218" i="8"/>
  <c r="H91" i="8"/>
  <c r="H97" i="8"/>
  <c r="H94" i="8"/>
  <c r="L108" i="8"/>
  <c r="F9" i="8"/>
  <c r="F13" i="8"/>
  <c r="F17" i="8"/>
  <c r="X32" i="8"/>
  <c r="V92" i="8"/>
  <c r="V93" i="8"/>
  <c r="V100" i="8"/>
  <c r="L56" i="8"/>
  <c r="L55" i="8"/>
  <c r="L50" i="8"/>
  <c r="T52" i="8"/>
  <c r="T53" i="8"/>
  <c r="T60" i="8"/>
  <c r="N117" i="8"/>
  <c r="N111" i="8"/>
  <c r="N120" i="8"/>
  <c r="N94" i="8"/>
  <c r="N89" i="8"/>
  <c r="T91" i="8"/>
  <c r="T97" i="8"/>
  <c r="T92" i="8"/>
  <c r="P55" i="8"/>
  <c r="P52" i="8"/>
  <c r="H55" i="8"/>
  <c r="H52" i="8"/>
  <c r="R29" i="8"/>
  <c r="R33" i="8"/>
  <c r="R37" i="8"/>
  <c r="L112" i="8"/>
  <c r="L109" i="8"/>
  <c r="P40" i="8"/>
  <c r="P38" i="8"/>
  <c r="P36" i="8"/>
  <c r="P34" i="8"/>
  <c r="P32" i="8"/>
  <c r="P30" i="8"/>
  <c r="P28" i="8"/>
  <c r="D15" i="8"/>
  <c r="D14" i="8"/>
  <c r="D12" i="8"/>
  <c r="D17" i="8"/>
  <c r="D16" i="8"/>
  <c r="D9" i="8"/>
  <c r="D8" i="8"/>
  <c r="D20" i="8"/>
  <c r="D19" i="8"/>
  <c r="D18" i="8"/>
  <c r="D11" i="8"/>
  <c r="D10" i="8"/>
  <c r="D13" i="8"/>
  <c r="F239" i="8"/>
  <c r="F238" i="8"/>
  <c r="F237" i="8"/>
  <c r="F236" i="8"/>
  <c r="F228" i="8"/>
  <c r="F240" i="8"/>
  <c r="F234" i="8"/>
  <c r="F233" i="8"/>
  <c r="F232" i="8"/>
  <c r="F230" i="8"/>
  <c r="F229" i="8"/>
  <c r="Z176" i="8"/>
  <c r="Z178" i="8"/>
  <c r="Z168" i="8"/>
  <c r="Z170" i="8"/>
  <c r="Z172" i="8"/>
  <c r="Z174" i="8"/>
  <c r="N174" i="8"/>
  <c r="N170" i="8"/>
  <c r="N172" i="8"/>
  <c r="N176" i="8"/>
  <c r="N178" i="8"/>
  <c r="N168" i="8"/>
  <c r="F259" i="8"/>
  <c r="F258" i="8"/>
  <c r="F255" i="8"/>
  <c r="F254" i="8"/>
  <c r="F251" i="8"/>
  <c r="F250" i="8"/>
  <c r="T77" i="8"/>
  <c r="T72" i="8"/>
  <c r="T70" i="8"/>
  <c r="T68" i="8"/>
  <c r="D39" i="8"/>
  <c r="D37" i="8"/>
  <c r="D35" i="8"/>
  <c r="D33" i="8"/>
  <c r="D31" i="8"/>
  <c r="D29" i="8"/>
  <c r="D38" i="8"/>
  <c r="D36" i="8"/>
  <c r="D34" i="8"/>
  <c r="D32" i="8"/>
  <c r="D30" i="8"/>
  <c r="D28" i="8"/>
  <c r="D40" i="8"/>
  <c r="H112" i="8"/>
  <c r="H109" i="8"/>
  <c r="Z171" i="8"/>
  <c r="F231" i="8"/>
  <c r="H178" i="8"/>
  <c r="L110" i="8"/>
  <c r="P39" i="8"/>
  <c r="L52" i="8"/>
  <c r="N110" i="8"/>
  <c r="H59" i="8"/>
  <c r="Z169" i="8"/>
  <c r="F210" i="8"/>
  <c r="H176" i="8"/>
  <c r="H93" i="8"/>
  <c r="W100" i="8"/>
  <c r="E101" i="8" s="1"/>
  <c r="X33" i="8"/>
  <c r="H211" i="8"/>
  <c r="H215" i="8"/>
  <c r="H99" i="8"/>
  <c r="H88" i="8"/>
  <c r="H96" i="8"/>
  <c r="L113" i="8"/>
  <c r="L118" i="8"/>
  <c r="L120" i="8"/>
  <c r="F10" i="8"/>
  <c r="F14" i="8"/>
  <c r="V88" i="8"/>
  <c r="P37" i="8"/>
  <c r="X34" i="8"/>
  <c r="P29" i="8"/>
  <c r="X37" i="8"/>
  <c r="X31" i="8"/>
  <c r="V94" i="8"/>
  <c r="L48" i="8"/>
  <c r="L49" i="8"/>
  <c r="L57" i="8"/>
  <c r="T54" i="8"/>
  <c r="T55" i="8"/>
  <c r="N108" i="8"/>
  <c r="N115" i="8"/>
  <c r="T93" i="8"/>
  <c r="T95" i="8"/>
  <c r="P48" i="8"/>
  <c r="P49" i="8"/>
  <c r="P57" i="8"/>
  <c r="H48" i="8"/>
  <c r="H49" i="8"/>
  <c r="H57" i="8"/>
  <c r="H158" i="8"/>
  <c r="H156" i="8"/>
  <c r="H154" i="8"/>
  <c r="H152" i="8"/>
  <c r="H150" i="8"/>
  <c r="H148" i="8"/>
  <c r="H157" i="8"/>
  <c r="H153" i="8"/>
  <c r="H149" i="8"/>
  <c r="H155" i="8"/>
  <c r="H160" i="8"/>
  <c r="H159" i="8"/>
  <c r="H151" i="8"/>
  <c r="Z118" i="8"/>
  <c r="Z116" i="8"/>
  <c r="Z114" i="8"/>
  <c r="Z115" i="8"/>
  <c r="Z112" i="8"/>
  <c r="Z109" i="8"/>
  <c r="Z119" i="8"/>
  <c r="Z110" i="8"/>
  <c r="Z111" i="8"/>
  <c r="Z120" i="8"/>
  <c r="Z117" i="8"/>
  <c r="Z113" i="8"/>
  <c r="Z108" i="8"/>
  <c r="D240" i="8"/>
  <c r="D239" i="8"/>
  <c r="D238" i="8"/>
  <c r="D237" i="8"/>
  <c r="D236" i="8"/>
  <c r="D235" i="8"/>
  <c r="D234" i="8"/>
  <c r="D233" i="8"/>
  <c r="D232" i="8"/>
  <c r="D231" i="8"/>
  <c r="D230" i="8"/>
  <c r="D229" i="8"/>
  <c r="D228" i="8"/>
  <c r="F118" i="8"/>
  <c r="F116" i="8"/>
  <c r="F117" i="8"/>
  <c r="F112" i="8"/>
  <c r="F109" i="8"/>
  <c r="F110" i="8"/>
  <c r="F120" i="8"/>
  <c r="F119" i="8"/>
  <c r="F114" i="8"/>
  <c r="F111" i="8"/>
  <c r="F113" i="8"/>
  <c r="F108" i="8"/>
  <c r="F115" i="8"/>
  <c r="D79" i="8"/>
  <c r="D75" i="8"/>
  <c r="D78" i="8"/>
  <c r="D74" i="8"/>
  <c r="D76" i="8"/>
  <c r="D73" i="8"/>
  <c r="D71" i="8"/>
  <c r="D69" i="8"/>
  <c r="D77" i="8"/>
  <c r="D80" i="8"/>
  <c r="D72" i="8"/>
  <c r="D70" i="8"/>
  <c r="D68" i="8"/>
  <c r="D158" i="8"/>
  <c r="D156" i="8"/>
  <c r="D154" i="8"/>
  <c r="D152" i="8"/>
  <c r="D150" i="8"/>
  <c r="D148" i="8"/>
  <c r="D160" i="8"/>
  <c r="D159" i="8"/>
  <c r="D155" i="8"/>
  <c r="D151" i="8"/>
  <c r="D153" i="8"/>
  <c r="D157" i="8"/>
  <c r="D149" i="8"/>
  <c r="N59" i="8"/>
  <c r="N53" i="8"/>
  <c r="N58" i="8"/>
  <c r="N56" i="8"/>
  <c r="N54" i="8"/>
  <c r="N52" i="8"/>
  <c r="N50" i="8"/>
  <c r="N48" i="8"/>
  <c r="N60" i="8"/>
  <c r="N57" i="8"/>
  <c r="N55" i="8"/>
  <c r="N51" i="8"/>
  <c r="N49" i="8"/>
  <c r="P120" i="8"/>
  <c r="P119" i="8"/>
  <c r="P117" i="8"/>
  <c r="P115" i="8"/>
  <c r="P116" i="8"/>
  <c r="P118" i="8"/>
  <c r="P113" i="8"/>
  <c r="P108" i="8"/>
  <c r="P114" i="8"/>
  <c r="P110" i="8"/>
  <c r="P111" i="8"/>
  <c r="P112" i="8"/>
  <c r="P109" i="8"/>
  <c r="R80" i="8"/>
  <c r="R79" i="8"/>
  <c r="R78" i="8"/>
  <c r="R77" i="8"/>
  <c r="R76" i="8"/>
  <c r="R75" i="8"/>
  <c r="R74" i="8"/>
  <c r="R73" i="8"/>
  <c r="R72" i="8"/>
  <c r="R71" i="8"/>
  <c r="R70" i="8"/>
  <c r="R69" i="8"/>
  <c r="R68" i="8"/>
  <c r="H78" i="8"/>
  <c r="H74" i="8"/>
  <c r="H80" i="8"/>
  <c r="H77" i="8"/>
  <c r="H79" i="8"/>
  <c r="H75" i="8"/>
  <c r="H76" i="8"/>
  <c r="H70" i="8"/>
  <c r="H73" i="8"/>
  <c r="H71" i="8"/>
  <c r="H69" i="8"/>
  <c r="H72" i="8"/>
  <c r="H68" i="8"/>
  <c r="F100" i="8"/>
  <c r="F99" i="8"/>
  <c r="F97" i="8"/>
  <c r="F95" i="8"/>
  <c r="F93" i="8"/>
  <c r="F91" i="8"/>
  <c r="F89" i="8"/>
  <c r="F92" i="8"/>
  <c r="F94" i="8"/>
  <c r="F98" i="8"/>
  <c r="F90" i="8"/>
  <c r="F88" i="8"/>
  <c r="F96" i="8"/>
  <c r="F160" i="8"/>
  <c r="F159" i="8"/>
  <c r="F157" i="8"/>
  <c r="F155" i="8"/>
  <c r="F153" i="8"/>
  <c r="F151" i="8"/>
  <c r="F149" i="8"/>
  <c r="F156" i="8"/>
  <c r="F152" i="8"/>
  <c r="F148" i="8"/>
  <c r="F154" i="8"/>
  <c r="F150" i="8"/>
  <c r="F158" i="8"/>
  <c r="F80" i="8"/>
  <c r="F79" i="8"/>
  <c r="F78" i="8"/>
  <c r="F77" i="8"/>
  <c r="F76" i="8"/>
  <c r="F75" i="8"/>
  <c r="F74" i="8"/>
  <c r="F73" i="8"/>
  <c r="F72" i="8"/>
  <c r="F71" i="8"/>
  <c r="F70" i="8"/>
  <c r="F69" i="8"/>
  <c r="F68" i="8"/>
  <c r="D220" i="8"/>
  <c r="D219" i="8"/>
  <c r="D218" i="8"/>
  <c r="D217" i="8"/>
  <c r="D216" i="8"/>
  <c r="D215" i="8"/>
  <c r="D214" i="8"/>
  <c r="D213" i="8"/>
  <c r="D212" i="8"/>
  <c r="D211" i="8"/>
  <c r="D210" i="8"/>
  <c r="D209" i="8"/>
  <c r="D208" i="8"/>
  <c r="P178" i="8"/>
  <c r="P176" i="8"/>
  <c r="P174" i="8"/>
  <c r="P172" i="8"/>
  <c r="P170" i="8"/>
  <c r="P168" i="8"/>
  <c r="P180" i="8"/>
  <c r="P179" i="8"/>
  <c r="P177" i="8"/>
  <c r="P175" i="8"/>
  <c r="P173" i="8"/>
  <c r="P171" i="8"/>
  <c r="P169" i="8"/>
  <c r="H140" i="8"/>
  <c r="H139" i="8"/>
  <c r="H137" i="8"/>
  <c r="H135" i="8"/>
  <c r="H133" i="8"/>
  <c r="H131" i="8"/>
  <c r="H129" i="8"/>
  <c r="H138" i="8"/>
  <c r="H134" i="8"/>
  <c r="H130" i="8"/>
  <c r="H132" i="8"/>
  <c r="H136" i="8"/>
  <c r="H128" i="8"/>
  <c r="T120" i="8"/>
  <c r="T119" i="8"/>
  <c r="T117" i="8"/>
  <c r="T115" i="8"/>
  <c r="T114" i="8"/>
  <c r="T113" i="8"/>
  <c r="T108" i="8"/>
  <c r="T116" i="8"/>
  <c r="T111" i="8"/>
  <c r="T118" i="8"/>
  <c r="T110" i="8"/>
  <c r="T109" i="8"/>
  <c r="T112" i="8"/>
  <c r="R100" i="8"/>
  <c r="R99" i="8"/>
  <c r="R97" i="8"/>
  <c r="R95" i="8"/>
  <c r="R93" i="8"/>
  <c r="R91" i="8"/>
  <c r="R89" i="8"/>
  <c r="R98" i="8"/>
  <c r="R90" i="8"/>
  <c r="R96" i="8"/>
  <c r="R88" i="8"/>
  <c r="R92" i="8"/>
  <c r="R94" i="8"/>
  <c r="N80" i="8"/>
  <c r="N79" i="8"/>
  <c r="N78" i="8"/>
  <c r="N77" i="8"/>
  <c r="N76" i="8"/>
  <c r="N75" i="8"/>
  <c r="N74" i="8"/>
  <c r="N73" i="8"/>
  <c r="N72" i="8"/>
  <c r="N71" i="8"/>
  <c r="N70" i="8"/>
  <c r="N69" i="8"/>
  <c r="N68" i="8"/>
  <c r="J60" i="8"/>
  <c r="J57" i="8"/>
  <c r="J51" i="8"/>
  <c r="J58" i="8"/>
  <c r="J56" i="8"/>
  <c r="J54" i="8"/>
  <c r="J52" i="8"/>
  <c r="J50" i="8"/>
  <c r="J48" i="8"/>
  <c r="J59" i="8"/>
  <c r="J55" i="8"/>
  <c r="J53" i="8"/>
  <c r="J49" i="8"/>
  <c r="R180" i="8"/>
  <c r="R179" i="8"/>
  <c r="R177" i="8"/>
  <c r="R175" i="8"/>
  <c r="R173" i="8"/>
  <c r="R171" i="8"/>
  <c r="R169" i="8"/>
  <c r="R178" i="8"/>
  <c r="R176" i="8"/>
  <c r="R174" i="8"/>
  <c r="R172" i="8"/>
  <c r="R170" i="8"/>
  <c r="R168" i="8"/>
  <c r="P98" i="8"/>
  <c r="P96" i="8"/>
  <c r="P94" i="8"/>
  <c r="P92" i="8"/>
  <c r="P90" i="8"/>
  <c r="P88" i="8"/>
  <c r="P100" i="8"/>
  <c r="P93" i="8"/>
  <c r="P95" i="8"/>
  <c r="P99" i="8"/>
  <c r="P91" i="8"/>
  <c r="P97" i="8"/>
  <c r="P89" i="8"/>
  <c r="L80" i="8"/>
  <c r="L77" i="8"/>
  <c r="L78" i="8"/>
  <c r="L74" i="8"/>
  <c r="L76" i="8"/>
  <c r="L72" i="8"/>
  <c r="L70" i="8"/>
  <c r="L68" i="8"/>
  <c r="L75" i="8"/>
  <c r="L71" i="8"/>
  <c r="L69" i="8"/>
  <c r="L79" i="8"/>
  <c r="L73" i="8"/>
  <c r="I21" i="8"/>
  <c r="K140" i="8"/>
  <c r="D260" i="8"/>
  <c r="D259" i="8"/>
  <c r="D258" i="8"/>
  <c r="D257" i="8"/>
  <c r="D256" i="8"/>
  <c r="D255" i="8"/>
  <c r="D254" i="8"/>
  <c r="D253" i="8"/>
  <c r="D252" i="8"/>
  <c r="D251" i="8"/>
  <c r="D250" i="8"/>
  <c r="D249" i="8"/>
  <c r="D248" i="8"/>
  <c r="D120" i="8"/>
  <c r="D119" i="8"/>
  <c r="D117" i="8"/>
  <c r="D115" i="8"/>
  <c r="D118" i="8"/>
  <c r="D113" i="8"/>
  <c r="D108" i="8"/>
  <c r="D114" i="8"/>
  <c r="D110" i="8"/>
  <c r="D111" i="8"/>
  <c r="D109" i="8"/>
  <c r="D116" i="8"/>
  <c r="D112" i="8"/>
  <c r="D140" i="8"/>
  <c r="D139" i="8"/>
  <c r="D137" i="8"/>
  <c r="D135" i="8"/>
  <c r="D133" i="8"/>
  <c r="D131" i="8"/>
  <c r="D129" i="8"/>
  <c r="D136" i="8"/>
  <c r="D132" i="8"/>
  <c r="D128" i="8"/>
  <c r="D134" i="8"/>
  <c r="D138" i="8"/>
  <c r="D130" i="8"/>
  <c r="H260" i="8"/>
  <c r="H259" i="8"/>
  <c r="H258" i="8"/>
  <c r="H257" i="8"/>
  <c r="H256" i="8"/>
  <c r="H255" i="8"/>
  <c r="H254" i="8"/>
  <c r="H253" i="8"/>
  <c r="H252" i="8"/>
  <c r="H251" i="8"/>
  <c r="H250" i="8"/>
  <c r="H249" i="8"/>
  <c r="H248" i="8"/>
  <c r="D58" i="8"/>
  <c r="D54" i="8"/>
  <c r="D50" i="8"/>
  <c r="D60" i="8"/>
  <c r="D59" i="8"/>
  <c r="D57" i="8"/>
  <c r="D55" i="8"/>
  <c r="D53" i="8"/>
  <c r="D51" i="8"/>
  <c r="D49" i="8"/>
  <c r="D56" i="8"/>
  <c r="D52" i="8"/>
  <c r="D48" i="8"/>
  <c r="V180" i="8"/>
  <c r="V179" i="8"/>
  <c r="V177" i="8"/>
  <c r="V175" i="8"/>
  <c r="V173" i="8"/>
  <c r="V171" i="8"/>
  <c r="V169" i="8"/>
  <c r="V178" i="8"/>
  <c r="V170" i="8"/>
  <c r="V176" i="8"/>
  <c r="V168" i="8"/>
  <c r="V172" i="8"/>
  <c r="V174" i="8"/>
  <c r="J118" i="8"/>
  <c r="J116" i="8"/>
  <c r="J114" i="8"/>
  <c r="J120" i="8"/>
  <c r="J115" i="8"/>
  <c r="J112" i="8"/>
  <c r="J109" i="8"/>
  <c r="J117" i="8"/>
  <c r="J111" i="8"/>
  <c r="J110" i="8"/>
  <c r="J119" i="8"/>
  <c r="J113" i="8"/>
  <c r="J108" i="8"/>
  <c r="J100" i="8"/>
  <c r="J99" i="8"/>
  <c r="J97" i="8"/>
  <c r="J95" i="8"/>
  <c r="J93" i="8"/>
  <c r="J91" i="8"/>
  <c r="J89" i="8"/>
  <c r="J94" i="8"/>
  <c r="J88" i="8"/>
  <c r="J92" i="8"/>
  <c r="J96" i="8"/>
  <c r="J98" i="8"/>
  <c r="J90" i="8"/>
  <c r="V118" i="8"/>
  <c r="V116" i="8"/>
  <c r="V114" i="8"/>
  <c r="V120" i="8"/>
  <c r="V117" i="8"/>
  <c r="V112" i="8"/>
  <c r="V109" i="8"/>
  <c r="V115" i="8"/>
  <c r="V111" i="8"/>
  <c r="V110" i="8"/>
  <c r="V119" i="8"/>
  <c r="V113" i="8"/>
  <c r="V108" i="8"/>
  <c r="F180" i="8"/>
  <c r="F179" i="8"/>
  <c r="F177" i="8"/>
  <c r="F175" i="8"/>
  <c r="F173" i="8"/>
  <c r="F171" i="8"/>
  <c r="F169" i="8"/>
  <c r="F172" i="8"/>
  <c r="F178" i="8"/>
  <c r="F174" i="8"/>
  <c r="F170" i="8"/>
  <c r="F168" i="8"/>
  <c r="F176" i="8"/>
  <c r="D200" i="8"/>
  <c r="D199" i="8"/>
  <c r="D198" i="8"/>
  <c r="D197" i="8"/>
  <c r="D196" i="8"/>
  <c r="D195" i="8"/>
  <c r="D194" i="8"/>
  <c r="D193" i="8"/>
  <c r="D192" i="8"/>
  <c r="D191" i="8"/>
  <c r="D190" i="8"/>
  <c r="D189" i="8"/>
  <c r="D188" i="8"/>
  <c r="Z60" i="8"/>
  <c r="Z57" i="8"/>
  <c r="Z55" i="8"/>
  <c r="Z51" i="8"/>
  <c r="Z58" i="8"/>
  <c r="Z56" i="8"/>
  <c r="Z54" i="8"/>
  <c r="Z52" i="8"/>
  <c r="Z50" i="8"/>
  <c r="Z48" i="8"/>
  <c r="Z59" i="8"/>
  <c r="Z53" i="8"/>
  <c r="Z49" i="8"/>
  <c r="V59" i="8"/>
  <c r="V53" i="8"/>
  <c r="V49" i="8"/>
  <c r="V58" i="8"/>
  <c r="V56" i="8"/>
  <c r="V54" i="8"/>
  <c r="V52" i="8"/>
  <c r="V50" i="8"/>
  <c r="V48" i="8"/>
  <c r="V60" i="8"/>
  <c r="V57" i="8"/>
  <c r="V55" i="8"/>
  <c r="V51" i="8"/>
  <c r="D178" i="8"/>
  <c r="D176" i="8"/>
  <c r="D174" i="8"/>
  <c r="D172" i="8"/>
  <c r="D170" i="8"/>
  <c r="D168" i="8"/>
  <c r="D179" i="8"/>
  <c r="D171" i="8"/>
  <c r="D177" i="8"/>
  <c r="D169" i="8"/>
  <c r="D180" i="8"/>
  <c r="D173" i="8"/>
  <c r="D175" i="8"/>
  <c r="X120" i="8"/>
  <c r="X119" i="8"/>
  <c r="X117" i="8"/>
  <c r="X115" i="8"/>
  <c r="X116" i="8"/>
  <c r="X114" i="8"/>
  <c r="X113" i="8"/>
  <c r="X108" i="8"/>
  <c r="X110" i="8"/>
  <c r="X111" i="8"/>
  <c r="X112" i="8"/>
  <c r="X109" i="8"/>
  <c r="X118" i="8"/>
  <c r="L98" i="8"/>
  <c r="L96" i="8"/>
  <c r="L94" i="8"/>
  <c r="L92" i="8"/>
  <c r="L90" i="8"/>
  <c r="L88" i="8"/>
  <c r="L99" i="8"/>
  <c r="L91" i="8"/>
  <c r="L93" i="8"/>
  <c r="L97" i="8"/>
  <c r="L89" i="8"/>
  <c r="L100" i="8"/>
  <c r="L95" i="8"/>
  <c r="F59" i="8"/>
  <c r="F55" i="8"/>
  <c r="F58" i="8"/>
  <c r="F56" i="8"/>
  <c r="F54" i="8"/>
  <c r="F52" i="8"/>
  <c r="F50" i="8"/>
  <c r="F48" i="8"/>
  <c r="F60" i="8"/>
  <c r="F57" i="8"/>
  <c r="F53" i="8"/>
  <c r="F51" i="8"/>
  <c r="F49" i="8"/>
  <c r="D98" i="8"/>
  <c r="D96" i="8"/>
  <c r="D94" i="8"/>
  <c r="D92" i="8"/>
  <c r="D90" i="8"/>
  <c r="D88" i="8"/>
  <c r="D95" i="8"/>
  <c r="D100" i="8"/>
  <c r="D93" i="8"/>
  <c r="D97" i="8"/>
  <c r="D89" i="8"/>
  <c r="D99" i="8"/>
  <c r="D91" i="8"/>
  <c r="AE180" i="8"/>
  <c r="I220" i="8"/>
  <c r="K160" i="8"/>
  <c r="G280" i="8"/>
  <c r="I240" i="8"/>
  <c r="AA120" i="8"/>
  <c r="AC60" i="8"/>
  <c r="AA61" i="8" s="1"/>
  <c r="J9" i="8" l="1"/>
  <c r="G21" i="8"/>
  <c r="J17" i="8"/>
  <c r="J13" i="8"/>
  <c r="Z39" i="8"/>
  <c r="Z31" i="8"/>
  <c r="G41" i="8"/>
  <c r="Z28" i="8"/>
  <c r="C41" i="8"/>
  <c r="S41" i="8"/>
  <c r="Z35" i="8"/>
  <c r="Y41" i="8"/>
  <c r="W41" i="8"/>
  <c r="Z36" i="8"/>
  <c r="E41" i="8"/>
  <c r="Z32" i="8"/>
  <c r="Z40" i="8"/>
  <c r="M41" i="8"/>
  <c r="K41" i="8"/>
  <c r="Z30" i="8"/>
  <c r="Z34" i="8"/>
  <c r="Z38" i="8"/>
  <c r="Q41" i="8"/>
  <c r="O41" i="8"/>
  <c r="U41" i="8"/>
  <c r="Z29" i="8"/>
  <c r="Z33" i="8"/>
  <c r="Z37" i="8"/>
  <c r="X98" i="8"/>
  <c r="X91" i="8"/>
  <c r="V72" i="8"/>
  <c r="V71" i="8"/>
  <c r="X96" i="8"/>
  <c r="X99" i="8"/>
  <c r="X88" i="8"/>
  <c r="J197" i="8"/>
  <c r="O101" i="8"/>
  <c r="W101" i="8"/>
  <c r="G101" i="8"/>
  <c r="U101" i="8"/>
  <c r="J194" i="8"/>
  <c r="E81" i="8"/>
  <c r="V78" i="8"/>
  <c r="S81" i="8"/>
  <c r="V77" i="8"/>
  <c r="U81" i="8"/>
  <c r="V73" i="8"/>
  <c r="V80" i="8"/>
  <c r="J199" i="8"/>
  <c r="I261" i="8"/>
  <c r="V68" i="8"/>
  <c r="V74" i="8"/>
  <c r="I81" i="8"/>
  <c r="J196" i="8"/>
  <c r="J12" i="8"/>
  <c r="J20" i="8"/>
  <c r="C21" i="8"/>
  <c r="J11" i="8"/>
  <c r="J15" i="8"/>
  <c r="J19" i="8"/>
  <c r="X100" i="8"/>
  <c r="C101" i="8"/>
  <c r="X97" i="8"/>
  <c r="X92" i="8"/>
  <c r="M101" i="8"/>
  <c r="J8" i="8"/>
  <c r="J16" i="8"/>
  <c r="E21" i="8"/>
  <c r="J10" i="8"/>
  <c r="J14" i="8"/>
  <c r="K101" i="8"/>
  <c r="I101" i="8"/>
  <c r="X89" i="8"/>
  <c r="X90" i="8"/>
  <c r="J260" i="8"/>
  <c r="J253" i="8"/>
  <c r="G81" i="8"/>
  <c r="K81" i="8"/>
  <c r="V70" i="8"/>
  <c r="M81" i="8"/>
  <c r="V76" i="8"/>
  <c r="J193" i="8"/>
  <c r="J195" i="8"/>
  <c r="E201" i="8"/>
  <c r="C261" i="8"/>
  <c r="G261" i="8"/>
  <c r="O81" i="8"/>
  <c r="V69" i="8"/>
  <c r="C81" i="8"/>
  <c r="V75" i="8"/>
  <c r="V79" i="8"/>
  <c r="J198" i="8"/>
  <c r="J259" i="8"/>
  <c r="X93" i="8"/>
  <c r="X95" i="8"/>
  <c r="S101" i="8"/>
  <c r="Q101" i="8"/>
  <c r="X94" i="8"/>
  <c r="J248" i="8"/>
  <c r="J256" i="8"/>
  <c r="J250" i="8"/>
  <c r="J251" i="8"/>
  <c r="E261" i="8"/>
  <c r="I201" i="8"/>
  <c r="C201" i="8"/>
  <c r="J188" i="8"/>
  <c r="J200" i="8"/>
  <c r="J252" i="8"/>
  <c r="J258" i="8"/>
  <c r="J249" i="8"/>
  <c r="J257" i="8"/>
  <c r="J254" i="8"/>
  <c r="J189" i="8"/>
  <c r="J190" i="8"/>
  <c r="J191" i="8"/>
  <c r="J192" i="8"/>
  <c r="G141" i="8"/>
  <c r="I141" i="8"/>
  <c r="L140" i="8"/>
  <c r="L139" i="8"/>
  <c r="L137" i="8"/>
  <c r="L135" i="8"/>
  <c r="L133" i="8"/>
  <c r="L131" i="8"/>
  <c r="L129" i="8"/>
  <c r="K141" i="8"/>
  <c r="E141" i="8"/>
  <c r="L138" i="8"/>
  <c r="L134" i="8"/>
  <c r="L130" i="8"/>
  <c r="C141" i="8"/>
  <c r="L132" i="8"/>
  <c r="L136" i="8"/>
  <c r="L128" i="8"/>
  <c r="E241" i="8"/>
  <c r="G241" i="8"/>
  <c r="I241" i="8"/>
  <c r="J238" i="8"/>
  <c r="J234" i="8"/>
  <c r="J230" i="8"/>
  <c r="C241" i="8"/>
  <c r="J237" i="8"/>
  <c r="J233" i="8"/>
  <c r="J229" i="8"/>
  <c r="J231" i="8"/>
  <c r="J228" i="8"/>
  <c r="J240" i="8"/>
  <c r="J239" i="8"/>
  <c r="J236" i="8"/>
  <c r="J235" i="8"/>
  <c r="J232" i="8"/>
  <c r="Y121" i="8"/>
  <c r="Q121" i="8"/>
  <c r="I121" i="8"/>
  <c r="AB120" i="8"/>
  <c r="AB119" i="8"/>
  <c r="AB117" i="8"/>
  <c r="AB115" i="8"/>
  <c r="AA121" i="8"/>
  <c r="S121" i="8"/>
  <c r="K121" i="8"/>
  <c r="C121" i="8"/>
  <c r="U121" i="8"/>
  <c r="E121" i="8"/>
  <c r="O121" i="8"/>
  <c r="AB118" i="8"/>
  <c r="M121" i="8"/>
  <c r="AB111" i="8"/>
  <c r="AB108" i="8"/>
  <c r="W121" i="8"/>
  <c r="G121" i="8"/>
  <c r="AB114" i="8"/>
  <c r="AB113" i="8"/>
  <c r="AB110" i="8"/>
  <c r="AB109" i="8"/>
  <c r="AB112" i="8"/>
  <c r="AB116" i="8"/>
  <c r="E221" i="8"/>
  <c r="G221" i="8"/>
  <c r="C221" i="8"/>
  <c r="J217" i="8"/>
  <c r="J213" i="8"/>
  <c r="J209" i="8"/>
  <c r="J220" i="8"/>
  <c r="J216" i="8"/>
  <c r="J212" i="8"/>
  <c r="J208" i="8"/>
  <c r="I221" i="8"/>
  <c r="J219" i="8"/>
  <c r="J218" i="8"/>
  <c r="J211" i="8"/>
  <c r="J210" i="8"/>
  <c r="J215" i="8"/>
  <c r="J214" i="8"/>
  <c r="AC61" i="8"/>
  <c r="S61" i="8"/>
  <c r="K61" i="8"/>
  <c r="C61" i="8"/>
  <c r="AD58" i="8"/>
  <c r="AD56" i="8"/>
  <c r="AD52" i="8"/>
  <c r="AD50" i="8"/>
  <c r="Y61" i="8"/>
  <c r="Q61" i="8"/>
  <c r="I61" i="8"/>
  <c r="AD60" i="8"/>
  <c r="AD59" i="8"/>
  <c r="AD57" i="8"/>
  <c r="AD55" i="8"/>
  <c r="AD53" i="8"/>
  <c r="AD51" i="8"/>
  <c r="AD49" i="8"/>
  <c r="U61" i="8"/>
  <c r="M61" i="8"/>
  <c r="E61" i="8"/>
  <c r="AD54" i="8"/>
  <c r="W61" i="8"/>
  <c r="AD48" i="8"/>
  <c r="G61" i="8"/>
  <c r="O61" i="8"/>
  <c r="E161" i="8"/>
  <c r="L158" i="8"/>
  <c r="L156" i="8"/>
  <c r="L154" i="8"/>
  <c r="L152" i="8"/>
  <c r="L150" i="8"/>
  <c r="L148" i="8"/>
  <c r="G161" i="8"/>
  <c r="L160" i="8"/>
  <c r="L159" i="8"/>
  <c r="L155" i="8"/>
  <c r="L151" i="8"/>
  <c r="K161" i="8"/>
  <c r="I161" i="8"/>
  <c r="L157" i="8"/>
  <c r="L149" i="8"/>
  <c r="L153" i="8"/>
  <c r="C161" i="8"/>
  <c r="E281" i="8"/>
  <c r="H278" i="8"/>
  <c r="H276" i="8"/>
  <c r="H274" i="8"/>
  <c r="H272" i="8"/>
  <c r="H270" i="8"/>
  <c r="H268" i="8"/>
  <c r="G281" i="8"/>
  <c r="C281" i="8"/>
  <c r="H279" i="8"/>
  <c r="H277" i="8"/>
  <c r="H275" i="8"/>
  <c r="H273" i="8"/>
  <c r="H271" i="8"/>
  <c r="H269" i="8"/>
  <c r="H280" i="8"/>
  <c r="AA181" i="8"/>
  <c r="S181" i="8"/>
  <c r="K181" i="8"/>
  <c r="C181" i="8"/>
  <c r="AC181" i="8"/>
  <c r="U181" i="8"/>
  <c r="M181" i="8"/>
  <c r="E181" i="8"/>
  <c r="AF178" i="8"/>
  <c r="AF176" i="8"/>
  <c r="AF174" i="8"/>
  <c r="AF172" i="8"/>
  <c r="AF170" i="8"/>
  <c r="AF168" i="8"/>
  <c r="Q181" i="8"/>
  <c r="AF180" i="8"/>
  <c r="AE181" i="8"/>
  <c r="O181" i="8"/>
  <c r="AF179" i="8"/>
  <c r="AF177" i="8"/>
  <c r="AF175" i="8"/>
  <c r="AF173" i="8"/>
  <c r="AF171" i="8"/>
  <c r="AF169" i="8"/>
  <c r="W181" i="8"/>
  <c r="I181" i="8"/>
  <c r="Y181" i="8"/>
  <c r="G181" i="8"/>
  <c r="C168" i="2" l="1"/>
  <c r="I147" i="2"/>
  <c r="S126" i="2"/>
  <c r="Q126" i="2"/>
  <c r="E126" i="2"/>
  <c r="C126" i="2"/>
  <c r="Y63" i="2"/>
  <c r="O126" i="2" l="1"/>
  <c r="P126" i="2" s="1"/>
  <c r="E168" i="2"/>
  <c r="F166" i="2" s="1"/>
  <c r="G126" i="2"/>
  <c r="H126" i="2" s="1"/>
  <c r="W126" i="2"/>
  <c r="X126" i="2" s="1"/>
  <c r="K126" i="2"/>
  <c r="L114" i="2" s="1"/>
  <c r="M126" i="2"/>
  <c r="N124" i="2" s="1"/>
  <c r="Y126" i="2"/>
  <c r="Z122" i="2" s="1"/>
  <c r="J145" i="2"/>
  <c r="J141" i="2"/>
  <c r="J137" i="2"/>
  <c r="J140" i="2"/>
  <c r="J146" i="2"/>
  <c r="J142" i="2"/>
  <c r="J138" i="2"/>
  <c r="J134" i="2"/>
  <c r="J136" i="2"/>
  <c r="J147" i="2"/>
  <c r="J143" i="2"/>
  <c r="J139" i="2"/>
  <c r="J135" i="2"/>
  <c r="J144" i="2"/>
  <c r="U126" i="2"/>
  <c r="V113" i="2" s="1"/>
  <c r="I126" i="2"/>
  <c r="J115" i="2" s="1"/>
  <c r="G168" i="2"/>
  <c r="H168" i="2" s="1"/>
  <c r="I168" i="2"/>
  <c r="J166" i="2" s="1"/>
  <c r="G147" i="2"/>
  <c r="H137" i="2" s="1"/>
  <c r="G287" i="2"/>
  <c r="C273" i="2"/>
  <c r="D270" i="2" s="1"/>
  <c r="G283" i="2"/>
  <c r="I268" i="2"/>
  <c r="G291" i="2"/>
  <c r="I221" i="2"/>
  <c r="I225" i="2"/>
  <c r="G282" i="2"/>
  <c r="G288" i="2"/>
  <c r="G290" i="2"/>
  <c r="G292" i="2"/>
  <c r="E231" i="2"/>
  <c r="F226" i="2" s="1"/>
  <c r="G231" i="2"/>
  <c r="H229" i="2" s="1"/>
  <c r="E189" i="2"/>
  <c r="F184" i="2" s="1"/>
  <c r="M189" i="2"/>
  <c r="N187" i="2" s="1"/>
  <c r="U189" i="2"/>
  <c r="V180" i="2" s="1"/>
  <c r="AC189" i="2"/>
  <c r="AD187" i="2" s="1"/>
  <c r="AE186" i="2"/>
  <c r="I229" i="2"/>
  <c r="I189" i="2"/>
  <c r="J182" i="2" s="1"/>
  <c r="Q189" i="2"/>
  <c r="R182" i="2" s="1"/>
  <c r="Y189" i="2"/>
  <c r="Z187" i="2" s="1"/>
  <c r="I228" i="2"/>
  <c r="I244" i="2"/>
  <c r="I248" i="2"/>
  <c r="AE182" i="2"/>
  <c r="I220" i="2"/>
  <c r="I245" i="2"/>
  <c r="G284" i="2"/>
  <c r="E210" i="2"/>
  <c r="F204" i="2" s="1"/>
  <c r="G286" i="2"/>
  <c r="I198" i="2"/>
  <c r="I201" i="2"/>
  <c r="I202" i="2"/>
  <c r="I205" i="2"/>
  <c r="I206" i="2"/>
  <c r="I209" i="2"/>
  <c r="I224" i="2"/>
  <c r="I264" i="2"/>
  <c r="AE178" i="2"/>
  <c r="C252" i="2"/>
  <c r="D247" i="2" s="1"/>
  <c r="I249" i="2"/>
  <c r="E273" i="2"/>
  <c r="F268" i="2" s="1"/>
  <c r="C294" i="2"/>
  <c r="D291" i="2" s="1"/>
  <c r="G285" i="2"/>
  <c r="G289" i="2"/>
  <c r="G293" i="2"/>
  <c r="G281" i="2"/>
  <c r="U78" i="2"/>
  <c r="K136" i="2"/>
  <c r="K156" i="2"/>
  <c r="K158" i="2"/>
  <c r="AE181" i="2"/>
  <c r="I219" i="2"/>
  <c r="I222" i="2"/>
  <c r="I226" i="2"/>
  <c r="E252" i="2"/>
  <c r="F251" i="2" s="1"/>
  <c r="I242" i="2"/>
  <c r="I263" i="2"/>
  <c r="I266" i="2"/>
  <c r="M105" i="2"/>
  <c r="N99" i="2" s="1"/>
  <c r="K167" i="2"/>
  <c r="E294" i="2"/>
  <c r="F289" i="2" s="1"/>
  <c r="K137" i="2"/>
  <c r="K140" i="2"/>
  <c r="AE185" i="2"/>
  <c r="C231" i="2"/>
  <c r="D230" i="2" s="1"/>
  <c r="I223" i="2"/>
  <c r="I227" i="2"/>
  <c r="I241" i="2"/>
  <c r="G252" i="2"/>
  <c r="H246" i="2" s="1"/>
  <c r="I246" i="2"/>
  <c r="I250" i="2"/>
  <c r="G273" i="2"/>
  <c r="H270" i="2" s="1"/>
  <c r="I262" i="2"/>
  <c r="I267" i="2"/>
  <c r="I270" i="2"/>
  <c r="I271" i="2"/>
  <c r="AA115" i="2"/>
  <c r="AA117" i="2"/>
  <c r="AA119" i="2"/>
  <c r="AA121" i="2"/>
  <c r="AA123" i="2"/>
  <c r="AE176" i="2"/>
  <c r="K189" i="2"/>
  <c r="L177" i="2" s="1"/>
  <c r="S189" i="2"/>
  <c r="T189" i="2" s="1"/>
  <c r="AA189" i="2"/>
  <c r="AB176" i="2" s="1"/>
  <c r="AE179" i="2"/>
  <c r="AE180" i="2"/>
  <c r="AE183" i="2"/>
  <c r="AE184" i="2"/>
  <c r="AE187" i="2"/>
  <c r="AE188" i="2"/>
  <c r="G210" i="2"/>
  <c r="H207" i="2" s="1"/>
  <c r="I199" i="2"/>
  <c r="I200" i="2"/>
  <c r="I203" i="2"/>
  <c r="I204" i="2"/>
  <c r="I207" i="2"/>
  <c r="I208" i="2"/>
  <c r="I243" i="2"/>
  <c r="I247" i="2"/>
  <c r="I251" i="2"/>
  <c r="I261" i="2"/>
  <c r="I265" i="2"/>
  <c r="I269" i="2"/>
  <c r="I260" i="2"/>
  <c r="I272" i="2"/>
  <c r="I240" i="2"/>
  <c r="I239" i="2"/>
  <c r="I230" i="2"/>
  <c r="I218" i="2"/>
  <c r="C210" i="2"/>
  <c r="I197" i="2"/>
  <c r="AE177" i="2"/>
  <c r="K160" i="2"/>
  <c r="K162" i="2"/>
  <c r="K164" i="2"/>
  <c r="K166" i="2"/>
  <c r="G189" i="2"/>
  <c r="H179" i="2" s="1"/>
  <c r="O189" i="2"/>
  <c r="P189" i="2" s="1"/>
  <c r="W189" i="2"/>
  <c r="X179" i="2" s="1"/>
  <c r="W98" i="2"/>
  <c r="K141" i="2"/>
  <c r="K142" i="2"/>
  <c r="K144" i="2"/>
  <c r="K145" i="2"/>
  <c r="K146" i="2"/>
  <c r="K155" i="2"/>
  <c r="AA50" i="2"/>
  <c r="AA58" i="2"/>
  <c r="D168" i="2"/>
  <c r="D160" i="2"/>
  <c r="D162" i="2"/>
  <c r="D164" i="2"/>
  <c r="D156" i="2"/>
  <c r="D158" i="2"/>
  <c r="W92" i="2"/>
  <c r="W94" i="2"/>
  <c r="W102" i="2"/>
  <c r="K134" i="2"/>
  <c r="K135" i="2"/>
  <c r="K138" i="2"/>
  <c r="K139" i="2"/>
  <c r="K143" i="2"/>
  <c r="C189" i="2"/>
  <c r="D176" i="2" s="1"/>
  <c r="K157" i="2"/>
  <c r="K159" i="2"/>
  <c r="K161" i="2"/>
  <c r="K163" i="2"/>
  <c r="K165" i="2"/>
  <c r="D167" i="2"/>
  <c r="D166" i="2"/>
  <c r="D155" i="2"/>
  <c r="D157" i="2"/>
  <c r="D159" i="2"/>
  <c r="D161" i="2"/>
  <c r="D163" i="2"/>
  <c r="D165" i="2"/>
  <c r="W96" i="2"/>
  <c r="W100" i="2"/>
  <c r="W104" i="2"/>
  <c r="E147" i="2"/>
  <c r="F145" i="2" s="1"/>
  <c r="U74" i="2"/>
  <c r="U82" i="2"/>
  <c r="W95" i="2"/>
  <c r="W99" i="2"/>
  <c r="W103" i="2"/>
  <c r="AA114" i="2"/>
  <c r="AA116" i="2"/>
  <c r="AA118" i="2"/>
  <c r="AA120" i="2"/>
  <c r="AA122" i="2"/>
  <c r="AA124" i="2"/>
  <c r="AA125" i="2"/>
  <c r="C147" i="2"/>
  <c r="D134" i="2" s="1"/>
  <c r="AA52" i="2"/>
  <c r="G84" i="2"/>
  <c r="H83" i="2" s="1"/>
  <c r="O84" i="2"/>
  <c r="P78" i="2" s="1"/>
  <c r="U73" i="2"/>
  <c r="U77" i="2"/>
  <c r="U81" i="2"/>
  <c r="E105" i="2"/>
  <c r="F102" i="2" s="1"/>
  <c r="U105" i="2"/>
  <c r="V100" i="2" s="1"/>
  <c r="W93" i="2"/>
  <c r="W97" i="2"/>
  <c r="W101" i="2"/>
  <c r="D126" i="2"/>
  <c r="D125" i="2"/>
  <c r="D122" i="2"/>
  <c r="D120" i="2"/>
  <c r="D118" i="2"/>
  <c r="D116" i="2"/>
  <c r="D114" i="2"/>
  <c r="T126" i="2"/>
  <c r="T125" i="2"/>
  <c r="T122" i="2"/>
  <c r="T120" i="2"/>
  <c r="T118" i="2"/>
  <c r="T116" i="2"/>
  <c r="T114" i="2"/>
  <c r="AA113" i="2"/>
  <c r="P125" i="2"/>
  <c r="P116" i="2"/>
  <c r="P120" i="2"/>
  <c r="F124" i="2"/>
  <c r="F121" i="2"/>
  <c r="F119" i="2"/>
  <c r="F117" i="2"/>
  <c r="F113" i="2"/>
  <c r="F125" i="2"/>
  <c r="F122" i="2"/>
  <c r="F120" i="2"/>
  <c r="F118" i="2"/>
  <c r="F116" i="2"/>
  <c r="F114" i="2"/>
  <c r="F126" i="2"/>
  <c r="F123" i="2"/>
  <c r="F115" i="2"/>
  <c r="R124" i="2"/>
  <c r="R126" i="2"/>
  <c r="R123" i="2"/>
  <c r="R117" i="2"/>
  <c r="R115" i="2"/>
  <c r="R125" i="2"/>
  <c r="R122" i="2"/>
  <c r="R120" i="2"/>
  <c r="R118" i="2"/>
  <c r="R116" i="2"/>
  <c r="R114" i="2"/>
  <c r="R121" i="2"/>
  <c r="R119" i="2"/>
  <c r="R113" i="2"/>
  <c r="D124" i="2"/>
  <c r="T124" i="2"/>
  <c r="D113" i="2"/>
  <c r="P113" i="2"/>
  <c r="T113" i="2"/>
  <c r="D115" i="2"/>
  <c r="T115" i="2"/>
  <c r="D117" i="2"/>
  <c r="P117" i="2"/>
  <c r="T117" i="2"/>
  <c r="D119" i="2"/>
  <c r="T119" i="2"/>
  <c r="D121" i="2"/>
  <c r="P121" i="2"/>
  <c r="T121" i="2"/>
  <c r="D123" i="2"/>
  <c r="T123" i="2"/>
  <c r="AA60" i="2"/>
  <c r="U71" i="2"/>
  <c r="U72" i="2"/>
  <c r="U75" i="2"/>
  <c r="U76" i="2"/>
  <c r="U79" i="2"/>
  <c r="U80" i="2"/>
  <c r="U83" i="2"/>
  <c r="K105" i="2"/>
  <c r="L101" i="2" s="1"/>
  <c r="S105" i="2"/>
  <c r="T104" i="2" s="1"/>
  <c r="I105" i="2"/>
  <c r="J102" i="2" s="1"/>
  <c r="Q105" i="2"/>
  <c r="R102" i="2" s="1"/>
  <c r="G105" i="2"/>
  <c r="H104" i="2" s="1"/>
  <c r="O105" i="2"/>
  <c r="P104" i="2" s="1"/>
  <c r="C105" i="2"/>
  <c r="AA62" i="2"/>
  <c r="S84" i="2"/>
  <c r="T83" i="2" s="1"/>
  <c r="K84" i="2"/>
  <c r="L76" i="2" s="1"/>
  <c r="AA54" i="2"/>
  <c r="AA56" i="2"/>
  <c r="Y29" i="2"/>
  <c r="K42" i="2"/>
  <c r="L37" i="2" s="1"/>
  <c r="S42" i="2"/>
  <c r="T37" i="2" s="1"/>
  <c r="Y30" i="2"/>
  <c r="Y33" i="2"/>
  <c r="Y34" i="2"/>
  <c r="Y37" i="2"/>
  <c r="Y38" i="2"/>
  <c r="Y41" i="2"/>
  <c r="AA51" i="2"/>
  <c r="AA55" i="2"/>
  <c r="AA61" i="2"/>
  <c r="M84" i="2"/>
  <c r="N81" i="2" s="1"/>
  <c r="Y31" i="2"/>
  <c r="Y35" i="2"/>
  <c r="Y39" i="2"/>
  <c r="C84" i="2"/>
  <c r="D73" i="2" s="1"/>
  <c r="AA53" i="2"/>
  <c r="AA57" i="2"/>
  <c r="AA59" i="2"/>
  <c r="E84" i="2"/>
  <c r="F82" i="2" s="1"/>
  <c r="Y32" i="2"/>
  <c r="Y36" i="2"/>
  <c r="Y40" i="2"/>
  <c r="I84" i="2"/>
  <c r="J83" i="2" s="1"/>
  <c r="Q84" i="2"/>
  <c r="R83" i="2" s="1"/>
  <c r="Z62" i="2"/>
  <c r="Z60" i="2"/>
  <c r="Z58" i="2"/>
  <c r="Z56" i="2"/>
  <c r="Z54" i="2"/>
  <c r="Z52" i="2"/>
  <c r="Z50" i="2"/>
  <c r="Z63" i="2"/>
  <c r="Z61" i="2"/>
  <c r="Z59" i="2"/>
  <c r="Z57" i="2"/>
  <c r="Z55" i="2"/>
  <c r="Z53" i="2"/>
  <c r="Z51" i="2"/>
  <c r="K63" i="2"/>
  <c r="L62" i="2" s="1"/>
  <c r="I42" i="2"/>
  <c r="J35" i="2" s="1"/>
  <c r="I63" i="2"/>
  <c r="J60" i="2" s="1"/>
  <c r="G63" i="2"/>
  <c r="H50" i="2" s="1"/>
  <c r="O63" i="2"/>
  <c r="P63" i="2" s="1"/>
  <c r="W63" i="2"/>
  <c r="X61" i="2" s="1"/>
  <c r="C63" i="2"/>
  <c r="D59" i="2" s="1"/>
  <c r="S63" i="2"/>
  <c r="T62" i="2" s="1"/>
  <c r="Q42" i="2"/>
  <c r="R41" i="2" s="1"/>
  <c r="Q63" i="2"/>
  <c r="R60" i="2" s="1"/>
  <c r="M42" i="2"/>
  <c r="N37" i="2" s="1"/>
  <c r="U42" i="2"/>
  <c r="V35" i="2" s="1"/>
  <c r="O42" i="2"/>
  <c r="P37" i="2" s="1"/>
  <c r="W42" i="2"/>
  <c r="X41" i="2" s="1"/>
  <c r="E63" i="2"/>
  <c r="F60" i="2" s="1"/>
  <c r="M63" i="2"/>
  <c r="N60" i="2" s="1"/>
  <c r="U63" i="2"/>
  <c r="V58" i="2" s="1"/>
  <c r="G42" i="2"/>
  <c r="H37" i="2" s="1"/>
  <c r="I19" i="2"/>
  <c r="I20" i="2"/>
  <c r="E42" i="2"/>
  <c r="F40" i="2" s="1"/>
  <c r="C42" i="2"/>
  <c r="D37" i="2" s="1"/>
  <c r="I18" i="2"/>
  <c r="I9" i="2"/>
  <c r="I13" i="2"/>
  <c r="I17" i="2"/>
  <c r="G21" i="2"/>
  <c r="I14" i="2"/>
  <c r="E21" i="2"/>
  <c r="I11" i="2"/>
  <c r="I15" i="2"/>
  <c r="I8" i="2"/>
  <c r="I12" i="2"/>
  <c r="I16" i="2"/>
  <c r="I10" i="2"/>
  <c r="C21" i="2"/>
  <c r="P119" i="2" l="1"/>
  <c r="P124" i="2"/>
  <c r="P118" i="2"/>
  <c r="P123" i="2"/>
  <c r="P115" i="2"/>
  <c r="P122" i="2"/>
  <c r="P114" i="2"/>
  <c r="F160" i="2"/>
  <c r="F163" i="2"/>
  <c r="F159" i="2"/>
  <c r="F168" i="2"/>
  <c r="F161" i="2"/>
  <c r="F162" i="2"/>
  <c r="X118" i="2"/>
  <c r="Z126" i="2"/>
  <c r="Z119" i="2"/>
  <c r="Z115" i="2"/>
  <c r="L115" i="2"/>
  <c r="X113" i="2"/>
  <c r="X124" i="2"/>
  <c r="X120" i="2"/>
  <c r="X125" i="2"/>
  <c r="X116" i="2"/>
  <c r="X123" i="2"/>
  <c r="X121" i="2"/>
  <c r="X119" i="2"/>
  <c r="X117" i="2"/>
  <c r="X115" i="2"/>
  <c r="X122" i="2"/>
  <c r="X114" i="2"/>
  <c r="Z121" i="2"/>
  <c r="Z117" i="2"/>
  <c r="Z125" i="2"/>
  <c r="H120" i="2"/>
  <c r="F155" i="2"/>
  <c r="F156" i="2"/>
  <c r="F164" i="2"/>
  <c r="F165" i="2"/>
  <c r="Z116" i="2"/>
  <c r="Z124" i="2"/>
  <c r="F157" i="2"/>
  <c r="F158" i="2"/>
  <c r="F167" i="2"/>
  <c r="L116" i="2"/>
  <c r="L117" i="2"/>
  <c r="L118" i="2"/>
  <c r="L120" i="2"/>
  <c r="L123" i="2"/>
  <c r="L125" i="2"/>
  <c r="N123" i="2"/>
  <c r="L121" i="2"/>
  <c r="L113" i="2"/>
  <c r="N118" i="2"/>
  <c r="L122" i="2"/>
  <c r="L126" i="2"/>
  <c r="L119" i="2"/>
  <c r="L124" i="2"/>
  <c r="N113" i="2"/>
  <c r="N126" i="2"/>
  <c r="N120" i="2"/>
  <c r="N119" i="2"/>
  <c r="N115" i="2"/>
  <c r="N114" i="2"/>
  <c r="N122" i="2"/>
  <c r="N121" i="2"/>
  <c r="V124" i="2"/>
  <c r="N117" i="2"/>
  <c r="N116" i="2"/>
  <c r="N125" i="2"/>
  <c r="H123" i="2"/>
  <c r="H115" i="2"/>
  <c r="H118" i="2"/>
  <c r="H116" i="2"/>
  <c r="H117" i="2"/>
  <c r="Z114" i="2"/>
  <c r="Z123" i="2"/>
  <c r="H114" i="2"/>
  <c r="H119" i="2"/>
  <c r="H124" i="2"/>
  <c r="Z118" i="2"/>
  <c r="Z120" i="2"/>
  <c r="H125" i="2"/>
  <c r="H121" i="2"/>
  <c r="H113" i="2"/>
  <c r="Z113" i="2"/>
  <c r="H122" i="2"/>
  <c r="V125" i="2"/>
  <c r="V116" i="2"/>
  <c r="V117" i="2"/>
  <c r="V115" i="2"/>
  <c r="V122" i="2"/>
  <c r="V126" i="2"/>
  <c r="V120" i="2"/>
  <c r="V119" i="2"/>
  <c r="V114" i="2"/>
  <c r="V121" i="2"/>
  <c r="V123" i="2"/>
  <c r="V118" i="2"/>
  <c r="J116" i="2"/>
  <c r="J125" i="2"/>
  <c r="J119" i="2"/>
  <c r="J117" i="2"/>
  <c r="J114" i="2"/>
  <c r="J122" i="2"/>
  <c r="J124" i="2"/>
  <c r="J113" i="2"/>
  <c r="J126" i="2"/>
  <c r="J120" i="2"/>
  <c r="J123" i="2"/>
  <c r="J121" i="2"/>
  <c r="J118" i="2"/>
  <c r="H160" i="2"/>
  <c r="H159" i="2"/>
  <c r="H162" i="2"/>
  <c r="H164" i="2"/>
  <c r="H156" i="2"/>
  <c r="H163" i="2"/>
  <c r="H155" i="2"/>
  <c r="H167" i="2"/>
  <c r="H165" i="2"/>
  <c r="H161" i="2"/>
  <c r="H157" i="2"/>
  <c r="H166" i="2"/>
  <c r="H158" i="2"/>
  <c r="J164" i="2"/>
  <c r="J156" i="2"/>
  <c r="J155" i="2"/>
  <c r="J168" i="2"/>
  <c r="J162" i="2"/>
  <c r="J161" i="2"/>
  <c r="J160" i="2"/>
  <c r="J157" i="2"/>
  <c r="J165" i="2"/>
  <c r="J163" i="2"/>
  <c r="J159" i="2"/>
  <c r="J158" i="2"/>
  <c r="J167" i="2"/>
  <c r="H145" i="2"/>
  <c r="H147" i="2"/>
  <c r="H143" i="2"/>
  <c r="H140" i="2"/>
  <c r="R184" i="2"/>
  <c r="H142" i="2"/>
  <c r="H134" i="2"/>
  <c r="H139" i="2"/>
  <c r="R179" i="2"/>
  <c r="H144" i="2"/>
  <c r="H136" i="2"/>
  <c r="H135" i="2"/>
  <c r="H141" i="2"/>
  <c r="R178" i="2"/>
  <c r="N102" i="2"/>
  <c r="H146" i="2"/>
  <c r="H138" i="2"/>
  <c r="F179" i="2"/>
  <c r="R177" i="2"/>
  <c r="R187" i="2"/>
  <c r="R176" i="2"/>
  <c r="R183" i="2"/>
  <c r="F185" i="2"/>
  <c r="J185" i="2"/>
  <c r="F293" i="2"/>
  <c r="D290" i="2"/>
  <c r="J180" i="2"/>
  <c r="R180" i="2"/>
  <c r="R188" i="2"/>
  <c r="H220" i="2"/>
  <c r="R189" i="2"/>
  <c r="R185" i="2"/>
  <c r="F182" i="2"/>
  <c r="D241" i="2"/>
  <c r="D249" i="2"/>
  <c r="F250" i="2"/>
  <c r="L184" i="2"/>
  <c r="R186" i="2"/>
  <c r="R181" i="2"/>
  <c r="F187" i="2"/>
  <c r="D251" i="2"/>
  <c r="F263" i="2"/>
  <c r="D282" i="2"/>
  <c r="D285" i="2"/>
  <c r="J188" i="2"/>
  <c r="J178" i="2"/>
  <c r="V189" i="2"/>
  <c r="H271" i="2"/>
  <c r="N189" i="2"/>
  <c r="Z185" i="2"/>
  <c r="H178" i="2"/>
  <c r="V182" i="2"/>
  <c r="D245" i="2"/>
  <c r="D265" i="2"/>
  <c r="D264" i="2"/>
  <c r="N181" i="2"/>
  <c r="F220" i="2"/>
  <c r="D261" i="2"/>
  <c r="D269" i="2"/>
  <c r="N176" i="2"/>
  <c r="N182" i="2"/>
  <c r="AB185" i="2"/>
  <c r="F210" i="2"/>
  <c r="F230" i="2"/>
  <c r="D271" i="2"/>
  <c r="D268" i="2"/>
  <c r="N188" i="2"/>
  <c r="H198" i="2"/>
  <c r="V176" i="2"/>
  <c r="N177" i="2"/>
  <c r="N185" i="2"/>
  <c r="N180" i="2"/>
  <c r="H188" i="2"/>
  <c r="F202" i="2"/>
  <c r="F228" i="2"/>
  <c r="D260" i="2"/>
  <c r="D263" i="2"/>
  <c r="D267" i="2"/>
  <c r="D272" i="2"/>
  <c r="Z177" i="2"/>
  <c r="N179" i="2"/>
  <c r="N184" i="2"/>
  <c r="F206" i="2"/>
  <c r="P83" i="2"/>
  <c r="X180" i="2"/>
  <c r="Z184" i="2"/>
  <c r="V181" i="2"/>
  <c r="N186" i="2"/>
  <c r="N183" i="2"/>
  <c r="N178" i="2"/>
  <c r="F198" i="2"/>
  <c r="F224" i="2"/>
  <c r="D273" i="2"/>
  <c r="D262" i="2"/>
  <c r="D266" i="2"/>
  <c r="D229" i="2"/>
  <c r="H245" i="2"/>
  <c r="V104" i="2"/>
  <c r="X187" i="2"/>
  <c r="J179" i="2"/>
  <c r="F177" i="2"/>
  <c r="F180" i="2"/>
  <c r="AD181" i="2"/>
  <c r="D231" i="2"/>
  <c r="H241" i="2"/>
  <c r="D281" i="2"/>
  <c r="D289" i="2"/>
  <c r="AD178" i="2"/>
  <c r="F272" i="2"/>
  <c r="N57" i="2"/>
  <c r="J177" i="2"/>
  <c r="J187" i="2"/>
  <c r="F188" i="2"/>
  <c r="AB181" i="2"/>
  <c r="D292" i="2"/>
  <c r="D286" i="2"/>
  <c r="P102" i="2"/>
  <c r="Z186" i="2"/>
  <c r="V179" i="2"/>
  <c r="V186" i="2"/>
  <c r="H210" i="2"/>
  <c r="F201" i="2"/>
  <c r="F229" i="2"/>
  <c r="F223" i="2"/>
  <c r="T60" i="2"/>
  <c r="P81" i="2"/>
  <c r="P187" i="2"/>
  <c r="P180" i="2"/>
  <c r="Z176" i="2"/>
  <c r="Z179" i="2"/>
  <c r="Z188" i="2"/>
  <c r="Z189" i="2"/>
  <c r="V184" i="2"/>
  <c r="V183" i="2"/>
  <c r="V178" i="2"/>
  <c r="V187" i="2"/>
  <c r="T183" i="2"/>
  <c r="X183" i="2"/>
  <c r="AB177" i="2"/>
  <c r="H201" i="2"/>
  <c r="F208" i="2"/>
  <c r="F199" i="2"/>
  <c r="F203" i="2"/>
  <c r="F207" i="2"/>
  <c r="D221" i="2"/>
  <c r="H224" i="2"/>
  <c r="F231" i="2"/>
  <c r="F221" i="2"/>
  <c r="F225" i="2"/>
  <c r="H249" i="2"/>
  <c r="F267" i="2"/>
  <c r="F282" i="2"/>
  <c r="P178" i="2"/>
  <c r="Z183" i="2"/>
  <c r="Z182" i="2"/>
  <c r="V188" i="2"/>
  <c r="F197" i="2"/>
  <c r="F205" i="2"/>
  <c r="F219" i="2"/>
  <c r="F227" i="2"/>
  <c r="H267" i="2"/>
  <c r="P184" i="2"/>
  <c r="X178" i="2"/>
  <c r="Z178" i="2"/>
  <c r="Z181" i="2"/>
  <c r="Z180" i="2"/>
  <c r="V177" i="2"/>
  <c r="V185" i="2"/>
  <c r="T188" i="2"/>
  <c r="AD183" i="2"/>
  <c r="H206" i="2"/>
  <c r="F209" i="2"/>
  <c r="F200" i="2"/>
  <c r="D225" i="2"/>
  <c r="H228" i="2"/>
  <c r="F218" i="2"/>
  <c r="F222" i="2"/>
  <c r="H251" i="2"/>
  <c r="H262" i="2"/>
  <c r="F287" i="2"/>
  <c r="J95" i="2"/>
  <c r="H186" i="2"/>
  <c r="AB186" i="2"/>
  <c r="AB178" i="2"/>
  <c r="AD182" i="2"/>
  <c r="D220" i="2"/>
  <c r="D228" i="2"/>
  <c r="H223" i="2"/>
  <c r="H240" i="2"/>
  <c r="F271" i="2"/>
  <c r="F266" i="2"/>
  <c r="F286" i="2"/>
  <c r="T84" i="2"/>
  <c r="J92" i="2"/>
  <c r="P186" i="2"/>
  <c r="P182" i="2"/>
  <c r="J176" i="2"/>
  <c r="J189" i="2"/>
  <c r="J183" i="2"/>
  <c r="J186" i="2"/>
  <c r="F186" i="2"/>
  <c r="F183" i="2"/>
  <c r="F178" i="2"/>
  <c r="F189" i="2"/>
  <c r="H177" i="2"/>
  <c r="AB187" i="2"/>
  <c r="AB183" i="2"/>
  <c r="AB179" i="2"/>
  <c r="AB189" i="2"/>
  <c r="AD189" i="2"/>
  <c r="AD186" i="2"/>
  <c r="AD188" i="2"/>
  <c r="D219" i="2"/>
  <c r="D223" i="2"/>
  <c r="D227" i="2"/>
  <c r="H218" i="2"/>
  <c r="H222" i="2"/>
  <c r="H226" i="2"/>
  <c r="H231" i="2"/>
  <c r="H239" i="2"/>
  <c r="H243" i="2"/>
  <c r="H247" i="2"/>
  <c r="F273" i="2"/>
  <c r="F261" i="2"/>
  <c r="F265" i="2"/>
  <c r="F269" i="2"/>
  <c r="D293" i="2"/>
  <c r="D284" i="2"/>
  <c r="D288" i="2"/>
  <c r="F292" i="2"/>
  <c r="F284" i="2"/>
  <c r="F290" i="2"/>
  <c r="J97" i="2"/>
  <c r="H181" i="2"/>
  <c r="AB182" i="2"/>
  <c r="AB188" i="2"/>
  <c r="AD185" i="2"/>
  <c r="AD180" i="2"/>
  <c r="D224" i="2"/>
  <c r="H219" i="2"/>
  <c r="H227" i="2"/>
  <c r="H230" i="2"/>
  <c r="H250" i="2"/>
  <c r="H244" i="2"/>
  <c r="H248" i="2"/>
  <c r="F262" i="2"/>
  <c r="F270" i="2"/>
  <c r="F294" i="2"/>
  <c r="F291" i="2"/>
  <c r="H187" i="2"/>
  <c r="H180" i="2"/>
  <c r="P176" i="2"/>
  <c r="J184" i="2"/>
  <c r="J181" i="2"/>
  <c r="F181" i="2"/>
  <c r="F176" i="2"/>
  <c r="P177" i="2"/>
  <c r="H189" i="2"/>
  <c r="AB184" i="2"/>
  <c r="AB180" i="2"/>
  <c r="AD179" i="2"/>
  <c r="AD177" i="2"/>
  <c r="AD176" i="2"/>
  <c r="AD184" i="2"/>
  <c r="D218" i="2"/>
  <c r="D222" i="2"/>
  <c r="D226" i="2"/>
  <c r="H221" i="2"/>
  <c r="H225" i="2"/>
  <c r="H252" i="2"/>
  <c r="H242" i="2"/>
  <c r="F260" i="2"/>
  <c r="F264" i="2"/>
  <c r="D294" i="2"/>
  <c r="D283" i="2"/>
  <c r="D287" i="2"/>
  <c r="F283" i="2"/>
  <c r="F288" i="2"/>
  <c r="P30" i="2"/>
  <c r="N98" i="2"/>
  <c r="X186" i="2"/>
  <c r="X176" i="2"/>
  <c r="X185" i="2"/>
  <c r="D250" i="2"/>
  <c r="D244" i="2"/>
  <c r="F246" i="2"/>
  <c r="L35" i="2"/>
  <c r="P73" i="2"/>
  <c r="H72" i="2"/>
  <c r="N105" i="2"/>
  <c r="F95" i="2"/>
  <c r="X182" i="2"/>
  <c r="T180" i="2"/>
  <c r="L176" i="2"/>
  <c r="T177" i="2"/>
  <c r="L188" i="2"/>
  <c r="X177" i="2"/>
  <c r="X188" i="2"/>
  <c r="H202" i="2"/>
  <c r="H209" i="2"/>
  <c r="D252" i="2"/>
  <c r="D242" i="2"/>
  <c r="D246" i="2"/>
  <c r="F252" i="2"/>
  <c r="H263" i="2"/>
  <c r="H273" i="2"/>
  <c r="H82" i="2"/>
  <c r="D240" i="2"/>
  <c r="D248" i="2"/>
  <c r="H71" i="2"/>
  <c r="H76" i="2"/>
  <c r="N94" i="2"/>
  <c r="X184" i="2"/>
  <c r="T182" i="2"/>
  <c r="D187" i="2"/>
  <c r="T181" i="2"/>
  <c r="L189" i="2"/>
  <c r="X181" i="2"/>
  <c r="X189" i="2"/>
  <c r="H197" i="2"/>
  <c r="H205" i="2"/>
  <c r="D239" i="2"/>
  <c r="D243" i="2"/>
  <c r="F242" i="2"/>
  <c r="H266" i="2"/>
  <c r="F281" i="2"/>
  <c r="F285" i="2"/>
  <c r="P82" i="2"/>
  <c r="N103" i="2"/>
  <c r="N97" i="2"/>
  <c r="F93" i="2"/>
  <c r="L186" i="2"/>
  <c r="L183" i="2"/>
  <c r="L185" i="2"/>
  <c r="F245" i="2"/>
  <c r="T34" i="2"/>
  <c r="P77" i="2"/>
  <c r="P74" i="2"/>
  <c r="V99" i="2"/>
  <c r="N92" i="2"/>
  <c r="N96" i="2"/>
  <c r="N100" i="2"/>
  <c r="F104" i="2"/>
  <c r="F99" i="2"/>
  <c r="L92" i="2"/>
  <c r="T184" i="2"/>
  <c r="H182" i="2"/>
  <c r="L180" i="2"/>
  <c r="T176" i="2"/>
  <c r="T187" i="2"/>
  <c r="T179" i="2"/>
  <c r="L179" i="2"/>
  <c r="L181" i="2"/>
  <c r="H183" i="2"/>
  <c r="H200" i="2"/>
  <c r="H204" i="2"/>
  <c r="H208" i="2"/>
  <c r="F240" i="2"/>
  <c r="F244" i="2"/>
  <c r="F248" i="2"/>
  <c r="H261" i="2"/>
  <c r="H265" i="2"/>
  <c r="H269" i="2"/>
  <c r="H272" i="2"/>
  <c r="L34" i="2"/>
  <c r="P75" i="2"/>
  <c r="P80" i="2"/>
  <c r="N93" i="2"/>
  <c r="N101" i="2"/>
  <c r="F101" i="2"/>
  <c r="L178" i="2"/>
  <c r="L187" i="2"/>
  <c r="K147" i="2"/>
  <c r="L143" i="2" s="1"/>
  <c r="I252" i="2"/>
  <c r="J246" i="2" s="1"/>
  <c r="F241" i="2"/>
  <c r="F249" i="2"/>
  <c r="P79" i="2"/>
  <c r="P71" i="2"/>
  <c r="R81" i="2"/>
  <c r="V95" i="2"/>
  <c r="N104" i="2"/>
  <c r="N95" i="2"/>
  <c r="F103" i="2"/>
  <c r="F97" i="2"/>
  <c r="H103" i="2"/>
  <c r="T105" i="2"/>
  <c r="T186" i="2"/>
  <c r="H184" i="2"/>
  <c r="L182" i="2"/>
  <c r="T178" i="2"/>
  <c r="H176" i="2"/>
  <c r="T185" i="2"/>
  <c r="H185" i="2"/>
  <c r="I210" i="2"/>
  <c r="J201" i="2" s="1"/>
  <c r="H199" i="2"/>
  <c r="H203" i="2"/>
  <c r="F239" i="2"/>
  <c r="F243" i="2"/>
  <c r="F247" i="2"/>
  <c r="H260" i="2"/>
  <c r="H264" i="2"/>
  <c r="H268" i="2"/>
  <c r="G294" i="2"/>
  <c r="I273" i="2"/>
  <c r="I231" i="2"/>
  <c r="D209" i="2"/>
  <c r="D206" i="2"/>
  <c r="D205" i="2"/>
  <c r="D204" i="2"/>
  <c r="D203" i="2"/>
  <c r="D202" i="2"/>
  <c r="D201" i="2"/>
  <c r="D200" i="2"/>
  <c r="D199" i="2"/>
  <c r="D198" i="2"/>
  <c r="D197" i="2"/>
  <c r="D208" i="2"/>
  <c r="D207" i="2"/>
  <c r="D210" i="2"/>
  <c r="D186" i="2"/>
  <c r="D182" i="2"/>
  <c r="D178" i="2"/>
  <c r="D184" i="2"/>
  <c r="D180" i="2"/>
  <c r="X29" i="2"/>
  <c r="R53" i="2"/>
  <c r="R97" i="2"/>
  <c r="K168" i="2"/>
  <c r="I169" i="2" s="1"/>
  <c r="P183" i="2"/>
  <c r="P185" i="2"/>
  <c r="V33" i="2"/>
  <c r="H58" i="2"/>
  <c r="H81" i="2"/>
  <c r="H77" i="2"/>
  <c r="F78" i="2"/>
  <c r="H78" i="2"/>
  <c r="V93" i="2"/>
  <c r="V101" i="2"/>
  <c r="P179" i="2"/>
  <c r="P181" i="2"/>
  <c r="J29" i="2"/>
  <c r="R34" i="2"/>
  <c r="V55" i="2"/>
  <c r="T50" i="2"/>
  <c r="H79" i="2"/>
  <c r="H75" i="2"/>
  <c r="H84" i="2"/>
  <c r="V103" i="2"/>
  <c r="V97" i="2"/>
  <c r="P105" i="2"/>
  <c r="J104" i="2"/>
  <c r="J100" i="2"/>
  <c r="P188" i="2"/>
  <c r="J40" i="2"/>
  <c r="J41" i="2"/>
  <c r="X34" i="2"/>
  <c r="N62" i="2"/>
  <c r="H62" i="2"/>
  <c r="T52" i="2"/>
  <c r="N75" i="2"/>
  <c r="P72" i="2"/>
  <c r="P84" i="2"/>
  <c r="F92" i="2"/>
  <c r="F96" i="2"/>
  <c r="F100" i="2"/>
  <c r="P97" i="2"/>
  <c r="R105" i="2"/>
  <c r="T99" i="2"/>
  <c r="AE189" i="2"/>
  <c r="D189" i="2"/>
  <c r="D188" i="2"/>
  <c r="D183" i="2"/>
  <c r="D179" i="2"/>
  <c r="D185" i="2"/>
  <c r="D181" i="2"/>
  <c r="D177" i="2"/>
  <c r="J36" i="2"/>
  <c r="J37" i="2"/>
  <c r="N76" i="2"/>
  <c r="J32" i="2"/>
  <c r="J33" i="2"/>
  <c r="V32" i="2"/>
  <c r="X39" i="2"/>
  <c r="X63" i="2"/>
  <c r="R59" i="2"/>
  <c r="T71" i="2"/>
  <c r="R77" i="2"/>
  <c r="P76" i="2"/>
  <c r="F105" i="2"/>
  <c r="F94" i="2"/>
  <c r="F98" i="2"/>
  <c r="H98" i="2"/>
  <c r="L96" i="2"/>
  <c r="F141" i="2"/>
  <c r="W105" i="2"/>
  <c r="F147" i="2"/>
  <c r="F140" i="2"/>
  <c r="F134" i="2"/>
  <c r="F146" i="2"/>
  <c r="F137" i="2"/>
  <c r="F144" i="2"/>
  <c r="N40" i="2"/>
  <c r="R35" i="2"/>
  <c r="H73" i="2"/>
  <c r="N71" i="2"/>
  <c r="H80" i="2"/>
  <c r="H74" i="2"/>
  <c r="V105" i="2"/>
  <c r="V94" i="2"/>
  <c r="V98" i="2"/>
  <c r="V102" i="2"/>
  <c r="P99" i="2"/>
  <c r="R95" i="2"/>
  <c r="D142" i="2"/>
  <c r="D138" i="2"/>
  <c r="F135" i="2"/>
  <c r="F143" i="2"/>
  <c r="F142" i="2"/>
  <c r="D147" i="2"/>
  <c r="D146" i="2"/>
  <c r="D141" i="2"/>
  <c r="D137" i="2"/>
  <c r="D143" i="2"/>
  <c r="D139" i="2"/>
  <c r="D135" i="2"/>
  <c r="T35" i="2"/>
  <c r="R93" i="2"/>
  <c r="R101" i="2"/>
  <c r="P31" i="2"/>
  <c r="T42" i="2"/>
  <c r="N61" i="2"/>
  <c r="H56" i="2"/>
  <c r="L60" i="2"/>
  <c r="D75" i="2"/>
  <c r="N74" i="2"/>
  <c r="N82" i="2"/>
  <c r="T78" i="2"/>
  <c r="V92" i="2"/>
  <c r="V96" i="2"/>
  <c r="P95" i="2"/>
  <c r="H93" i="2"/>
  <c r="R104" i="2"/>
  <c r="R99" i="2"/>
  <c r="T95" i="2"/>
  <c r="L100" i="2"/>
  <c r="U84" i="2"/>
  <c r="V84" i="2" s="1"/>
  <c r="AA126" i="2"/>
  <c r="D144" i="2"/>
  <c r="D140" i="2"/>
  <c r="D136" i="2"/>
  <c r="D145" i="2"/>
  <c r="F138" i="2"/>
  <c r="F139" i="2"/>
  <c r="F136" i="2"/>
  <c r="H105" i="2"/>
  <c r="H97" i="2"/>
  <c r="H102" i="2"/>
  <c r="J93" i="2"/>
  <c r="J99" i="2"/>
  <c r="L105" i="2"/>
  <c r="L95" i="2"/>
  <c r="L99" i="2"/>
  <c r="H95" i="2"/>
  <c r="H101" i="2"/>
  <c r="L103" i="2"/>
  <c r="L94" i="2"/>
  <c r="L98" i="2"/>
  <c r="L104" i="2"/>
  <c r="P93" i="2"/>
  <c r="P101" i="2"/>
  <c r="H94" i="2"/>
  <c r="H99" i="2"/>
  <c r="J103" i="2"/>
  <c r="J96" i="2"/>
  <c r="J101" i="2"/>
  <c r="L102" i="2"/>
  <c r="L93" i="2"/>
  <c r="L97" i="2"/>
  <c r="T77" i="2"/>
  <c r="F81" i="2"/>
  <c r="J81" i="2"/>
  <c r="T72" i="2"/>
  <c r="T102" i="2"/>
  <c r="T93" i="2"/>
  <c r="T97" i="2"/>
  <c r="T101" i="2"/>
  <c r="L42" i="2"/>
  <c r="N35" i="2"/>
  <c r="P39" i="2"/>
  <c r="T32" i="2"/>
  <c r="T33" i="2"/>
  <c r="V29" i="2"/>
  <c r="N55" i="2"/>
  <c r="P50" i="2"/>
  <c r="T58" i="2"/>
  <c r="D54" i="2"/>
  <c r="T75" i="2"/>
  <c r="T73" i="2"/>
  <c r="F73" i="2"/>
  <c r="R82" i="2"/>
  <c r="T76" i="2"/>
  <c r="P94" i="2"/>
  <c r="P98" i="2"/>
  <c r="P103" i="2"/>
  <c r="H92" i="2"/>
  <c r="H96" i="2"/>
  <c r="H100" i="2"/>
  <c r="R92" i="2"/>
  <c r="R96" i="2"/>
  <c r="R100" i="2"/>
  <c r="J105" i="2"/>
  <c r="J94" i="2"/>
  <c r="J98" i="2"/>
  <c r="T92" i="2"/>
  <c r="T96" i="2"/>
  <c r="T100" i="2"/>
  <c r="N30" i="2"/>
  <c r="P38" i="2"/>
  <c r="R42" i="2"/>
  <c r="T40" i="2"/>
  <c r="T41" i="2"/>
  <c r="F55" i="2"/>
  <c r="L52" i="2"/>
  <c r="T79" i="2"/>
  <c r="T82" i="2"/>
  <c r="F84" i="2"/>
  <c r="T80" i="2"/>
  <c r="P92" i="2"/>
  <c r="P96" i="2"/>
  <c r="P100" i="2"/>
  <c r="R103" i="2"/>
  <c r="R94" i="2"/>
  <c r="R98" i="2"/>
  <c r="T103" i="2"/>
  <c r="T94" i="2"/>
  <c r="T98" i="2"/>
  <c r="D104" i="2"/>
  <c r="D102" i="2"/>
  <c r="D101" i="2"/>
  <c r="D100" i="2"/>
  <c r="D99" i="2"/>
  <c r="D98" i="2"/>
  <c r="D97" i="2"/>
  <c r="D96" i="2"/>
  <c r="D95" i="2"/>
  <c r="D94" i="2"/>
  <c r="D93" i="2"/>
  <c r="D92" i="2"/>
  <c r="D105" i="2"/>
  <c r="D103" i="2"/>
  <c r="L79" i="2"/>
  <c r="L72" i="2"/>
  <c r="T81" i="2"/>
  <c r="N72" i="2"/>
  <c r="N83" i="2"/>
  <c r="N79" i="2"/>
  <c r="R80" i="2"/>
  <c r="L74" i="2"/>
  <c r="T74" i="2"/>
  <c r="L71" i="2"/>
  <c r="N80" i="2"/>
  <c r="N77" i="2"/>
  <c r="J78" i="2"/>
  <c r="L40" i="2"/>
  <c r="L33" i="2"/>
  <c r="N38" i="2"/>
  <c r="F53" i="2"/>
  <c r="L81" i="2"/>
  <c r="D82" i="2"/>
  <c r="F71" i="2"/>
  <c r="F79" i="2"/>
  <c r="L30" i="2"/>
  <c r="L38" i="2"/>
  <c r="L31" i="2"/>
  <c r="L39" i="2"/>
  <c r="N34" i="2"/>
  <c r="N31" i="2"/>
  <c r="N41" i="2"/>
  <c r="T30" i="2"/>
  <c r="T38" i="2"/>
  <c r="T31" i="2"/>
  <c r="T39" i="2"/>
  <c r="V40" i="2"/>
  <c r="V41" i="2"/>
  <c r="N53" i="2"/>
  <c r="F61" i="2"/>
  <c r="X55" i="2"/>
  <c r="H54" i="2"/>
  <c r="H63" i="2"/>
  <c r="T61" i="2"/>
  <c r="T56" i="2"/>
  <c r="D79" i="2"/>
  <c r="L75" i="2"/>
  <c r="D71" i="2"/>
  <c r="N84" i="2"/>
  <c r="N78" i="2"/>
  <c r="N73" i="2"/>
  <c r="F74" i="2"/>
  <c r="F83" i="2"/>
  <c r="F77" i="2"/>
  <c r="R73" i="2"/>
  <c r="R76" i="2"/>
  <c r="J75" i="2"/>
  <c r="J72" i="2"/>
  <c r="J82" i="2"/>
  <c r="L78" i="2"/>
  <c r="L84" i="2"/>
  <c r="L32" i="2"/>
  <c r="L41" i="2"/>
  <c r="N33" i="2"/>
  <c r="D61" i="2"/>
  <c r="D77" i="2"/>
  <c r="L73" i="2"/>
  <c r="F76" i="2"/>
  <c r="J77" i="2"/>
  <c r="J76" i="2"/>
  <c r="L83" i="2"/>
  <c r="L36" i="2"/>
  <c r="L29" i="2"/>
  <c r="N32" i="2"/>
  <c r="N42" i="2"/>
  <c r="N39" i="2"/>
  <c r="T36" i="2"/>
  <c r="T29" i="2"/>
  <c r="V36" i="2"/>
  <c r="V37" i="2"/>
  <c r="N51" i="2"/>
  <c r="N59" i="2"/>
  <c r="F58" i="2"/>
  <c r="H52" i="2"/>
  <c r="H60" i="2"/>
  <c r="T54" i="2"/>
  <c r="D58" i="2"/>
  <c r="D81" i="2"/>
  <c r="L77" i="2"/>
  <c r="L82" i="2"/>
  <c r="F72" i="2"/>
  <c r="F80" i="2"/>
  <c r="F75" i="2"/>
  <c r="R72" i="2"/>
  <c r="J73" i="2"/>
  <c r="J84" i="2"/>
  <c r="J80" i="2"/>
  <c r="L80" i="2"/>
  <c r="D84" i="2"/>
  <c r="D80" i="2"/>
  <c r="D72" i="2"/>
  <c r="D74" i="2"/>
  <c r="D76" i="2"/>
  <c r="D83" i="2"/>
  <c r="D78" i="2"/>
  <c r="X38" i="2"/>
  <c r="X35" i="2"/>
  <c r="X51" i="2"/>
  <c r="X58" i="2"/>
  <c r="R62" i="2"/>
  <c r="R57" i="2"/>
  <c r="J30" i="2"/>
  <c r="J38" i="2"/>
  <c r="J31" i="2"/>
  <c r="J39" i="2"/>
  <c r="V30" i="2"/>
  <c r="V38" i="2"/>
  <c r="V31" i="2"/>
  <c r="V39" i="2"/>
  <c r="X36" i="2"/>
  <c r="X31" i="2"/>
  <c r="N50" i="2"/>
  <c r="N54" i="2"/>
  <c r="N58" i="2"/>
  <c r="F50" i="2"/>
  <c r="X50" i="2"/>
  <c r="X56" i="2"/>
  <c r="X62" i="2"/>
  <c r="H53" i="2"/>
  <c r="H57" i="2"/>
  <c r="H61" i="2"/>
  <c r="R63" i="2"/>
  <c r="R54" i="2"/>
  <c r="J53" i="2"/>
  <c r="T51" i="2"/>
  <c r="T55" i="2"/>
  <c r="T59" i="2"/>
  <c r="R75" i="2"/>
  <c r="R84" i="2"/>
  <c r="R78" i="2"/>
  <c r="J71" i="2"/>
  <c r="J79" i="2"/>
  <c r="J74" i="2"/>
  <c r="D38" i="2"/>
  <c r="J34" i="2"/>
  <c r="J42" i="2"/>
  <c r="V34" i="2"/>
  <c r="V42" i="2"/>
  <c r="X30" i="2"/>
  <c r="X42" i="2"/>
  <c r="X37" i="2"/>
  <c r="N63" i="2"/>
  <c r="N52" i="2"/>
  <c r="N56" i="2"/>
  <c r="X52" i="2"/>
  <c r="X60" i="2"/>
  <c r="H51" i="2"/>
  <c r="H55" i="2"/>
  <c r="H59" i="2"/>
  <c r="R51" i="2"/>
  <c r="R58" i="2"/>
  <c r="T63" i="2"/>
  <c r="T53" i="2"/>
  <c r="T57" i="2"/>
  <c r="R71" i="2"/>
  <c r="R79" i="2"/>
  <c r="R74" i="2"/>
  <c r="V63" i="2"/>
  <c r="P55" i="2"/>
  <c r="L50" i="2"/>
  <c r="L56" i="2"/>
  <c r="V59" i="2"/>
  <c r="F62" i="2"/>
  <c r="F54" i="2"/>
  <c r="F59" i="2"/>
  <c r="X54" i="2"/>
  <c r="X59" i="2"/>
  <c r="P51" i="2"/>
  <c r="R50" i="2"/>
  <c r="R55" i="2"/>
  <c r="J62" i="2"/>
  <c r="L54" i="2"/>
  <c r="D63" i="2"/>
  <c r="D56" i="2"/>
  <c r="V51" i="2"/>
  <c r="F51" i="2"/>
  <c r="F57" i="2"/>
  <c r="P59" i="2"/>
  <c r="J57" i="2"/>
  <c r="L63" i="2"/>
  <c r="L58" i="2"/>
  <c r="D52" i="2"/>
  <c r="D60" i="2"/>
  <c r="P34" i="2"/>
  <c r="P42" i="2"/>
  <c r="P35" i="2"/>
  <c r="R30" i="2"/>
  <c r="R38" i="2"/>
  <c r="R31" i="2"/>
  <c r="R39" i="2"/>
  <c r="V62" i="2"/>
  <c r="V53" i="2"/>
  <c r="V57" i="2"/>
  <c r="P53" i="2"/>
  <c r="P57" i="2"/>
  <c r="P61" i="2"/>
  <c r="J63" i="2"/>
  <c r="J51" i="2"/>
  <c r="J55" i="2"/>
  <c r="J59" i="2"/>
  <c r="N36" i="2"/>
  <c r="N29" i="2"/>
  <c r="P32" i="2"/>
  <c r="P40" i="2"/>
  <c r="P33" i="2"/>
  <c r="P41" i="2"/>
  <c r="R36" i="2"/>
  <c r="R29" i="2"/>
  <c r="R37" i="2"/>
  <c r="X32" i="2"/>
  <c r="X40" i="2"/>
  <c r="X33" i="2"/>
  <c r="V61" i="2"/>
  <c r="V52" i="2"/>
  <c r="V56" i="2"/>
  <c r="V60" i="2"/>
  <c r="F63" i="2"/>
  <c r="F52" i="2"/>
  <c r="F56" i="2"/>
  <c r="X53" i="2"/>
  <c r="X57" i="2"/>
  <c r="P52" i="2"/>
  <c r="P56" i="2"/>
  <c r="P60" i="2"/>
  <c r="P62" i="2"/>
  <c r="R61" i="2"/>
  <c r="R52" i="2"/>
  <c r="R56" i="2"/>
  <c r="J50" i="2"/>
  <c r="J54" i="2"/>
  <c r="J58" i="2"/>
  <c r="L51" i="2"/>
  <c r="L55" i="2"/>
  <c r="L59" i="2"/>
  <c r="D50" i="2"/>
  <c r="D53" i="2"/>
  <c r="D57" i="2"/>
  <c r="D62" i="2"/>
  <c r="P36" i="2"/>
  <c r="P29" i="2"/>
  <c r="R32" i="2"/>
  <c r="R40" i="2"/>
  <c r="R33" i="2"/>
  <c r="V50" i="2"/>
  <c r="V54" i="2"/>
  <c r="P54" i="2"/>
  <c r="P58" i="2"/>
  <c r="J61" i="2"/>
  <c r="J52" i="2"/>
  <c r="J56" i="2"/>
  <c r="L61" i="2"/>
  <c r="L53" i="2"/>
  <c r="L57" i="2"/>
  <c r="D51" i="2"/>
  <c r="D55" i="2"/>
  <c r="AA63" i="2"/>
  <c r="H32" i="2"/>
  <c r="H33" i="2"/>
  <c r="H30" i="2"/>
  <c r="H38" i="2"/>
  <c r="H31" i="2"/>
  <c r="H39" i="2"/>
  <c r="H34" i="2"/>
  <c r="H42" i="2"/>
  <c r="H35" i="2"/>
  <c r="H40" i="2"/>
  <c r="H41" i="2"/>
  <c r="H36" i="2"/>
  <c r="H29" i="2"/>
  <c r="D39" i="2"/>
  <c r="D41" i="2"/>
  <c r="D30" i="2"/>
  <c r="D32" i="2"/>
  <c r="D34" i="2"/>
  <c r="D42" i="2"/>
  <c r="D35" i="2"/>
  <c r="Y42" i="2"/>
  <c r="D40" i="2"/>
  <c r="D31" i="2"/>
  <c r="D36" i="2"/>
  <c r="D29" i="2"/>
  <c r="D33" i="2"/>
  <c r="H16" i="2"/>
  <c r="H18" i="2"/>
  <c r="H19" i="2"/>
  <c r="H20" i="2"/>
  <c r="D19" i="2"/>
  <c r="D20" i="2"/>
  <c r="D18" i="2"/>
  <c r="F41" i="2"/>
  <c r="F38" i="2"/>
  <c r="F37" i="2"/>
  <c r="F36" i="2"/>
  <c r="F35" i="2"/>
  <c r="F34" i="2"/>
  <c r="F33" i="2"/>
  <c r="F32" i="2"/>
  <c r="F31" i="2"/>
  <c r="F30" i="2"/>
  <c r="F29" i="2"/>
  <c r="F39" i="2"/>
  <c r="F17" i="2"/>
  <c r="F20" i="2"/>
  <c r="F18" i="2"/>
  <c r="F19" i="2"/>
  <c r="F42" i="2"/>
  <c r="H14" i="2"/>
  <c r="H13" i="2"/>
  <c r="H10" i="2"/>
  <c r="H21" i="2"/>
  <c r="H9" i="2"/>
  <c r="F12" i="2"/>
  <c r="F11" i="2"/>
  <c r="F16" i="2"/>
  <c r="F10" i="2"/>
  <c r="F15" i="2"/>
  <c r="H8" i="2"/>
  <c r="H12" i="2"/>
  <c r="H17" i="2"/>
  <c r="I21" i="2"/>
  <c r="F8" i="2"/>
  <c r="F14" i="2"/>
  <c r="F21" i="2"/>
  <c r="H11" i="2"/>
  <c r="H15" i="2"/>
  <c r="F9" i="2"/>
  <c r="F13" i="2"/>
  <c r="D15" i="2"/>
  <c r="D14" i="2"/>
  <c r="D13" i="2"/>
  <c r="D12" i="2"/>
  <c r="D11" i="2"/>
  <c r="D10" i="2"/>
  <c r="D9" i="2"/>
  <c r="D8" i="2"/>
  <c r="D21" i="2"/>
  <c r="D17" i="2"/>
  <c r="D16" i="2"/>
  <c r="K85" i="2" l="1"/>
  <c r="V76" i="2"/>
  <c r="J204" i="2"/>
  <c r="J242" i="2"/>
  <c r="J243" i="2"/>
  <c r="I211" i="2"/>
  <c r="E211" i="2"/>
  <c r="E253" i="2"/>
  <c r="C253" i="2"/>
  <c r="J229" i="2"/>
  <c r="J228" i="2"/>
  <c r="J230" i="2"/>
  <c r="E22" i="2"/>
  <c r="J18" i="2"/>
  <c r="J19" i="2"/>
  <c r="J20" i="2"/>
  <c r="G106" i="2"/>
  <c r="X102" i="2"/>
  <c r="X103" i="2"/>
  <c r="X104" i="2"/>
  <c r="G211" i="2"/>
  <c r="J207" i="2"/>
  <c r="J209" i="2"/>
  <c r="J208" i="2"/>
  <c r="I85" i="2"/>
  <c r="V82" i="2"/>
  <c r="V81" i="2"/>
  <c r="V83" i="2"/>
  <c r="AF186" i="2"/>
  <c r="AF188" i="2"/>
  <c r="AF187" i="2"/>
  <c r="J268" i="2"/>
  <c r="J270" i="2"/>
  <c r="J271" i="2"/>
  <c r="J272" i="2"/>
  <c r="J197" i="2"/>
  <c r="J205" i="2"/>
  <c r="I253" i="2"/>
  <c r="AB117" i="2"/>
  <c r="AB123" i="2"/>
  <c r="AB124" i="2"/>
  <c r="AB125" i="2"/>
  <c r="I148" i="2"/>
  <c r="L145" i="2"/>
  <c r="L144" i="2"/>
  <c r="L146" i="2"/>
  <c r="Y64" i="2"/>
  <c r="AB62" i="2"/>
  <c r="AB60" i="2"/>
  <c r="AB61" i="2"/>
  <c r="G253" i="2"/>
  <c r="J251" i="2"/>
  <c r="J250" i="2"/>
  <c r="J249" i="2"/>
  <c r="Z40" i="2"/>
  <c r="Z41" i="2"/>
  <c r="Z39" i="2"/>
  <c r="L162" i="2"/>
  <c r="L167" i="2"/>
  <c r="L165" i="2"/>
  <c r="L166" i="2"/>
  <c r="H291" i="2"/>
  <c r="H292" i="2"/>
  <c r="H293" i="2"/>
  <c r="L138" i="2"/>
  <c r="L139" i="2"/>
  <c r="J200" i="2"/>
  <c r="J239" i="2"/>
  <c r="J247" i="2"/>
  <c r="E169" i="2"/>
  <c r="L157" i="2"/>
  <c r="K148" i="2"/>
  <c r="E148" i="2"/>
  <c r="Q106" i="2"/>
  <c r="C169" i="2"/>
  <c r="C211" i="2"/>
  <c r="J198" i="2"/>
  <c r="J202" i="2"/>
  <c r="J206" i="2"/>
  <c r="J240" i="2"/>
  <c r="J244" i="2"/>
  <c r="J248" i="2"/>
  <c r="O106" i="2"/>
  <c r="L136" i="2"/>
  <c r="L134" i="2"/>
  <c r="X95" i="2"/>
  <c r="Q127" i="2"/>
  <c r="L141" i="2"/>
  <c r="L158" i="2"/>
  <c r="K169" i="2"/>
  <c r="J210" i="2"/>
  <c r="J199" i="2"/>
  <c r="J203" i="2"/>
  <c r="J252" i="2"/>
  <c r="J241" i="2"/>
  <c r="J245" i="2"/>
  <c r="X105" i="2"/>
  <c r="X101" i="2"/>
  <c r="AB121" i="2"/>
  <c r="U106" i="2"/>
  <c r="S106" i="2"/>
  <c r="X99" i="2"/>
  <c r="C148" i="2"/>
  <c r="L135" i="2"/>
  <c r="L140" i="2"/>
  <c r="L147" i="2"/>
  <c r="G169" i="2"/>
  <c r="L161" i="2"/>
  <c r="L168" i="2"/>
  <c r="J263" i="2"/>
  <c r="X93" i="2"/>
  <c r="J267" i="2"/>
  <c r="M106" i="2"/>
  <c r="X97" i="2"/>
  <c r="M127" i="2"/>
  <c r="G148" i="2"/>
  <c r="L137" i="2"/>
  <c r="L142" i="2"/>
  <c r="L164" i="2"/>
  <c r="L159" i="2"/>
  <c r="L156" i="2"/>
  <c r="I274" i="2"/>
  <c r="C295" i="2"/>
  <c r="H290" i="2"/>
  <c r="H289" i="2"/>
  <c r="H288" i="2"/>
  <c r="H287" i="2"/>
  <c r="H286" i="2"/>
  <c r="H285" i="2"/>
  <c r="H284" i="2"/>
  <c r="H282" i="2"/>
  <c r="G295" i="2"/>
  <c r="E295" i="2"/>
  <c r="H283" i="2"/>
  <c r="H281" i="2"/>
  <c r="H294" i="2"/>
  <c r="J273" i="2"/>
  <c r="J262" i="2"/>
  <c r="G274" i="2"/>
  <c r="C274" i="2"/>
  <c r="J261" i="2"/>
  <c r="J265" i="2"/>
  <c r="J269" i="2"/>
  <c r="J266" i="2"/>
  <c r="E274" i="2"/>
  <c r="J260" i="2"/>
  <c r="J264" i="2"/>
  <c r="G232" i="2"/>
  <c r="J227" i="2"/>
  <c r="J226" i="2"/>
  <c r="J225" i="2"/>
  <c r="J224" i="2"/>
  <c r="J223" i="2"/>
  <c r="J222" i="2"/>
  <c r="J221" i="2"/>
  <c r="J220" i="2"/>
  <c r="J219" i="2"/>
  <c r="J218" i="2"/>
  <c r="I232" i="2"/>
  <c r="J231" i="2"/>
  <c r="C232" i="2"/>
  <c r="E232" i="2"/>
  <c r="AC190" i="2"/>
  <c r="AA190" i="2"/>
  <c r="W127" i="2"/>
  <c r="K127" i="2"/>
  <c r="K106" i="2"/>
  <c r="W106" i="2"/>
  <c r="X92" i="2"/>
  <c r="X96" i="2"/>
  <c r="X100" i="2"/>
  <c r="AB113" i="2"/>
  <c r="AB122" i="2"/>
  <c r="AB120" i="2"/>
  <c r="L160" i="2"/>
  <c r="L155" i="2"/>
  <c r="L163" i="2"/>
  <c r="E106" i="2"/>
  <c r="I106" i="2"/>
  <c r="C106" i="2"/>
  <c r="X94" i="2"/>
  <c r="X98" i="2"/>
  <c r="AA127" i="2"/>
  <c r="AB116" i="2"/>
  <c r="V72" i="2"/>
  <c r="U85" i="2"/>
  <c r="Q190" i="2"/>
  <c r="E190" i="2"/>
  <c r="S190" i="2"/>
  <c r="AF182" i="2"/>
  <c r="U190" i="2"/>
  <c r="AF181" i="2"/>
  <c r="Y190" i="2"/>
  <c r="M190" i="2"/>
  <c r="AE190" i="2"/>
  <c r="AF184" i="2"/>
  <c r="AF176" i="2"/>
  <c r="AF183" i="2"/>
  <c r="AF189" i="2"/>
  <c r="AF185" i="2"/>
  <c r="C190" i="2"/>
  <c r="AF178" i="2"/>
  <c r="G190" i="2"/>
  <c r="AF177" i="2"/>
  <c r="I190" i="2"/>
  <c r="O190" i="2"/>
  <c r="K190" i="2"/>
  <c r="AF180" i="2"/>
  <c r="W190" i="2"/>
  <c r="AF179" i="2"/>
  <c r="G85" i="2"/>
  <c r="AB126" i="2"/>
  <c r="O127" i="2"/>
  <c r="AB119" i="2"/>
  <c r="G127" i="2"/>
  <c r="I127" i="2"/>
  <c r="C127" i="2"/>
  <c r="E127" i="2"/>
  <c r="Y127" i="2"/>
  <c r="S127" i="2"/>
  <c r="U127" i="2"/>
  <c r="AB114" i="2"/>
  <c r="AB115" i="2"/>
  <c r="AB118" i="2"/>
  <c r="S85" i="2"/>
  <c r="V80" i="2"/>
  <c r="O85" i="2"/>
  <c r="V77" i="2"/>
  <c r="Q85" i="2"/>
  <c r="M85" i="2"/>
  <c r="V71" i="2"/>
  <c r="V78" i="2"/>
  <c r="E85" i="2"/>
  <c r="V74" i="2"/>
  <c r="V75" i="2"/>
  <c r="V79" i="2"/>
  <c r="V73" i="2"/>
  <c r="C85" i="2"/>
  <c r="W64" i="2"/>
  <c r="O64" i="2"/>
  <c r="G64" i="2"/>
  <c r="AB59" i="2"/>
  <c r="AB58" i="2"/>
  <c r="AB57" i="2"/>
  <c r="AB56" i="2"/>
  <c r="AB55" i="2"/>
  <c r="AB54" i="2"/>
  <c r="AB53" i="2"/>
  <c r="AB52" i="2"/>
  <c r="AB51" i="2"/>
  <c r="AB50" i="2"/>
  <c r="S64" i="2"/>
  <c r="C64" i="2"/>
  <c r="U64" i="2"/>
  <c r="E64" i="2"/>
  <c r="AA64" i="2"/>
  <c r="Q64" i="2"/>
  <c r="I64" i="2"/>
  <c r="AB63" i="2"/>
  <c r="K64" i="2"/>
  <c r="M64" i="2"/>
  <c r="W43" i="2"/>
  <c r="U43" i="2"/>
  <c r="M43" i="2"/>
  <c r="I43" i="2"/>
  <c r="S43" i="2"/>
  <c r="Q43" i="2"/>
  <c r="O43" i="2"/>
  <c r="K43" i="2"/>
  <c r="Z37" i="2"/>
  <c r="G43" i="2"/>
  <c r="Z42" i="2"/>
  <c r="Z32" i="2"/>
  <c r="Z38" i="2"/>
  <c r="Z33" i="2"/>
  <c r="Z34" i="2"/>
  <c r="Z29" i="2"/>
  <c r="E43" i="2"/>
  <c r="Z31" i="2"/>
  <c r="Z36" i="2"/>
  <c r="Z30" i="2"/>
  <c r="C43" i="2"/>
  <c r="Z35" i="2"/>
  <c r="Y43" i="2"/>
  <c r="G22" i="2"/>
  <c r="J14" i="2"/>
  <c r="J8" i="2"/>
  <c r="C22" i="2"/>
  <c r="J16" i="2"/>
  <c r="J12" i="2"/>
  <c r="J21" i="2"/>
  <c r="J11" i="2"/>
  <c r="J10" i="2"/>
  <c r="J15" i="2"/>
  <c r="I22" i="2"/>
  <c r="J9" i="2"/>
  <c r="J13" i="2"/>
  <c r="J17" i="2"/>
  <c r="B133" i="1" l="1"/>
  <c r="H114" i="1"/>
  <c r="R95" i="1"/>
  <c r="L38" i="1"/>
  <c r="J38" i="1"/>
  <c r="X95" i="1" l="1"/>
  <c r="Y95" i="1" s="1"/>
  <c r="N95" i="1"/>
  <c r="O88" i="1" s="1"/>
  <c r="L95" i="1"/>
  <c r="M89" i="1" s="1"/>
  <c r="F38" i="1"/>
  <c r="G37" i="1" s="1"/>
  <c r="V38" i="1"/>
  <c r="W37" i="1" s="1"/>
  <c r="P95" i="1"/>
  <c r="Q91" i="1" s="1"/>
  <c r="I112" i="1"/>
  <c r="I108" i="1"/>
  <c r="I104" i="1"/>
  <c r="I111" i="1"/>
  <c r="I113" i="1"/>
  <c r="I109" i="1"/>
  <c r="I105" i="1"/>
  <c r="I103" i="1"/>
  <c r="I114" i="1"/>
  <c r="I110" i="1"/>
  <c r="I106" i="1"/>
  <c r="I107" i="1"/>
  <c r="H133" i="1"/>
  <c r="I132" i="1" s="1"/>
  <c r="D133" i="1"/>
  <c r="E130" i="1" s="1"/>
  <c r="P38" i="1"/>
  <c r="Q28" i="1" s="1"/>
  <c r="T95" i="1"/>
  <c r="U91" i="1" s="1"/>
  <c r="F114" i="1"/>
  <c r="G111" i="1" s="1"/>
  <c r="F133" i="1"/>
  <c r="G131" i="1" s="1"/>
  <c r="B114" i="1"/>
  <c r="C113" i="1" s="1"/>
  <c r="F237" i="1"/>
  <c r="F239" i="1"/>
  <c r="F241" i="1"/>
  <c r="F243" i="1"/>
  <c r="F245" i="1"/>
  <c r="H201" i="1"/>
  <c r="H163" i="1"/>
  <c r="F240" i="1"/>
  <c r="F244" i="1"/>
  <c r="V95" i="1"/>
  <c r="W92" i="1" s="1"/>
  <c r="H181" i="1"/>
  <c r="F236" i="1"/>
  <c r="H219" i="1"/>
  <c r="H167" i="1"/>
  <c r="H185" i="1"/>
  <c r="H205" i="1"/>
  <c r="H223" i="1"/>
  <c r="F238" i="1"/>
  <c r="F242" i="1"/>
  <c r="F246" i="1"/>
  <c r="T152" i="1"/>
  <c r="U152" i="1" s="1"/>
  <c r="B190" i="1"/>
  <c r="C190" i="1" s="1"/>
  <c r="H189" i="1"/>
  <c r="F209" i="1"/>
  <c r="G209" i="1" s="1"/>
  <c r="H217" i="1"/>
  <c r="H227" i="1"/>
  <c r="J108" i="1"/>
  <c r="J126" i="1"/>
  <c r="J130" i="1"/>
  <c r="AD144" i="1"/>
  <c r="AB152" i="1"/>
  <c r="AC146" i="1" s="1"/>
  <c r="H161" i="1"/>
  <c r="H165" i="1"/>
  <c r="H169" i="1"/>
  <c r="F190" i="1"/>
  <c r="G188" i="1" s="1"/>
  <c r="H182" i="1"/>
  <c r="H183" i="1"/>
  <c r="H186" i="1"/>
  <c r="H187" i="1"/>
  <c r="H199" i="1"/>
  <c r="H203" i="1"/>
  <c r="H207" i="1"/>
  <c r="F228" i="1"/>
  <c r="G226" i="1" s="1"/>
  <c r="H220" i="1"/>
  <c r="H221" i="1"/>
  <c r="H224" i="1"/>
  <c r="H225" i="1"/>
  <c r="D247" i="1"/>
  <c r="E245" i="1" s="1"/>
  <c r="J104" i="1"/>
  <c r="J107" i="1"/>
  <c r="J111" i="1"/>
  <c r="AD141" i="1"/>
  <c r="AD145" i="1"/>
  <c r="AD148" i="1"/>
  <c r="AD149" i="1"/>
  <c r="H160" i="1"/>
  <c r="H162" i="1"/>
  <c r="H164" i="1"/>
  <c r="H166" i="1"/>
  <c r="H168" i="1"/>
  <c r="H170" i="1"/>
  <c r="H180" i="1"/>
  <c r="D190" i="1"/>
  <c r="E188" i="1" s="1"/>
  <c r="H184" i="1"/>
  <c r="H188" i="1"/>
  <c r="H198" i="1"/>
  <c r="H200" i="1"/>
  <c r="H202" i="1"/>
  <c r="H204" i="1"/>
  <c r="H206" i="1"/>
  <c r="D209" i="1"/>
  <c r="E206" i="1" s="1"/>
  <c r="H208" i="1"/>
  <c r="H218" i="1"/>
  <c r="D228" i="1"/>
  <c r="E226" i="1" s="1"/>
  <c r="H222" i="1"/>
  <c r="H226" i="1"/>
  <c r="B247" i="1"/>
  <c r="B228" i="1"/>
  <c r="B209" i="1"/>
  <c r="H179" i="1"/>
  <c r="J112" i="1"/>
  <c r="D171" i="1"/>
  <c r="E170" i="1" s="1"/>
  <c r="R76" i="1"/>
  <c r="S73" i="1" s="1"/>
  <c r="V68" i="1"/>
  <c r="V72" i="1"/>
  <c r="AD142" i="1"/>
  <c r="L152" i="1"/>
  <c r="M147" i="1" s="1"/>
  <c r="AD143" i="1"/>
  <c r="AD146" i="1"/>
  <c r="AD147" i="1"/>
  <c r="AD150" i="1"/>
  <c r="F171" i="1"/>
  <c r="G167" i="1" s="1"/>
  <c r="H76" i="1"/>
  <c r="I72" i="1" s="1"/>
  <c r="J125" i="1"/>
  <c r="J129" i="1"/>
  <c r="B171" i="1"/>
  <c r="C165" i="1" s="1"/>
  <c r="AD151" i="1"/>
  <c r="D152" i="1"/>
  <c r="E149" i="1" s="1"/>
  <c r="J110" i="1"/>
  <c r="J113" i="1"/>
  <c r="J128" i="1"/>
  <c r="J132" i="1"/>
  <c r="J152" i="1"/>
  <c r="K149" i="1" s="1"/>
  <c r="Z152" i="1"/>
  <c r="AA151" i="1" s="1"/>
  <c r="J105" i="1"/>
  <c r="H152" i="1"/>
  <c r="I148" i="1" s="1"/>
  <c r="P152" i="1"/>
  <c r="Q150" i="1" s="1"/>
  <c r="X152" i="1"/>
  <c r="Y151" i="1" s="1"/>
  <c r="J106" i="1"/>
  <c r="J109" i="1"/>
  <c r="J122" i="1"/>
  <c r="J124" i="1"/>
  <c r="J127" i="1"/>
  <c r="J131" i="1"/>
  <c r="B152" i="1"/>
  <c r="C149" i="1" s="1"/>
  <c r="R152" i="1"/>
  <c r="S151" i="1" s="1"/>
  <c r="B95" i="1"/>
  <c r="C94" i="1" s="1"/>
  <c r="F152" i="1"/>
  <c r="G150" i="1" s="1"/>
  <c r="N152" i="1"/>
  <c r="O151" i="1" s="1"/>
  <c r="V152" i="1"/>
  <c r="W151" i="1" s="1"/>
  <c r="C133" i="1"/>
  <c r="C131" i="1"/>
  <c r="C129" i="1"/>
  <c r="C127" i="1"/>
  <c r="C125" i="1"/>
  <c r="C123" i="1"/>
  <c r="C124" i="1"/>
  <c r="C132" i="1"/>
  <c r="C130" i="1"/>
  <c r="C128" i="1"/>
  <c r="C126" i="1"/>
  <c r="C122" i="1"/>
  <c r="J123" i="1"/>
  <c r="J103" i="1"/>
  <c r="Z88" i="1"/>
  <c r="B76" i="1"/>
  <c r="C69" i="1" s="1"/>
  <c r="J76" i="1"/>
  <c r="K71" i="1" s="1"/>
  <c r="V67" i="1"/>
  <c r="V69" i="1"/>
  <c r="V71" i="1"/>
  <c r="V73" i="1"/>
  <c r="V75" i="1"/>
  <c r="P76" i="1"/>
  <c r="Q70" i="1" s="1"/>
  <c r="V66" i="1"/>
  <c r="V70" i="1"/>
  <c r="V74" i="1"/>
  <c r="F95" i="1"/>
  <c r="G94" i="1" s="1"/>
  <c r="Z92" i="1"/>
  <c r="H95" i="1"/>
  <c r="I89" i="1" s="1"/>
  <c r="D114" i="1"/>
  <c r="Z87" i="1"/>
  <c r="Z91" i="1"/>
  <c r="J95" i="1"/>
  <c r="K94" i="1" s="1"/>
  <c r="Z85" i="1"/>
  <c r="Z86" i="1"/>
  <c r="Z89" i="1"/>
  <c r="Z90" i="1"/>
  <c r="Z93" i="1"/>
  <c r="Z94" i="1"/>
  <c r="D95" i="1"/>
  <c r="E93" i="1" s="1"/>
  <c r="O94" i="1"/>
  <c r="S94" i="1"/>
  <c r="S92" i="1"/>
  <c r="S90" i="1"/>
  <c r="S88" i="1"/>
  <c r="S86" i="1"/>
  <c r="S84" i="1"/>
  <c r="S95" i="1"/>
  <c r="S93" i="1"/>
  <c r="S89" i="1"/>
  <c r="S85" i="1"/>
  <c r="S91" i="1"/>
  <c r="S87" i="1"/>
  <c r="Y93" i="1"/>
  <c r="Y89" i="1"/>
  <c r="Y94" i="1"/>
  <c r="Y86" i="1"/>
  <c r="Y84" i="1"/>
  <c r="Z84" i="1"/>
  <c r="V65" i="1"/>
  <c r="T46" i="1"/>
  <c r="H57" i="1"/>
  <c r="I55" i="1" s="1"/>
  <c r="T48" i="1"/>
  <c r="T49" i="1"/>
  <c r="T50" i="1"/>
  <c r="T52" i="1"/>
  <c r="T53" i="1"/>
  <c r="T54" i="1"/>
  <c r="T56" i="1"/>
  <c r="D76" i="1"/>
  <c r="E70" i="1" s="1"/>
  <c r="L76" i="1"/>
  <c r="M76" i="1" s="1"/>
  <c r="T76" i="1"/>
  <c r="U75" i="1" s="1"/>
  <c r="P57" i="1"/>
  <c r="Q57" i="1" s="1"/>
  <c r="F76" i="1"/>
  <c r="G71" i="1" s="1"/>
  <c r="N76" i="1"/>
  <c r="O69" i="1" s="1"/>
  <c r="Z29" i="1"/>
  <c r="Z33" i="1"/>
  <c r="Z37" i="1"/>
  <c r="T47" i="1"/>
  <c r="T51" i="1"/>
  <c r="T55" i="1"/>
  <c r="F57" i="1"/>
  <c r="G54" i="1" s="1"/>
  <c r="N57" i="1"/>
  <c r="O54" i="1" s="1"/>
  <c r="D57" i="1"/>
  <c r="E51" i="1" s="1"/>
  <c r="L57" i="1"/>
  <c r="M55" i="1" s="1"/>
  <c r="B57" i="1"/>
  <c r="C50" i="1" s="1"/>
  <c r="J57" i="1"/>
  <c r="K56" i="1" s="1"/>
  <c r="R57" i="1"/>
  <c r="S54" i="1" s="1"/>
  <c r="M37" i="1"/>
  <c r="M33" i="1"/>
  <c r="M29" i="1"/>
  <c r="M35" i="1"/>
  <c r="M27" i="1"/>
  <c r="M32" i="1"/>
  <c r="M38" i="1"/>
  <c r="M34" i="1"/>
  <c r="M30" i="1"/>
  <c r="M31" i="1"/>
  <c r="M36" i="1"/>
  <c r="M28" i="1"/>
  <c r="K37" i="1"/>
  <c r="K33" i="1"/>
  <c r="K29" i="1"/>
  <c r="K31" i="1"/>
  <c r="K36" i="1"/>
  <c r="K28" i="1"/>
  <c r="K38" i="1"/>
  <c r="K34" i="1"/>
  <c r="K30" i="1"/>
  <c r="K35" i="1"/>
  <c r="K27" i="1"/>
  <c r="K32" i="1"/>
  <c r="Z28" i="1"/>
  <c r="Z32" i="1"/>
  <c r="Z36" i="1"/>
  <c r="Z30" i="1"/>
  <c r="Z31" i="1"/>
  <c r="Z34" i="1"/>
  <c r="Z35" i="1"/>
  <c r="W29" i="1"/>
  <c r="Z27" i="1"/>
  <c r="N38" i="1"/>
  <c r="T38" i="1"/>
  <c r="B38" i="1"/>
  <c r="H38" i="1"/>
  <c r="R38" i="1"/>
  <c r="X38" i="1"/>
  <c r="D38" i="1"/>
  <c r="W33" i="1" l="1"/>
  <c r="Y92" i="1"/>
  <c r="Y91" i="1"/>
  <c r="W34" i="1"/>
  <c r="W27" i="1"/>
  <c r="Y88" i="1"/>
  <c r="Y85" i="1"/>
  <c r="O87" i="1"/>
  <c r="W30" i="1"/>
  <c r="W35" i="1"/>
  <c r="W31" i="1"/>
  <c r="Y90" i="1"/>
  <c r="Y87" i="1"/>
  <c r="M91" i="1"/>
  <c r="Q92" i="1"/>
  <c r="M90" i="1"/>
  <c r="M85" i="1"/>
  <c r="O86" i="1"/>
  <c r="Q95" i="1"/>
  <c r="O89" i="1"/>
  <c r="O90" i="1"/>
  <c r="Q86" i="1"/>
  <c r="O95" i="1"/>
  <c r="Q93" i="1"/>
  <c r="O93" i="1"/>
  <c r="O84" i="1"/>
  <c r="O92" i="1"/>
  <c r="Q90" i="1"/>
  <c r="K90" i="1"/>
  <c r="O85" i="1"/>
  <c r="O91" i="1"/>
  <c r="G36" i="1"/>
  <c r="G27" i="1"/>
  <c r="M84" i="1"/>
  <c r="M93" i="1"/>
  <c r="M94" i="1"/>
  <c r="G38" i="1"/>
  <c r="M88" i="1"/>
  <c r="M87" i="1"/>
  <c r="M95" i="1"/>
  <c r="G33" i="1"/>
  <c r="M86" i="1"/>
  <c r="M92" i="1"/>
  <c r="G28" i="1"/>
  <c r="G35" i="1"/>
  <c r="G30" i="1"/>
  <c r="G31" i="1"/>
  <c r="G32" i="1"/>
  <c r="G29" i="1"/>
  <c r="G34" i="1"/>
  <c r="Q94" i="1"/>
  <c r="W36" i="1"/>
  <c r="W32" i="1"/>
  <c r="Q85" i="1"/>
  <c r="W28" i="1"/>
  <c r="Q87" i="1"/>
  <c r="Q84" i="1"/>
  <c r="Q89" i="1"/>
  <c r="W38" i="1"/>
  <c r="Q88" i="1"/>
  <c r="I122" i="1"/>
  <c r="I131" i="1"/>
  <c r="G114" i="1"/>
  <c r="I130" i="1"/>
  <c r="I129" i="1"/>
  <c r="I133" i="1"/>
  <c r="I128" i="1"/>
  <c r="I123" i="1"/>
  <c r="I127" i="1"/>
  <c r="I126" i="1"/>
  <c r="I125" i="1"/>
  <c r="I124" i="1"/>
  <c r="E127" i="1"/>
  <c r="E128" i="1"/>
  <c r="E123" i="1"/>
  <c r="E133" i="1"/>
  <c r="E131" i="1"/>
  <c r="E124" i="1"/>
  <c r="E132" i="1"/>
  <c r="E125" i="1"/>
  <c r="E126" i="1"/>
  <c r="E129" i="1"/>
  <c r="E122" i="1"/>
  <c r="Q30" i="1"/>
  <c r="Q32" i="1"/>
  <c r="Q34" i="1"/>
  <c r="Q31" i="1"/>
  <c r="Q29" i="1"/>
  <c r="Q38" i="1"/>
  <c r="Q37" i="1"/>
  <c r="Q36" i="1"/>
  <c r="Q27" i="1"/>
  <c r="Q33" i="1"/>
  <c r="Q35" i="1"/>
  <c r="U89" i="1"/>
  <c r="U88" i="1"/>
  <c r="U86" i="1"/>
  <c r="U84" i="1"/>
  <c r="U87" i="1"/>
  <c r="U95" i="1"/>
  <c r="U92" i="1"/>
  <c r="U85" i="1"/>
  <c r="U93" i="1"/>
  <c r="U90" i="1"/>
  <c r="U94" i="1"/>
  <c r="G110" i="1"/>
  <c r="G106" i="1"/>
  <c r="G105" i="1"/>
  <c r="G109" i="1"/>
  <c r="G113" i="1"/>
  <c r="G104" i="1"/>
  <c r="G108" i="1"/>
  <c r="G112" i="1"/>
  <c r="G103" i="1"/>
  <c r="G107" i="1"/>
  <c r="C104" i="1"/>
  <c r="G128" i="1"/>
  <c r="C112" i="1"/>
  <c r="G129" i="1"/>
  <c r="G126" i="1"/>
  <c r="G124" i="1"/>
  <c r="G122" i="1"/>
  <c r="G127" i="1"/>
  <c r="G132" i="1"/>
  <c r="G125" i="1"/>
  <c r="G133" i="1"/>
  <c r="G130" i="1"/>
  <c r="G123" i="1"/>
  <c r="C108" i="1"/>
  <c r="C107" i="1"/>
  <c r="C106" i="1"/>
  <c r="C110" i="1"/>
  <c r="C114" i="1"/>
  <c r="C103" i="1"/>
  <c r="C111" i="1"/>
  <c r="C105" i="1"/>
  <c r="C109" i="1"/>
  <c r="G198" i="1"/>
  <c r="G202" i="1"/>
  <c r="U145" i="1"/>
  <c r="I92" i="1"/>
  <c r="G206" i="1"/>
  <c r="U142" i="1"/>
  <c r="K67" i="1"/>
  <c r="K65" i="1"/>
  <c r="I91" i="1"/>
  <c r="G199" i="1"/>
  <c r="K87" i="1"/>
  <c r="K88" i="1"/>
  <c r="I150" i="1"/>
  <c r="M145" i="1"/>
  <c r="G207" i="1"/>
  <c r="U151" i="1"/>
  <c r="U150" i="1"/>
  <c r="U141" i="1"/>
  <c r="U148" i="1"/>
  <c r="U147" i="1"/>
  <c r="U143" i="1"/>
  <c r="U149" i="1"/>
  <c r="U146" i="1"/>
  <c r="U144" i="1"/>
  <c r="K143" i="1"/>
  <c r="S70" i="1"/>
  <c r="M144" i="1"/>
  <c r="E200" i="1"/>
  <c r="G203" i="1"/>
  <c r="Y148" i="1"/>
  <c r="E151" i="1"/>
  <c r="S69" i="1"/>
  <c r="C151" i="1"/>
  <c r="E144" i="1"/>
  <c r="E223" i="1"/>
  <c r="S68" i="1"/>
  <c r="K147" i="1"/>
  <c r="M151" i="1"/>
  <c r="I152" i="1"/>
  <c r="W90" i="1"/>
  <c r="K68" i="1"/>
  <c r="K75" i="1"/>
  <c r="I87" i="1"/>
  <c r="K95" i="1"/>
  <c r="W95" i="1"/>
  <c r="AC142" i="1"/>
  <c r="G182" i="1"/>
  <c r="I68" i="1"/>
  <c r="K66" i="1"/>
  <c r="K73" i="1"/>
  <c r="I86" i="1"/>
  <c r="K91" i="1"/>
  <c r="W89" i="1"/>
  <c r="G143" i="1"/>
  <c r="AC145" i="1"/>
  <c r="E190" i="1"/>
  <c r="G224" i="1"/>
  <c r="Q55" i="1"/>
  <c r="C147" i="1"/>
  <c r="G151" i="1"/>
  <c r="AC150" i="1"/>
  <c r="E182" i="1"/>
  <c r="G186" i="1"/>
  <c r="E204" i="1"/>
  <c r="G200" i="1"/>
  <c r="G204" i="1"/>
  <c r="G208" i="1"/>
  <c r="G217" i="1"/>
  <c r="E243" i="1"/>
  <c r="I146" i="1"/>
  <c r="E186" i="1"/>
  <c r="G190" i="1"/>
  <c r="E208" i="1"/>
  <c r="G201" i="1"/>
  <c r="G205" i="1"/>
  <c r="G219" i="1"/>
  <c r="E247" i="1"/>
  <c r="S145" i="1"/>
  <c r="AC147" i="1"/>
  <c r="AC144" i="1"/>
  <c r="AC152" i="1"/>
  <c r="E179" i="1"/>
  <c r="E183" i="1"/>
  <c r="E187" i="1"/>
  <c r="G179" i="1"/>
  <c r="G183" i="1"/>
  <c r="G187" i="1"/>
  <c r="E201" i="1"/>
  <c r="E205" i="1"/>
  <c r="E209" i="1"/>
  <c r="G218" i="1"/>
  <c r="G221" i="1"/>
  <c r="G225" i="1"/>
  <c r="F247" i="1"/>
  <c r="G246" i="1" s="1"/>
  <c r="AC143" i="1"/>
  <c r="AC149" i="1"/>
  <c r="AC148" i="1"/>
  <c r="E181" i="1"/>
  <c r="E185" i="1"/>
  <c r="E189" i="1"/>
  <c r="G181" i="1"/>
  <c r="G185" i="1"/>
  <c r="G189" i="1"/>
  <c r="E199" i="1"/>
  <c r="E203" i="1"/>
  <c r="E207" i="1"/>
  <c r="G228" i="1"/>
  <c r="G223" i="1"/>
  <c r="G227" i="1"/>
  <c r="E72" i="1"/>
  <c r="AC141" i="1"/>
  <c r="AC151" i="1"/>
  <c r="E180" i="1"/>
  <c r="E184" i="1"/>
  <c r="G180" i="1"/>
  <c r="G184" i="1"/>
  <c r="E198" i="1"/>
  <c r="E202" i="1"/>
  <c r="G220" i="1"/>
  <c r="G222" i="1"/>
  <c r="O76" i="1"/>
  <c r="K93" i="1"/>
  <c r="W85" i="1"/>
  <c r="W93" i="1"/>
  <c r="W88" i="1"/>
  <c r="C143" i="1"/>
  <c r="O141" i="1"/>
  <c r="G168" i="1"/>
  <c r="C189" i="1"/>
  <c r="E221" i="1"/>
  <c r="W91" i="1"/>
  <c r="W86" i="1"/>
  <c r="W94" i="1"/>
  <c r="G160" i="1"/>
  <c r="C185" i="1"/>
  <c r="E217" i="1"/>
  <c r="E228" i="1"/>
  <c r="M75" i="1"/>
  <c r="W87" i="1"/>
  <c r="W84" i="1"/>
  <c r="C166" i="1"/>
  <c r="C181" i="1"/>
  <c r="E227" i="1"/>
  <c r="Q52" i="1"/>
  <c r="I67" i="1"/>
  <c r="C180" i="1"/>
  <c r="C188" i="1"/>
  <c r="O57" i="1"/>
  <c r="Q76" i="1"/>
  <c r="E92" i="1"/>
  <c r="E148" i="1"/>
  <c r="W144" i="1"/>
  <c r="G148" i="1"/>
  <c r="I141" i="1"/>
  <c r="C171" i="1"/>
  <c r="C179" i="1"/>
  <c r="C183" i="1"/>
  <c r="C187" i="1"/>
  <c r="E220" i="1"/>
  <c r="E225" i="1"/>
  <c r="E239" i="1"/>
  <c r="C184" i="1"/>
  <c r="H209" i="1"/>
  <c r="I209" i="1" s="1"/>
  <c r="I76" i="1"/>
  <c r="C90" i="1"/>
  <c r="E145" i="1"/>
  <c r="E152" i="1"/>
  <c r="G147" i="1"/>
  <c r="I147" i="1"/>
  <c r="C182" i="1"/>
  <c r="C186" i="1"/>
  <c r="E219" i="1"/>
  <c r="E224" i="1"/>
  <c r="H171" i="1"/>
  <c r="I165" i="1" s="1"/>
  <c r="H228" i="1"/>
  <c r="H229" i="1" s="1"/>
  <c r="Q53" i="1"/>
  <c r="S66" i="1"/>
  <c r="S75" i="1"/>
  <c r="S141" i="1"/>
  <c r="M143" i="1"/>
  <c r="M149" i="1"/>
  <c r="J114" i="1"/>
  <c r="K112" i="1" s="1"/>
  <c r="H190" i="1"/>
  <c r="I189" i="1" s="1"/>
  <c r="E238" i="1"/>
  <c r="I51" i="1"/>
  <c r="Q54" i="1"/>
  <c r="I50" i="1"/>
  <c r="S74" i="1"/>
  <c r="S72" i="1"/>
  <c r="S71" i="1"/>
  <c r="G72" i="1"/>
  <c r="V76" i="1"/>
  <c r="L77" i="1" s="1"/>
  <c r="C91" i="1"/>
  <c r="G84" i="1"/>
  <c r="Y152" i="1"/>
  <c r="M148" i="1"/>
  <c r="M146" i="1"/>
  <c r="M152" i="1"/>
  <c r="E146" i="1"/>
  <c r="W145" i="1"/>
  <c r="G144" i="1"/>
  <c r="G152" i="1"/>
  <c r="I143" i="1"/>
  <c r="C163" i="1"/>
  <c r="G165" i="1"/>
  <c r="E218" i="1"/>
  <c r="E222" i="1"/>
  <c r="E236" i="1"/>
  <c r="E240" i="1"/>
  <c r="E244" i="1"/>
  <c r="Q48" i="1"/>
  <c r="S67" i="1"/>
  <c r="Y149" i="1"/>
  <c r="M142" i="1"/>
  <c r="E242" i="1"/>
  <c r="E246" i="1"/>
  <c r="Q56" i="1"/>
  <c r="S76" i="1"/>
  <c r="S65" i="1"/>
  <c r="C95" i="1"/>
  <c r="Y142" i="1"/>
  <c r="AA141" i="1"/>
  <c r="M141" i="1"/>
  <c r="M150" i="1"/>
  <c r="W152" i="1"/>
  <c r="E237" i="1"/>
  <c r="E241" i="1"/>
  <c r="C247" i="1"/>
  <c r="C246" i="1"/>
  <c r="C245" i="1"/>
  <c r="C244" i="1"/>
  <c r="C243" i="1"/>
  <c r="C242" i="1"/>
  <c r="C241" i="1"/>
  <c r="C240" i="1"/>
  <c r="C239" i="1"/>
  <c r="C238" i="1"/>
  <c r="C237" i="1"/>
  <c r="C236" i="1"/>
  <c r="C228" i="1"/>
  <c r="C227" i="1"/>
  <c r="C226" i="1"/>
  <c r="C225" i="1"/>
  <c r="C224" i="1"/>
  <c r="C223" i="1"/>
  <c r="C222" i="1"/>
  <c r="C221" i="1"/>
  <c r="C220" i="1"/>
  <c r="C219" i="1"/>
  <c r="C218" i="1"/>
  <c r="C217" i="1"/>
  <c r="C209" i="1"/>
  <c r="C208" i="1"/>
  <c r="C207" i="1"/>
  <c r="C206" i="1"/>
  <c r="C205" i="1"/>
  <c r="C204" i="1"/>
  <c r="C203" i="1"/>
  <c r="C202" i="1"/>
  <c r="C201" i="1"/>
  <c r="C200" i="1"/>
  <c r="C199" i="1"/>
  <c r="C198" i="1"/>
  <c r="C162" i="1"/>
  <c r="C170" i="1"/>
  <c r="C167" i="1"/>
  <c r="E171" i="1"/>
  <c r="G164" i="1"/>
  <c r="G161" i="1"/>
  <c r="G169" i="1"/>
  <c r="C164" i="1"/>
  <c r="C161" i="1"/>
  <c r="C169" i="1"/>
  <c r="E166" i="1"/>
  <c r="G166" i="1"/>
  <c r="G163" i="1"/>
  <c r="G171" i="1"/>
  <c r="C160" i="1"/>
  <c r="C168" i="1"/>
  <c r="E163" i="1"/>
  <c r="G162" i="1"/>
  <c r="G170" i="1"/>
  <c r="U68" i="1"/>
  <c r="I75" i="1"/>
  <c r="I74" i="1"/>
  <c r="C87" i="1"/>
  <c r="C89" i="1"/>
  <c r="E90" i="1"/>
  <c r="K54" i="1"/>
  <c r="Q46" i="1"/>
  <c r="Q47" i="1"/>
  <c r="I65" i="1"/>
  <c r="I69" i="1"/>
  <c r="I70" i="1"/>
  <c r="K70" i="1"/>
  <c r="K72" i="1"/>
  <c r="K69" i="1"/>
  <c r="C65" i="1"/>
  <c r="I94" i="1"/>
  <c r="I93" i="1"/>
  <c r="K85" i="1"/>
  <c r="K84" i="1"/>
  <c r="K92" i="1"/>
  <c r="C93" i="1"/>
  <c r="C84" i="1"/>
  <c r="C92" i="1"/>
  <c r="E94" i="1"/>
  <c r="K151" i="1"/>
  <c r="E141" i="1"/>
  <c r="E150" i="1"/>
  <c r="E147" i="1"/>
  <c r="G141" i="1"/>
  <c r="G145" i="1"/>
  <c r="G149" i="1"/>
  <c r="I142" i="1"/>
  <c r="I149" i="1"/>
  <c r="I145" i="1"/>
  <c r="E165" i="1"/>
  <c r="E160" i="1"/>
  <c r="E168" i="1"/>
  <c r="I66" i="1"/>
  <c r="U67" i="1"/>
  <c r="C88" i="1"/>
  <c r="E161" i="1"/>
  <c r="E169" i="1"/>
  <c r="E164" i="1"/>
  <c r="Q50" i="1"/>
  <c r="Q51" i="1"/>
  <c r="I71" i="1"/>
  <c r="I73" i="1"/>
  <c r="K74" i="1"/>
  <c r="K76" i="1"/>
  <c r="C67" i="1"/>
  <c r="I88" i="1"/>
  <c r="I85" i="1"/>
  <c r="I95" i="1"/>
  <c r="K89" i="1"/>
  <c r="K86" i="1"/>
  <c r="C85" i="1"/>
  <c r="C86" i="1"/>
  <c r="E91" i="1"/>
  <c r="E143" i="1"/>
  <c r="E142" i="1"/>
  <c r="G142" i="1"/>
  <c r="G146" i="1"/>
  <c r="I144" i="1"/>
  <c r="I151" i="1"/>
  <c r="E167" i="1"/>
  <c r="E162" i="1"/>
  <c r="K146" i="1"/>
  <c r="C142" i="1"/>
  <c r="C150" i="1"/>
  <c r="Y141" i="1"/>
  <c r="Q142" i="1"/>
  <c r="AA145" i="1"/>
  <c r="S149" i="1"/>
  <c r="K144" i="1"/>
  <c r="K148" i="1"/>
  <c r="K152" i="1"/>
  <c r="C144" i="1"/>
  <c r="C148" i="1"/>
  <c r="C152" i="1"/>
  <c r="W148" i="1"/>
  <c r="O145" i="1"/>
  <c r="Q145" i="1"/>
  <c r="K142" i="1"/>
  <c r="K150" i="1"/>
  <c r="C146" i="1"/>
  <c r="Y146" i="1"/>
  <c r="Q149" i="1"/>
  <c r="AA149" i="1"/>
  <c r="K141" i="1"/>
  <c r="K145" i="1"/>
  <c r="C141" i="1"/>
  <c r="C145" i="1"/>
  <c r="W141" i="1"/>
  <c r="W149" i="1"/>
  <c r="O149" i="1"/>
  <c r="E53" i="1"/>
  <c r="Q68" i="1"/>
  <c r="G87" i="1"/>
  <c r="Q143" i="1"/>
  <c r="AA144" i="1"/>
  <c r="AA152" i="1"/>
  <c r="S148" i="1"/>
  <c r="O148" i="1"/>
  <c r="M50" i="1"/>
  <c r="G52" i="1"/>
  <c r="Q49" i="1"/>
  <c r="T57" i="1"/>
  <c r="L58" i="1" s="1"/>
  <c r="C66" i="1"/>
  <c r="C73" i="1"/>
  <c r="U76" i="1"/>
  <c r="M72" i="1"/>
  <c r="O65" i="1"/>
  <c r="I84" i="1"/>
  <c r="I90" i="1"/>
  <c r="E86" i="1"/>
  <c r="E89" i="1"/>
  <c r="G92" i="1"/>
  <c r="Y144" i="1"/>
  <c r="Y143" i="1"/>
  <c r="Y150" i="1"/>
  <c r="Q144" i="1"/>
  <c r="Q151" i="1"/>
  <c r="Q148" i="1"/>
  <c r="AA142" i="1"/>
  <c r="AA146" i="1"/>
  <c r="AA150" i="1"/>
  <c r="S142" i="1"/>
  <c r="S146" i="1"/>
  <c r="S150" i="1"/>
  <c r="W142" i="1"/>
  <c r="W146" i="1"/>
  <c r="W150" i="1"/>
  <c r="O142" i="1"/>
  <c r="O146" i="1"/>
  <c r="O150" i="1"/>
  <c r="K47" i="1"/>
  <c r="M71" i="1"/>
  <c r="AD152" i="1"/>
  <c r="AB153" i="1" s="1"/>
  <c r="Q147" i="1"/>
  <c r="Q152" i="1"/>
  <c r="AA148" i="1"/>
  <c r="S144" i="1"/>
  <c r="S152" i="1"/>
  <c r="O144" i="1"/>
  <c r="O152" i="1"/>
  <c r="S52" i="1"/>
  <c r="M56" i="1"/>
  <c r="Q75" i="1"/>
  <c r="C68" i="1"/>
  <c r="C75" i="1"/>
  <c r="M69" i="1"/>
  <c r="M74" i="1"/>
  <c r="O75" i="1"/>
  <c r="J133" i="1"/>
  <c r="K128" i="1" s="1"/>
  <c r="Y147" i="1"/>
  <c r="Y145" i="1"/>
  <c r="Q146" i="1"/>
  <c r="Q141" i="1"/>
  <c r="AA143" i="1"/>
  <c r="AA147" i="1"/>
  <c r="S143" i="1"/>
  <c r="S147" i="1"/>
  <c r="W143" i="1"/>
  <c r="W147" i="1"/>
  <c r="O143" i="1"/>
  <c r="O147" i="1"/>
  <c r="I49" i="1"/>
  <c r="Q66" i="1"/>
  <c r="Q74" i="1"/>
  <c r="E68" i="1"/>
  <c r="G89" i="1"/>
  <c r="G90" i="1"/>
  <c r="K52" i="1"/>
  <c r="E54" i="1"/>
  <c r="I48" i="1"/>
  <c r="I56" i="1"/>
  <c r="I57" i="1"/>
  <c r="Q67" i="1"/>
  <c r="Q73" i="1"/>
  <c r="Q72" i="1"/>
  <c r="C74" i="1"/>
  <c r="C76" i="1"/>
  <c r="C71" i="1"/>
  <c r="M65" i="1"/>
  <c r="M70" i="1"/>
  <c r="E65" i="1"/>
  <c r="O72" i="1"/>
  <c r="O73" i="1"/>
  <c r="G73" i="1"/>
  <c r="G85" i="1"/>
  <c r="G93" i="1"/>
  <c r="G88" i="1"/>
  <c r="I52" i="1"/>
  <c r="Q71" i="1"/>
  <c r="G95" i="1"/>
  <c r="K51" i="1"/>
  <c r="I54" i="1"/>
  <c r="I53" i="1"/>
  <c r="Q65" i="1"/>
  <c r="Q69" i="1"/>
  <c r="C70" i="1"/>
  <c r="C72" i="1"/>
  <c r="M73" i="1"/>
  <c r="M66" i="1"/>
  <c r="E73" i="1"/>
  <c r="O68" i="1"/>
  <c r="O67" i="1"/>
  <c r="G67" i="1"/>
  <c r="G91" i="1"/>
  <c r="G86" i="1"/>
  <c r="E114" i="1"/>
  <c r="E111" i="1"/>
  <c r="E109" i="1"/>
  <c r="E107" i="1"/>
  <c r="E104" i="1"/>
  <c r="E113" i="1"/>
  <c r="E112" i="1"/>
  <c r="E110" i="1"/>
  <c r="E108" i="1"/>
  <c r="E106" i="1"/>
  <c r="E105" i="1"/>
  <c r="E103" i="1"/>
  <c r="Z95" i="1"/>
  <c r="L96" i="1" s="1"/>
  <c r="E88" i="1"/>
  <c r="E87" i="1"/>
  <c r="E95" i="1"/>
  <c r="E84" i="1"/>
  <c r="E85" i="1"/>
  <c r="M67" i="1"/>
  <c r="M68" i="1"/>
  <c r="E75" i="1"/>
  <c r="E74" i="1"/>
  <c r="O70" i="1"/>
  <c r="O71" i="1"/>
  <c r="G76" i="1"/>
  <c r="G75" i="1"/>
  <c r="E69" i="1"/>
  <c r="E66" i="1"/>
  <c r="E76" i="1"/>
  <c r="G65" i="1"/>
  <c r="U65" i="1"/>
  <c r="U74" i="1"/>
  <c r="K57" i="1"/>
  <c r="E49" i="1"/>
  <c r="U72" i="1"/>
  <c r="S51" i="1"/>
  <c r="K55" i="1"/>
  <c r="C46" i="1"/>
  <c r="E48" i="1"/>
  <c r="G53" i="1"/>
  <c r="I46" i="1"/>
  <c r="I47" i="1"/>
  <c r="U69" i="1"/>
  <c r="U71" i="1"/>
  <c r="U70" i="1"/>
  <c r="E67" i="1"/>
  <c r="E71" i="1"/>
  <c r="O66" i="1"/>
  <c r="O74" i="1"/>
  <c r="G66" i="1"/>
  <c r="G70" i="1"/>
  <c r="G69" i="1"/>
  <c r="U66" i="1"/>
  <c r="U73" i="1"/>
  <c r="G68" i="1"/>
  <c r="G74" i="1"/>
  <c r="C57" i="1"/>
  <c r="K53" i="1"/>
  <c r="K50" i="1"/>
  <c r="C55" i="1"/>
  <c r="C54" i="1"/>
  <c r="E50" i="1"/>
  <c r="E47" i="1"/>
  <c r="E57" i="1"/>
  <c r="S57" i="1"/>
  <c r="K49" i="1"/>
  <c r="K46" i="1"/>
  <c r="C51" i="1"/>
  <c r="C52" i="1"/>
  <c r="M53" i="1"/>
  <c r="E56" i="1"/>
  <c r="E55" i="1"/>
  <c r="G57" i="1"/>
  <c r="O51" i="1"/>
  <c r="K48" i="1"/>
  <c r="C49" i="1"/>
  <c r="C48" i="1"/>
  <c r="C56" i="1"/>
  <c r="E46" i="1"/>
  <c r="E52" i="1"/>
  <c r="O49" i="1"/>
  <c r="O50" i="1"/>
  <c r="C47" i="1"/>
  <c r="C53" i="1"/>
  <c r="O53" i="1"/>
  <c r="O52" i="1"/>
  <c r="S47" i="1"/>
  <c r="S50" i="1"/>
  <c r="M46" i="1"/>
  <c r="M51" i="1"/>
  <c r="G55" i="1"/>
  <c r="G50" i="1"/>
  <c r="S53" i="1"/>
  <c r="S48" i="1"/>
  <c r="S56" i="1"/>
  <c r="M48" i="1"/>
  <c r="M49" i="1"/>
  <c r="M57" i="1"/>
  <c r="O47" i="1"/>
  <c r="O48" i="1"/>
  <c r="O56" i="1"/>
  <c r="G51" i="1"/>
  <c r="G48" i="1"/>
  <c r="G56" i="1"/>
  <c r="S55" i="1"/>
  <c r="M52" i="1"/>
  <c r="G49" i="1"/>
  <c r="S49" i="1"/>
  <c r="S46" i="1"/>
  <c r="M54" i="1"/>
  <c r="M47" i="1"/>
  <c r="O55" i="1"/>
  <c r="O46" i="1"/>
  <c r="G47" i="1"/>
  <c r="G46" i="1"/>
  <c r="Y37" i="1"/>
  <c r="Y33" i="1"/>
  <c r="Y29" i="1"/>
  <c r="Y35" i="1"/>
  <c r="Y27" i="1"/>
  <c r="Y32" i="1"/>
  <c r="Y38" i="1"/>
  <c r="Y34" i="1"/>
  <c r="Y30" i="1"/>
  <c r="Y31" i="1"/>
  <c r="Y36" i="1"/>
  <c r="Y28" i="1"/>
  <c r="U37" i="1"/>
  <c r="U33" i="1"/>
  <c r="U29" i="1"/>
  <c r="U31" i="1"/>
  <c r="U32" i="1"/>
  <c r="U38" i="1"/>
  <c r="U34" i="1"/>
  <c r="U30" i="1"/>
  <c r="U35" i="1"/>
  <c r="U27" i="1"/>
  <c r="U36" i="1"/>
  <c r="U28" i="1"/>
  <c r="E37" i="1"/>
  <c r="E33" i="1"/>
  <c r="E29" i="1"/>
  <c r="E35" i="1"/>
  <c r="E27" i="1"/>
  <c r="E28" i="1"/>
  <c r="E38" i="1"/>
  <c r="E34" i="1"/>
  <c r="E30" i="1"/>
  <c r="E31" i="1"/>
  <c r="E36" i="1"/>
  <c r="E32" i="1"/>
  <c r="C37" i="1"/>
  <c r="C33" i="1"/>
  <c r="C29" i="1"/>
  <c r="C35" i="1"/>
  <c r="C27" i="1"/>
  <c r="C36" i="1"/>
  <c r="C28" i="1"/>
  <c r="C38" i="1"/>
  <c r="C34" i="1"/>
  <c r="C30" i="1"/>
  <c r="C31" i="1"/>
  <c r="C32" i="1"/>
  <c r="I37" i="1"/>
  <c r="I33" i="1"/>
  <c r="I29" i="1"/>
  <c r="I35" i="1"/>
  <c r="I27" i="1"/>
  <c r="I32" i="1"/>
  <c r="I38" i="1"/>
  <c r="I34" i="1"/>
  <c r="I30" i="1"/>
  <c r="I31" i="1"/>
  <c r="I36" i="1"/>
  <c r="I28" i="1"/>
  <c r="S37" i="1"/>
  <c r="S33" i="1"/>
  <c r="S29" i="1"/>
  <c r="S35" i="1"/>
  <c r="S36" i="1"/>
  <c r="S28" i="1"/>
  <c r="S38" i="1"/>
  <c r="S34" i="1"/>
  <c r="S30" i="1"/>
  <c r="S31" i="1"/>
  <c r="S27" i="1"/>
  <c r="S32" i="1"/>
  <c r="O37" i="1"/>
  <c r="O33" i="1"/>
  <c r="O29" i="1"/>
  <c r="O31" i="1"/>
  <c r="O36" i="1"/>
  <c r="O28" i="1"/>
  <c r="O38" i="1"/>
  <c r="O34" i="1"/>
  <c r="O30" i="1"/>
  <c r="O35" i="1"/>
  <c r="O27" i="1"/>
  <c r="O32" i="1"/>
  <c r="Z38" i="1"/>
  <c r="G239" i="1" l="1"/>
  <c r="H172" i="1"/>
  <c r="I167" i="1"/>
  <c r="I181" i="1"/>
  <c r="I203" i="1"/>
  <c r="I190" i="1"/>
  <c r="I180" i="1"/>
  <c r="D191" i="1"/>
  <c r="G237" i="1"/>
  <c r="W75" i="1"/>
  <c r="J58" i="1"/>
  <c r="B77" i="1"/>
  <c r="I164" i="1"/>
  <c r="I169" i="1"/>
  <c r="G242" i="1"/>
  <c r="F248" i="1"/>
  <c r="G241" i="1"/>
  <c r="D172" i="1"/>
  <c r="G247" i="1"/>
  <c r="G236" i="1"/>
  <c r="I166" i="1"/>
  <c r="G238" i="1"/>
  <c r="G244" i="1"/>
  <c r="D248" i="1"/>
  <c r="U56" i="1"/>
  <c r="P58" i="1"/>
  <c r="I224" i="1"/>
  <c r="K109" i="1"/>
  <c r="I186" i="1"/>
  <c r="I185" i="1"/>
  <c r="H58" i="1"/>
  <c r="I199" i="1"/>
  <c r="I219" i="1"/>
  <c r="U47" i="1"/>
  <c r="U53" i="1"/>
  <c r="U48" i="1"/>
  <c r="F172" i="1"/>
  <c r="I161" i="1"/>
  <c r="I184" i="1"/>
  <c r="H191" i="1"/>
  <c r="B191" i="1"/>
  <c r="F210" i="1"/>
  <c r="B248" i="1"/>
  <c r="G243" i="1"/>
  <c r="G240" i="1"/>
  <c r="G245" i="1"/>
  <c r="B58" i="1"/>
  <c r="U50" i="1"/>
  <c r="K108" i="1"/>
  <c r="T58" i="1"/>
  <c r="U46" i="1"/>
  <c r="D58" i="1"/>
  <c r="I182" i="1"/>
  <c r="I188" i="1"/>
  <c r="F191" i="1"/>
  <c r="I207" i="1"/>
  <c r="D229" i="1"/>
  <c r="D115" i="1"/>
  <c r="K113" i="1"/>
  <c r="I200" i="1"/>
  <c r="I204" i="1"/>
  <c r="I208" i="1"/>
  <c r="D210" i="1"/>
  <c r="I220" i="1"/>
  <c r="I226" i="1"/>
  <c r="F229" i="1"/>
  <c r="K106" i="1"/>
  <c r="K107" i="1"/>
  <c r="K130" i="1"/>
  <c r="I198" i="1"/>
  <c r="I202" i="1"/>
  <c r="I206" i="1"/>
  <c r="H210" i="1"/>
  <c r="I218" i="1"/>
  <c r="I223" i="1"/>
  <c r="I228" i="1"/>
  <c r="J115" i="1"/>
  <c r="K114" i="1"/>
  <c r="B210" i="1"/>
  <c r="I201" i="1"/>
  <c r="I205" i="1"/>
  <c r="B229" i="1"/>
  <c r="I222" i="1"/>
  <c r="I227" i="1"/>
  <c r="W67" i="1"/>
  <c r="H77" i="1"/>
  <c r="W66" i="1"/>
  <c r="P77" i="1"/>
  <c r="V77" i="1"/>
  <c r="W65" i="1"/>
  <c r="T77" i="1"/>
  <c r="W70" i="1"/>
  <c r="J77" i="1"/>
  <c r="W68" i="1"/>
  <c r="F77" i="1"/>
  <c r="W69" i="1"/>
  <c r="D77" i="1"/>
  <c r="K132" i="1"/>
  <c r="I160" i="1"/>
  <c r="I168" i="1"/>
  <c r="I163" i="1"/>
  <c r="I171" i="1"/>
  <c r="I217" i="1"/>
  <c r="I221" i="1"/>
  <c r="I225" i="1"/>
  <c r="W76" i="1"/>
  <c r="W73" i="1"/>
  <c r="W74" i="1"/>
  <c r="R77" i="1"/>
  <c r="W72" i="1"/>
  <c r="N77" i="1"/>
  <c r="W71" i="1"/>
  <c r="B172" i="1"/>
  <c r="I162" i="1"/>
  <c r="I170" i="1"/>
  <c r="K103" i="1"/>
  <c r="H115" i="1"/>
  <c r="K105" i="1"/>
  <c r="B115" i="1"/>
  <c r="U55" i="1"/>
  <c r="U49" i="1"/>
  <c r="F58" i="1"/>
  <c r="U54" i="1"/>
  <c r="K110" i="1"/>
  <c r="K104" i="1"/>
  <c r="K111" i="1"/>
  <c r="F115" i="1"/>
  <c r="K125" i="1"/>
  <c r="I179" i="1"/>
  <c r="I183" i="1"/>
  <c r="I187" i="1"/>
  <c r="K127" i="1"/>
  <c r="X96" i="1"/>
  <c r="AA88" i="1"/>
  <c r="N96" i="1"/>
  <c r="J134" i="1"/>
  <c r="K133" i="1"/>
  <c r="K122" i="1"/>
  <c r="F134" i="1"/>
  <c r="H134" i="1"/>
  <c r="AE146" i="1"/>
  <c r="T153" i="1"/>
  <c r="X153" i="1"/>
  <c r="AE145" i="1"/>
  <c r="L153" i="1"/>
  <c r="H153" i="1"/>
  <c r="AE151" i="1"/>
  <c r="AE144" i="1"/>
  <c r="B153" i="1"/>
  <c r="P153" i="1"/>
  <c r="AE147" i="1"/>
  <c r="J153" i="1"/>
  <c r="B134" i="1"/>
  <c r="K123" i="1"/>
  <c r="K131" i="1"/>
  <c r="AE150" i="1"/>
  <c r="D153" i="1"/>
  <c r="AE142" i="1"/>
  <c r="AE152" i="1"/>
  <c r="Z153" i="1"/>
  <c r="U51" i="1"/>
  <c r="R58" i="1"/>
  <c r="U57" i="1"/>
  <c r="N58" i="1"/>
  <c r="U52" i="1"/>
  <c r="K126" i="1"/>
  <c r="D134" i="1"/>
  <c r="K124" i="1"/>
  <c r="K129" i="1"/>
  <c r="AE141" i="1"/>
  <c r="AE148" i="1"/>
  <c r="V153" i="1"/>
  <c r="AD153" i="1"/>
  <c r="AE149" i="1"/>
  <c r="F153" i="1"/>
  <c r="R153" i="1"/>
  <c r="AE143" i="1"/>
  <c r="N153" i="1"/>
  <c r="AA95" i="1"/>
  <c r="Z96" i="1"/>
  <c r="D96" i="1"/>
  <c r="AA91" i="1"/>
  <c r="R96" i="1"/>
  <c r="AA93" i="1"/>
  <c r="F96" i="1"/>
  <c r="AA86" i="1"/>
  <c r="AA94" i="1"/>
  <c r="AA87" i="1"/>
  <c r="J96" i="1"/>
  <c r="AA89" i="1"/>
  <c r="P96" i="1"/>
  <c r="AA84" i="1"/>
  <c r="AA92" i="1"/>
  <c r="T96" i="1"/>
  <c r="B96" i="1"/>
  <c r="AA85" i="1"/>
  <c r="H96" i="1"/>
  <c r="V96" i="1"/>
  <c r="AA90" i="1"/>
  <c r="AA37" i="1"/>
  <c r="AA33" i="1"/>
  <c r="AA29" i="1"/>
  <c r="AA31" i="1"/>
  <c r="AA36" i="1"/>
  <c r="AA28" i="1"/>
  <c r="AA38" i="1"/>
  <c r="AA34" i="1"/>
  <c r="AA30" i="1"/>
  <c r="AA35" i="1"/>
  <c r="AA27" i="1"/>
  <c r="AA32" i="1"/>
  <c r="X39" i="1"/>
  <c r="N39" i="1"/>
  <c r="Z39" i="1"/>
  <c r="F39" i="1"/>
  <c r="J39" i="1"/>
  <c r="L39" i="1"/>
  <c r="B39" i="1"/>
  <c r="T39" i="1"/>
  <c r="V39" i="1"/>
  <c r="P39" i="1"/>
  <c r="D39" i="1"/>
  <c r="H39" i="1"/>
  <c r="R39" i="1"/>
  <c r="F19" i="1" l="1"/>
  <c r="N19" i="1"/>
  <c r="V19" i="1"/>
  <c r="J19" i="1"/>
  <c r="R19" i="1"/>
  <c r="Z19" i="1"/>
  <c r="AB8" i="1"/>
  <c r="B19" i="1"/>
  <c r="H19" i="1"/>
  <c r="P19" i="1"/>
  <c r="D19" i="1"/>
  <c r="L19" i="1"/>
  <c r="T19" i="1"/>
  <c r="AB16" i="1"/>
  <c r="AB11" i="1"/>
  <c r="AB12" i="1"/>
  <c r="AB18" i="1"/>
  <c r="AB13" i="1"/>
  <c r="AB14" i="1"/>
  <c r="AB15" i="1"/>
  <c r="AB17" i="1"/>
  <c r="AB10" i="1"/>
  <c r="AB9" i="1"/>
  <c r="X19" i="1"/>
  <c r="Q17" i="1" l="1"/>
  <c r="Q13" i="1"/>
  <c r="Q9" i="1"/>
  <c r="Q18" i="1"/>
  <c r="Q16" i="1"/>
  <c r="Q14" i="1"/>
  <c r="Q12" i="1"/>
  <c r="Q10" i="1"/>
  <c r="Q8" i="1"/>
  <c r="Q19" i="1"/>
  <c r="Q15" i="1"/>
  <c r="Q11" i="1"/>
  <c r="AA19" i="1"/>
  <c r="AA17" i="1"/>
  <c r="AA15" i="1"/>
  <c r="AA13" i="1"/>
  <c r="AA11" i="1"/>
  <c r="AA9" i="1"/>
  <c r="AA14" i="1"/>
  <c r="AA10" i="1"/>
  <c r="AA18" i="1"/>
  <c r="AA16" i="1"/>
  <c r="AA12" i="1"/>
  <c r="AA8" i="1"/>
  <c r="O18" i="1"/>
  <c r="O16" i="1"/>
  <c r="O14" i="1"/>
  <c r="O12" i="1"/>
  <c r="O10" i="1"/>
  <c r="O8" i="1"/>
  <c r="O19" i="1"/>
  <c r="O15" i="1"/>
  <c r="O11" i="1"/>
  <c r="O17" i="1"/>
  <c r="O13" i="1"/>
  <c r="O9" i="1"/>
  <c r="E18" i="1"/>
  <c r="E14" i="1"/>
  <c r="E10" i="1"/>
  <c r="E19" i="1"/>
  <c r="E17" i="1"/>
  <c r="E15" i="1"/>
  <c r="E13" i="1"/>
  <c r="E11" i="1"/>
  <c r="E9" i="1"/>
  <c r="E16" i="1"/>
  <c r="E12" i="1"/>
  <c r="E8" i="1"/>
  <c r="W18" i="1"/>
  <c r="W16" i="1"/>
  <c r="W14" i="1"/>
  <c r="W12" i="1"/>
  <c r="W10" i="1"/>
  <c r="W8" i="1"/>
  <c r="W17" i="1"/>
  <c r="W13" i="1"/>
  <c r="W9" i="1"/>
  <c r="W19" i="1"/>
  <c r="W15" i="1"/>
  <c r="W11" i="1"/>
  <c r="Y19" i="1"/>
  <c r="Y15" i="1"/>
  <c r="Y11" i="1"/>
  <c r="Y18" i="1"/>
  <c r="Y16" i="1"/>
  <c r="Y14" i="1"/>
  <c r="Y12" i="1"/>
  <c r="Y10" i="1"/>
  <c r="Y8" i="1"/>
  <c r="Y17" i="1"/>
  <c r="Y13" i="1"/>
  <c r="Y9" i="1"/>
  <c r="M16" i="1"/>
  <c r="M12" i="1"/>
  <c r="M8" i="1"/>
  <c r="M19" i="1"/>
  <c r="M17" i="1"/>
  <c r="M15" i="1"/>
  <c r="M13" i="1"/>
  <c r="M11" i="1"/>
  <c r="M9" i="1"/>
  <c r="M18" i="1"/>
  <c r="M14" i="1"/>
  <c r="M10" i="1"/>
  <c r="C19" i="1"/>
  <c r="C17" i="1"/>
  <c r="C15" i="1"/>
  <c r="C13" i="1"/>
  <c r="C11" i="1"/>
  <c r="C9" i="1"/>
  <c r="C16" i="1"/>
  <c r="C12" i="1"/>
  <c r="C8" i="1"/>
  <c r="C18" i="1"/>
  <c r="C14" i="1"/>
  <c r="C10" i="1"/>
  <c r="K19" i="1"/>
  <c r="K17" i="1"/>
  <c r="K15" i="1"/>
  <c r="K13" i="1"/>
  <c r="K11" i="1"/>
  <c r="K9" i="1"/>
  <c r="K18" i="1"/>
  <c r="K14" i="1"/>
  <c r="K10" i="1"/>
  <c r="K16" i="1"/>
  <c r="K12" i="1"/>
  <c r="K8" i="1"/>
  <c r="U18" i="1"/>
  <c r="U14" i="1"/>
  <c r="U10" i="1"/>
  <c r="U19" i="1"/>
  <c r="U17" i="1"/>
  <c r="U15" i="1"/>
  <c r="U13" i="1"/>
  <c r="U11" i="1"/>
  <c r="U9" i="1"/>
  <c r="U16" i="1"/>
  <c r="U12" i="1"/>
  <c r="U8" i="1"/>
  <c r="I19" i="1"/>
  <c r="I15" i="1"/>
  <c r="I11" i="1"/>
  <c r="I18" i="1"/>
  <c r="I16" i="1"/>
  <c r="I14" i="1"/>
  <c r="I12" i="1"/>
  <c r="I10" i="1"/>
  <c r="I8" i="1"/>
  <c r="I17" i="1"/>
  <c r="I13" i="1"/>
  <c r="I9" i="1"/>
  <c r="S19" i="1"/>
  <c r="S17" i="1"/>
  <c r="S15" i="1"/>
  <c r="S13" i="1"/>
  <c r="S11" i="1"/>
  <c r="S9" i="1"/>
  <c r="S16" i="1"/>
  <c r="S12" i="1"/>
  <c r="S8" i="1"/>
  <c r="S18" i="1"/>
  <c r="S14" i="1"/>
  <c r="S10" i="1"/>
  <c r="G18" i="1"/>
  <c r="G16" i="1"/>
  <c r="G14" i="1"/>
  <c r="G12" i="1"/>
  <c r="G10" i="1"/>
  <c r="G8" i="1"/>
  <c r="G17" i="1"/>
  <c r="G13" i="1"/>
  <c r="G9" i="1"/>
  <c r="G19" i="1"/>
  <c r="G15" i="1"/>
  <c r="G11" i="1"/>
  <c r="AB19" i="1"/>
  <c r="AC16" i="1" l="1"/>
  <c r="AC12" i="1"/>
  <c r="AC8" i="1"/>
  <c r="AC19" i="1"/>
  <c r="AC17" i="1"/>
  <c r="AC15" i="1"/>
  <c r="AC13" i="1"/>
  <c r="AC11" i="1"/>
  <c r="AC9" i="1"/>
  <c r="AC18" i="1"/>
  <c r="AC14" i="1"/>
  <c r="AC10" i="1"/>
  <c r="Z20" i="1"/>
  <c r="R20" i="1"/>
  <c r="J20" i="1"/>
  <c r="B20" i="1"/>
  <c r="X20" i="1"/>
  <c r="AB20" i="1"/>
  <c r="T20" i="1"/>
  <c r="L20" i="1"/>
  <c r="D20" i="1"/>
  <c r="V20" i="1"/>
  <c r="N20" i="1"/>
  <c r="F20" i="1"/>
  <c r="P20" i="1"/>
  <c r="H20" i="1"/>
</calcChain>
</file>

<file path=xl/sharedStrings.xml><?xml version="1.0" encoding="utf-8"?>
<sst xmlns="http://schemas.openxmlformats.org/spreadsheetml/2006/main" count="8388" uniqueCount="739">
  <si>
    <t>%</t>
  </si>
  <si>
    <t>&lt; 500 g</t>
  </si>
  <si>
    <t>500 - 999 g</t>
  </si>
  <si>
    <t>1 000 - 1 499 g</t>
  </si>
  <si>
    <t>1 500 - 1 999 g</t>
  </si>
  <si>
    <t>2 000 - 2 499 g</t>
  </si>
  <si>
    <t>2 500 - 2 999 g</t>
  </si>
  <si>
    <t>3 000 - 3 499 g</t>
  </si>
  <si>
    <t>3 500 - 3 999 g</t>
  </si>
  <si>
    <t>4 000 - 4 499 g</t>
  </si>
  <si>
    <t>4 500 - 4 999 g</t>
  </si>
  <si>
    <t>≥ 5 000 g</t>
  </si>
  <si>
    <t>≥ 11</t>
  </si>
  <si>
    <t>≤ 21</t>
  </si>
  <si>
    <t>22 - 27</t>
  </si>
  <si>
    <t>28 - 32</t>
  </si>
  <si>
    <t>33 - 37</t>
  </si>
  <si>
    <t>38 - 40</t>
  </si>
  <si>
    <t>41 - 42</t>
  </si>
  <si>
    <t>43 - 45</t>
  </si>
  <si>
    <t>≥ 46</t>
  </si>
  <si>
    <t>10 - 15</t>
  </si>
  <si>
    <t>16 - 20</t>
  </si>
  <si>
    <t>21 - 25</t>
  </si>
  <si>
    <t>26 - 30</t>
  </si>
  <si>
    <t>31 - 35</t>
  </si>
  <si>
    <t>36 - 40</t>
  </si>
  <si>
    <t>41 - 45</t>
  </si>
  <si>
    <t>46 - 50</t>
  </si>
  <si>
    <t>51 - 60</t>
  </si>
  <si>
    <t>61 - 70</t>
  </si>
  <si>
    <t>500 - 999</t>
  </si>
  <si>
    <t>1 000 - 1 499</t>
  </si>
  <si>
    <t>2 000 - 2 499</t>
  </si>
  <si>
    <t>2 500 - 2 999</t>
  </si>
  <si>
    <t>1 500 - 1 999</t>
  </si>
  <si>
    <t>3 000 - 3 499</t>
  </si>
  <si>
    <t>3 500 - 3 999</t>
  </si>
  <si>
    <t>4 000 - 4 499</t>
  </si>
  <si>
    <t>4 500 - 4 999</t>
  </si>
  <si>
    <t>≥ 5 000</t>
  </si>
  <si>
    <t>g</t>
  </si>
  <si>
    <t>&lt;  500</t>
  </si>
  <si>
    <t>0 -</t>
  </si>
  <si>
    <t>1 -</t>
  </si>
  <si>
    <t>2 -</t>
  </si>
  <si>
    <t>3 -</t>
  </si>
  <si>
    <t>11 - 20</t>
  </si>
  <si>
    <t>≥ 31</t>
  </si>
  <si>
    <t>21 - 30</t>
  </si>
  <si>
    <t>Y -</t>
  </si>
  <si>
    <t>N -</t>
  </si>
  <si>
    <t>U -</t>
  </si>
  <si>
    <t>OO</t>
  </si>
  <si>
    <t>BE</t>
  </si>
  <si>
    <t>DE</t>
  </si>
  <si>
    <t>FR</t>
  </si>
  <si>
    <t>UK</t>
  </si>
  <si>
    <t>LU</t>
  </si>
  <si>
    <t>NL</t>
  </si>
  <si>
    <t>EU</t>
  </si>
  <si>
    <t>ER</t>
  </si>
  <si>
    <t>AF</t>
  </si>
  <si>
    <t>AM</t>
  </si>
  <si>
    <t>AZ</t>
  </si>
  <si>
    <t>OC</t>
  </si>
  <si>
    <t>11-20</t>
  </si>
  <si>
    <t>21-30</t>
  </si>
  <si>
    <t>0</t>
  </si>
  <si>
    <t>1</t>
  </si>
  <si>
    <t>2</t>
  </si>
  <si>
    <t>3</t>
  </si>
  <si>
    <t>4</t>
  </si>
  <si>
    <t>5</t>
  </si>
  <si>
    <t>6</t>
  </si>
  <si>
    <t>7</t>
  </si>
  <si>
    <t>8</t>
  </si>
  <si>
    <t>9</t>
  </si>
  <si>
    <t>10</t>
  </si>
  <si>
    <t>10-15</t>
  </si>
  <si>
    <t>16-20</t>
  </si>
  <si>
    <t>21-25</t>
  </si>
  <si>
    <t>26-30</t>
  </si>
  <si>
    <t>31-35</t>
  </si>
  <si>
    <t>36-40</t>
  </si>
  <si>
    <t>41-45</t>
  </si>
  <si>
    <t>46-50</t>
  </si>
  <si>
    <t>51-60</t>
  </si>
  <si>
    <t>61-70</t>
  </si>
  <si>
    <t>Introduction</t>
  </si>
  <si>
    <t>Titre</t>
  </si>
  <si>
    <t>Publication du SPF Santé publique, DG Soins de Santé, Service Datamanagement, Cellule Gestion de la Banque de Données</t>
  </si>
  <si>
    <t>Sélection des bébés</t>
  </si>
  <si>
    <t>Couplage des données des mères et des bébés</t>
  </si>
  <si>
    <t>Qualité des données</t>
  </si>
  <si>
    <t>Représentation en tableaux et graphiques</t>
  </si>
  <si>
    <t>Contact : info.rhmzg@sante.belgique.be</t>
  </si>
  <si>
    <t>Mode d'accouchement</t>
  </si>
  <si>
    <t>Aperçu</t>
  </si>
  <si>
    <t>Province de l'hôpital</t>
  </si>
  <si>
    <t>Nationalité de la mère : A2_CODE_INDIC_NAT</t>
  </si>
  <si>
    <t>Durée de séjour de la mère (nombre de nuits)</t>
  </si>
  <si>
    <t>Âge de la mère : A1_YEAR_BIRTH (années)</t>
  </si>
  <si>
    <t>Sexe du bébé : A2_CODE_SEX</t>
  </si>
  <si>
    <t>Deux catégories de fichiers : au sujet des mères et au sujet des bébés</t>
  </si>
  <si>
    <t>Durée de séjour du bébé (nombre de nuits)</t>
  </si>
  <si>
    <t>Mode d'accouchement : M4_CODE_DIAGNOSE_BIRTH</t>
  </si>
  <si>
    <t>Anesthésie péridurale : M4_PERIDURAL_Y_N</t>
  </si>
  <si>
    <t>Graphiques simples à variable unique</t>
  </si>
  <si>
    <t>Nationalité de la mère</t>
  </si>
  <si>
    <t>Poids de naissance</t>
  </si>
  <si>
    <t>Tableaux</t>
  </si>
  <si>
    <t>Graphiques</t>
  </si>
  <si>
    <t>RHM - Feed-back national « Mère-Enfant »</t>
  </si>
  <si>
    <t>Index (cliquer)</t>
  </si>
  <si>
    <t>Généralités</t>
  </si>
  <si>
    <t>Durée de gestation : M4_NUMBER_WEEK_PREG (semaines)</t>
  </si>
  <si>
    <t>Poids de naissance : M4_WEIGHT_BIRTH (grammes)</t>
  </si>
  <si>
    <t>Détermination du type de naissance : simple, gémellaire, multiple (trois bébés ou plus)</t>
  </si>
  <si>
    <t>Sélection des mères</t>
  </si>
  <si>
    <t>Aperçu du rapport national Mère-Enfant</t>
  </si>
  <si>
    <t>Enregistrement RHM</t>
  </si>
  <si>
    <t>Semestres</t>
  </si>
  <si>
    <t xml:space="preserve">Données sélectionnées
</t>
  </si>
  <si>
    <t>Tableaux : province de l'hôpital</t>
  </si>
  <si>
    <t>Province de l'hôpital versus nationalité de la mère</t>
  </si>
  <si>
    <t>Nationalité de la mère versus province de l'hôpital</t>
  </si>
  <si>
    <t>Inconnu</t>
  </si>
  <si>
    <t>OO - Inconnue</t>
  </si>
  <si>
    <t>BE - Belgique</t>
  </si>
  <si>
    <t>-  Belgique</t>
  </si>
  <si>
    <t>Belgique</t>
  </si>
  <si>
    <t>DE - Allemagne</t>
  </si>
  <si>
    <t>-  Allemagne</t>
  </si>
  <si>
    <t>FR - France</t>
  </si>
  <si>
    <t>-  France</t>
  </si>
  <si>
    <t>UK - Royaume-Uni</t>
  </si>
  <si>
    <t>LU - Luxembourg</t>
  </si>
  <si>
    <t>Luxembourg</t>
  </si>
  <si>
    <t>-  Luxembourg</t>
  </si>
  <si>
    <t>NL - Pays-Bas</t>
  </si>
  <si>
    <t>-  Pays-Bas</t>
  </si>
  <si>
    <t>EU - Autres Europe UE</t>
  </si>
  <si>
    <t>ER - Europe hors UE</t>
  </si>
  <si>
    <t>-  Europe hors UE</t>
  </si>
  <si>
    <t>AF - Afrique</t>
  </si>
  <si>
    <t>-  Afrique</t>
  </si>
  <si>
    <t>AM - Amérique</t>
  </si>
  <si>
    <t>-  Amérique</t>
  </si>
  <si>
    <t>AZ - Asie</t>
  </si>
  <si>
    <t>-  Asie</t>
  </si>
  <si>
    <t>OC - Océanie</t>
  </si>
  <si>
    <t>-  Océanie</t>
  </si>
  <si>
    <t>Total</t>
  </si>
  <si>
    <t>Nombre</t>
  </si>
  <si>
    <t>Flandre-Occidentale</t>
  </si>
  <si>
    <t>Flandre-Orientale</t>
  </si>
  <si>
    <t>Anvers</t>
  </si>
  <si>
    <t>Limbourg</t>
  </si>
  <si>
    <t>Brabant flamand</t>
  </si>
  <si>
    <t>Région de Bruxelles-Capitale</t>
  </si>
  <si>
    <t>Hainaut</t>
  </si>
  <si>
    <t>Brabant wallon</t>
  </si>
  <si>
    <t>Liège</t>
  </si>
  <si>
    <t>Namur</t>
  </si>
  <si>
    <t>% par nationalité</t>
  </si>
  <si>
    <t>Province de l'hôpital versus durée de séjour de la mère</t>
  </si>
  <si>
    <t>Nationalité de la mère versus durée de séjour de la mère</t>
  </si>
  <si>
    <t>Durée de séjour de la mère versus province de l'hôpital</t>
  </si>
  <si>
    <t>Durée de séjour de la mère versus nationalité de la mère</t>
  </si>
  <si>
    <t>2 nuits</t>
  </si>
  <si>
    <t>3 nuits</t>
  </si>
  <si>
    <t>4 nuits</t>
  </si>
  <si>
    <t>5 nuits</t>
  </si>
  <si>
    <t>6 nuits</t>
  </si>
  <si>
    <t>7 nuits</t>
  </si>
  <si>
    <t>8 nuits</t>
  </si>
  <si>
    <t>9 nuits</t>
  </si>
  <si>
    <t>10 nuits</t>
  </si>
  <si>
    <t>≥ 11 nuits</t>
  </si>
  <si>
    <t>11 - 20 nuits</t>
  </si>
  <si>
    <t>21 - 30 nuits</t>
  </si>
  <si>
    <t>≥ 31 nuits</t>
  </si>
  <si>
    <t>nuits</t>
  </si>
  <si>
    <t>0 nuit</t>
  </si>
  <si>
    <t>1 nuit</t>
  </si>
  <si>
    <t>nuit</t>
  </si>
  <si>
    <t>% par durée de séjour</t>
  </si>
  <si>
    <t>Province de l'hôpital versus durée de gestation</t>
  </si>
  <si>
    <t>Nationalité de la mère versus durée de gestation</t>
  </si>
  <si>
    <t>Durée de séjour de la mère versus durée de gestation</t>
  </si>
  <si>
    <t>Durée de gestation</t>
  </si>
  <si>
    <t>Durée de gestation versus province de l'hôpital</t>
  </si>
  <si>
    <t>Durée de gestation versus nationalité de la mère</t>
  </si>
  <si>
    <t>Durée de gestation versus durée de séjour de la mère</t>
  </si>
  <si>
    <t>≤ 21 semaines</t>
  </si>
  <si>
    <t>22 - 27 semaines</t>
  </si>
  <si>
    <t>28 - 32 semaines</t>
  </si>
  <si>
    <t>33 - 37 semaines</t>
  </si>
  <si>
    <t>38 - 40 semaines</t>
  </si>
  <si>
    <t>41 - 42 semaines</t>
  </si>
  <si>
    <t>43 - 45 semaines</t>
  </si>
  <si>
    <t>≥ 46 semaines</t>
  </si>
  <si>
    <t>semaines</t>
  </si>
  <si>
    <t>Province de l'hôpital versus âge de la mère</t>
  </si>
  <si>
    <t>Nationalité de la mère versus âge de la mère</t>
  </si>
  <si>
    <t>Durée de séjour de la mère versus âge de la mère</t>
  </si>
  <si>
    <t>Durée de gestation versus âge de la mère</t>
  </si>
  <si>
    <t>Âge de la mère</t>
  </si>
  <si>
    <t>Âge de la mère versus province de l'hôpital</t>
  </si>
  <si>
    <t>Âge de la mère versus nationalité de la mère</t>
  </si>
  <si>
    <t>Âge de la mère versus durée de séjour de la mère</t>
  </si>
  <si>
    <t>Âge de la mère versus durée de gestation</t>
  </si>
  <si>
    <t>10 - 15 ans</t>
  </si>
  <si>
    <t>16 - 20 ans</t>
  </si>
  <si>
    <t>21 - 25 ans</t>
  </si>
  <si>
    <t>26 - 30 ans</t>
  </si>
  <si>
    <t>31 - 35 ans</t>
  </si>
  <si>
    <t>36 - 40 ans</t>
  </si>
  <si>
    <t>41 - 45 ans</t>
  </si>
  <si>
    <t>46 - 50 ans</t>
  </si>
  <si>
    <t>51 - 60 ans</t>
  </si>
  <si>
    <t>61 - 70 ans</t>
  </si>
  <si>
    <t>ans</t>
  </si>
  <si>
    <t>Province de l'hôpital versus poids de naissance</t>
  </si>
  <si>
    <t>Nationalité de la mère versus poids de naissance</t>
  </si>
  <si>
    <t>Durée de séjour de la mère versus poids de naissance</t>
  </si>
  <si>
    <t>Durée de gestation versus poids de naissance</t>
  </si>
  <si>
    <t>Âge de la mère versus poids de naissance</t>
  </si>
  <si>
    <t>Province de l'hôpital versus sexe du bébé</t>
  </si>
  <si>
    <t>Nationalité de la mère versus sexe du bébé</t>
  </si>
  <si>
    <t>Durée de séjour de la mère versus sexe du bébé</t>
  </si>
  <si>
    <t>Durée de gestation versus sexe du bébé</t>
  </si>
  <si>
    <t>Âge de la mère versus sexe du bébé</t>
  </si>
  <si>
    <t>Sexe du bébé</t>
  </si>
  <si>
    <t>Sexe du bébé versus province de l'hôpital</t>
  </si>
  <si>
    <t>Sexe du bébé versus nationalité de la mère</t>
  </si>
  <si>
    <t>Sexe du bébé versus durée de séjour de la mère</t>
  </si>
  <si>
    <t>Sexe du bébé versus durée de gestation</t>
  </si>
  <si>
    <t>Sexe du bébé versus âge de la mère</t>
  </si>
  <si>
    <t>Sexe du bébé versus poids de naissance</t>
  </si>
  <si>
    <t>Indéfinissable</t>
  </si>
  <si>
    <t>Masculin</t>
  </si>
  <si>
    <t>Féminin</t>
  </si>
  <si>
    <t>Changé</t>
  </si>
  <si>
    <t>% par sexe</t>
  </si>
  <si>
    <t>Province de l'hôpital versus grossesse multiple</t>
  </si>
  <si>
    <t>Nationalité de la mère versus grossesse multiple</t>
  </si>
  <si>
    <t>Durée de séjour de la mère versus grossesse multiple</t>
  </si>
  <si>
    <t>Durée de gestation versus grossesse multiple</t>
  </si>
  <si>
    <t>Âge de la mère versus grossesse multiple</t>
  </si>
  <si>
    <t>Sexe du bébé versus grossesse multiple</t>
  </si>
  <si>
    <t>Grossesse multiple</t>
  </si>
  <si>
    <t>Grossesse multiple versus province de l'hôpital</t>
  </si>
  <si>
    <t>Grossesse multiple versus nationalité de la mère</t>
  </si>
  <si>
    <t>Grossesse multiple versus durée de séjour de la mère</t>
  </si>
  <si>
    <t>Grossesse multiple versus durée de gestation</t>
  </si>
  <si>
    <t>Grossesse multiple versus âge de la mère</t>
  </si>
  <si>
    <t>Grossesse multiple versus poids de naissance</t>
  </si>
  <si>
    <t>Unique</t>
  </si>
  <si>
    <t>Gémellaire</t>
  </si>
  <si>
    <t>De haut rang</t>
  </si>
  <si>
    <t>Inconnue</t>
  </si>
  <si>
    <t>Pas de mention</t>
  </si>
  <si>
    <t>Césarienne</t>
  </si>
  <si>
    <t>Province de l'hôpital versus mode d'accouchement</t>
  </si>
  <si>
    <t>Nationalité de la mère versus mode d'accouchement</t>
  </si>
  <si>
    <t>Durée de séjour de la mère versus mode d'accouchement</t>
  </si>
  <si>
    <t>Durée de gestation versus mode d'accouchement</t>
  </si>
  <si>
    <t>Âge de la mère versus mode d'accouchement</t>
  </si>
  <si>
    <t>Sexe du bébé versus mode d'accouchement</t>
  </si>
  <si>
    <t>Grossesse multiple versus mode d'accouchement</t>
  </si>
  <si>
    <t>Mode d'accouchement versus province de l'hôpital</t>
  </si>
  <si>
    <t>Mode d'accouchement versus nationalité de la mère</t>
  </si>
  <si>
    <t>Mode d'accouchement versus durée de séjour de la mère</t>
  </si>
  <si>
    <t>Mode d'accouchement versus durée de gestation</t>
  </si>
  <si>
    <t>Mode d'accouchement versus âge de la mère</t>
  </si>
  <si>
    <t>Mode d'accouchement versus poids de naissance</t>
  </si>
  <si>
    <t>Mode d'accouchement versus grossesse multiple</t>
  </si>
  <si>
    <t>Autre</t>
  </si>
  <si>
    <t>-  Royaume-Uni</t>
  </si>
  <si>
    <t>-  Autres Europe UE</t>
  </si>
  <si>
    <r>
      <rPr>
        <sz val="10"/>
        <color theme="1"/>
        <rFont val="Calibri Light"/>
        <family val="2"/>
      </rPr>
      <t>U -</t>
    </r>
    <r>
      <rPr>
        <b/>
        <sz val="10"/>
        <color theme="1"/>
        <rFont val="Calibri"/>
        <family val="2"/>
        <scheme val="minor"/>
      </rPr>
      <t xml:space="preserve"> Inconnu</t>
    </r>
  </si>
  <si>
    <r>
      <rPr>
        <sz val="9.5"/>
        <color theme="1"/>
        <rFont val="Calibri"/>
        <family val="2"/>
        <scheme val="minor"/>
      </rPr>
      <t xml:space="preserve">Y - </t>
    </r>
    <r>
      <rPr>
        <b/>
        <sz val="9.5"/>
        <color theme="1"/>
        <rFont val="Calibri"/>
        <family val="2"/>
        <scheme val="minor"/>
      </rPr>
      <t>Anesthésie péridurale</t>
    </r>
  </si>
  <si>
    <r>
      <rPr>
        <sz val="9.5"/>
        <color theme="1"/>
        <rFont val="Calibri"/>
        <family val="2"/>
        <scheme val="minor"/>
      </rPr>
      <t xml:space="preserve">N - </t>
    </r>
    <r>
      <rPr>
        <b/>
        <sz val="9.5"/>
        <color theme="1"/>
        <rFont val="Calibri"/>
        <family val="2"/>
        <scheme val="minor"/>
      </rPr>
      <t>Pas d'anesthésie</t>
    </r>
  </si>
  <si>
    <t>Province de l'hôpital versus anesthésie péridurale</t>
  </si>
  <si>
    <t>Nationalité de la mère versus anesthésie péridurale</t>
  </si>
  <si>
    <t>Durée de séjour de la mère versus anesthésie péridurale</t>
  </si>
  <si>
    <t>Durée de gestation versus anesthésie péridurale</t>
  </si>
  <si>
    <t>Âge de la mère versus anesthésie péridurale</t>
  </si>
  <si>
    <t>Sexe du bébé versus anesthésie péridurale</t>
  </si>
  <si>
    <t>Grossesse multiple versus anesthésie péridurale</t>
  </si>
  <si>
    <t>Mode d'accouchement versus anesthésie péridurale</t>
  </si>
  <si>
    <t>Anesthésie péridurale</t>
  </si>
  <si>
    <t>Anesthésie péridurale versus province de l'hôpital</t>
  </si>
  <si>
    <t>Anesthésie péridurale versus nationalité de la mère</t>
  </si>
  <si>
    <t>Anesthésie péridurale versus durée de séjour de la mère</t>
  </si>
  <si>
    <t>Anesthésie péridurale versus durée de gestation</t>
  </si>
  <si>
    <t>Anesthésie péridurale versus âge de la mère</t>
  </si>
  <si>
    <t>Anesthésie péridurale versus poids de naissance</t>
  </si>
  <si>
    <t>Anesthésie péridurale versus grossesse multiple</t>
  </si>
  <si>
    <t>Anesthésie péridurale versus mode d'accouchement</t>
  </si>
  <si>
    <t>Mortinatalité : d'après M4_CODE_DIAGNOSE_BIRTH</t>
  </si>
  <si>
    <t>Mortinatalité</t>
  </si>
  <si>
    <t>Province de l'hôpital versus mortinatalité</t>
  </si>
  <si>
    <t>Nationalité de la mère versus mortinatalité</t>
  </si>
  <si>
    <t>Durée de séjour de la mère versus mortinatalité</t>
  </si>
  <si>
    <t>Durée de gestation versus mortinatalité</t>
  </si>
  <si>
    <t>Âge de la mère versus mortinatalité</t>
  </si>
  <si>
    <t>Sexe du bébé versus mortinatalité</t>
  </si>
  <si>
    <t>Grossesse multiple versus mortinatalité</t>
  </si>
  <si>
    <t>Mode d'accouchement versus mortinatalité</t>
  </si>
  <si>
    <t>Anesthésie péridurale versus mortinatalité</t>
  </si>
  <si>
    <t>Mortinatalité versus province de l'hôpital</t>
  </si>
  <si>
    <t>Mortinatalité versus nationalité de la mère</t>
  </si>
  <si>
    <t>Mortinatalité versus durée de séjour de la mère</t>
  </si>
  <si>
    <t>Mortinatalité versus durée de gestation</t>
  </si>
  <si>
    <t>Mortinatalité versus âge de la mère</t>
  </si>
  <si>
    <t>Mortinatalité versus poids de naissance</t>
  </si>
  <si>
    <t>Mortinatalité versus grossesse multiple</t>
  </si>
  <si>
    <t>Mortinatalité versus mode d'accouchement</t>
  </si>
  <si>
    <t>Mortinatalité versus anesthésie péridurale</t>
  </si>
  <si>
    <t>% par mortinatalité</t>
  </si>
  <si>
    <t>Mort-né</t>
  </si>
  <si>
    <t>Né vivant</t>
  </si>
  <si>
    <t>Province de l'hôpital versus induction</t>
  </si>
  <si>
    <t>Nationalité de la mère versus induction</t>
  </si>
  <si>
    <t>Durée de séjour de la mère versus induction</t>
  </si>
  <si>
    <t>Durée de gestation versus induction</t>
  </si>
  <si>
    <t>Âge de la mère versus induction</t>
  </si>
  <si>
    <t>Sexe du bébé versus induction</t>
  </si>
  <si>
    <t>Grossesse multiple versus induction</t>
  </si>
  <si>
    <t>Mode d'accouchement versus induction</t>
  </si>
  <si>
    <t>Anesthésie péridurale versus induction</t>
  </si>
  <si>
    <t>Mortinatalité versus induction</t>
  </si>
  <si>
    <t>Induction : M4_INDUCED_Y_N</t>
  </si>
  <si>
    <t>Induction</t>
  </si>
  <si>
    <t>Induction versus province de l'hôpital</t>
  </si>
  <si>
    <t>Induction versus nationalité de la mère</t>
  </si>
  <si>
    <t>Induction versus durée de séjour de la mère</t>
  </si>
  <si>
    <t>Induction versus durée de gestation</t>
  </si>
  <si>
    <t>Induction versus âge de la mère</t>
  </si>
  <si>
    <t>Induction versus poids de naissance</t>
  </si>
  <si>
    <t>Induction versus grossesse multiple</t>
  </si>
  <si>
    <t>Induction versus mode d'accouchement</t>
  </si>
  <si>
    <t>Induction versus anesthésie péridurale</t>
  </si>
  <si>
    <t>Induction versus mortinatalité</t>
  </si>
  <si>
    <t>Pas d'induction</t>
  </si>
  <si>
    <t>Antécédent de césarienne</t>
  </si>
  <si>
    <t>Antécédent</t>
  </si>
  <si>
    <t>Pas d'antécédent</t>
  </si>
  <si>
    <t>Antécédent de césarienne : M4_SECTIO_Y_N</t>
  </si>
  <si>
    <t>Province de l'hôpital versus antécédent de césarienne</t>
  </si>
  <si>
    <t>Nationalité de la mère versus antécédent de césarienne</t>
  </si>
  <si>
    <t>Durée de séjour de la mère versus antécédent de césarienne</t>
  </si>
  <si>
    <t>Durée de gestation versus antécédent de césarienne</t>
  </si>
  <si>
    <t>Âge de la mère versus antécédent de césarienne</t>
  </si>
  <si>
    <t>Sexe du bébé versus antécédent de césarienne</t>
  </si>
  <si>
    <t>Grossesse multiple versus antécédent de césarienne</t>
  </si>
  <si>
    <t>Mode d'accouchement versus antécédent de césarienne</t>
  </si>
  <si>
    <t>Anesthésie péridurale versus antécédent de césarienne</t>
  </si>
  <si>
    <r>
      <t xml:space="preserve">Y - </t>
    </r>
    <r>
      <rPr>
        <b/>
        <sz val="10"/>
        <color theme="1"/>
        <rFont val="Calibri"/>
        <family val="2"/>
      </rPr>
      <t>Antécédent</t>
    </r>
  </si>
  <si>
    <r>
      <rPr>
        <sz val="10"/>
        <color theme="1"/>
        <rFont val="Calibri Light"/>
        <family val="2"/>
      </rPr>
      <t xml:space="preserve">N - </t>
    </r>
    <r>
      <rPr>
        <b/>
        <sz val="10"/>
        <color theme="1"/>
        <rFont val="Calibri"/>
        <family val="2"/>
      </rPr>
      <t>Pas d'antécédent</t>
    </r>
  </si>
  <si>
    <r>
      <rPr>
        <sz val="10"/>
        <color theme="1"/>
        <rFont val="Calibri Light"/>
        <family val="2"/>
      </rPr>
      <t xml:space="preserve">N - </t>
    </r>
    <r>
      <rPr>
        <b/>
        <sz val="10"/>
        <color theme="1"/>
        <rFont val="Calibri"/>
        <family val="2"/>
        <scheme val="minor"/>
      </rPr>
      <t>Pas d'anesthésie</t>
    </r>
  </si>
  <si>
    <r>
      <rPr>
        <sz val="10"/>
        <color theme="1"/>
        <rFont val="Calibri Light"/>
        <family val="2"/>
      </rPr>
      <t xml:space="preserve">U - </t>
    </r>
    <r>
      <rPr>
        <b/>
        <sz val="10"/>
        <color theme="1"/>
        <rFont val="Calibri"/>
        <family val="2"/>
        <scheme val="minor"/>
      </rPr>
      <t>Inconnu</t>
    </r>
  </si>
  <si>
    <t>Tableaux : nationalité de la mère  (A2_CODE_INDIC_NAT)</t>
  </si>
  <si>
    <t>Nationalité de la mère versus région de l'hôpital</t>
  </si>
  <si>
    <t>Durée de séjour de la mère versus région de l'hôpital</t>
  </si>
  <si>
    <t>Durée de gestation versus région de l'hôpital</t>
  </si>
  <si>
    <t>Âge de la mère versus région de l'hôpital</t>
  </si>
  <si>
    <t>Sexe du bébé versus région de l'hôpital</t>
  </si>
  <si>
    <t>Grossesse multiple versus région de l'hôpital</t>
  </si>
  <si>
    <t>Mode d'accouchement versus région de l'hôpital</t>
  </si>
  <si>
    <t>Anesthésie péridurale versus région de l'hôpital</t>
  </si>
  <si>
    <t>Induction versus région de l'hôpital</t>
  </si>
  <si>
    <t>Mortinatalité versus région de l'hôpital</t>
  </si>
  <si>
    <t>% par région</t>
  </si>
  <si>
    <t>Région flamande</t>
  </si>
  <si>
    <t>Région de Bruxelles-C.</t>
  </si>
  <si>
    <t>Région wallonne</t>
  </si>
  <si>
    <t>% par province</t>
  </si>
  <si>
    <t>Mode d'accouchement par durée de séjour de la mère</t>
  </si>
  <si>
    <t>Grossesse multiple par durée de séjour de la mère</t>
  </si>
  <si>
    <t>Nationalité de la mère versus durée de séjour du bébé</t>
  </si>
  <si>
    <t>Province de l'hôpital versus durée de séjour du bébé</t>
  </si>
  <si>
    <t>Durée de séjour de la mère versus durée de séjour du bébé</t>
  </si>
  <si>
    <t>Durée de gestation versus durée de séjour du bébé</t>
  </si>
  <si>
    <t>Âge de la mère versus durée de séjour du bébé</t>
  </si>
  <si>
    <t>Sexe du bébé versus durée de séjour du bébé</t>
  </si>
  <si>
    <t>Grossesse multiple versus durée de séjour du bébé</t>
  </si>
  <si>
    <t>Mode d'accouchement versus durée de séjour du bébé</t>
  </si>
  <si>
    <t>Anesthésie péridurale versus durée de séjour du bébé</t>
  </si>
  <si>
    <t>Induction versus durée de séjour du bébé</t>
  </si>
  <si>
    <t>Mortinatalité versus durée de séjour du bébé</t>
  </si>
  <si>
    <t>Durée de séjour du bébé versus région de l'hôpital</t>
  </si>
  <si>
    <t>Durée de séjour du bébé versus province de l'hôpital</t>
  </si>
  <si>
    <t>Durée de séjour du bébé versus nationalité de la mère</t>
  </si>
  <si>
    <t>Durée de séjour du bébé versus durée de séjour de la mère</t>
  </si>
  <si>
    <t>Durée de séjour du bébé versus durée de gestation</t>
  </si>
  <si>
    <t>Durée de séjour du bébé versus âge de la mère</t>
  </si>
  <si>
    <t>Durée de séjour du bébé versus poids de naissance</t>
  </si>
  <si>
    <t>Durée de séjour du bébé versus grossesse multiple</t>
  </si>
  <si>
    <t>Durée de séjour du bébé versus mode d'accouchement</t>
  </si>
  <si>
    <t>Durée de séjour du bébé versus antécédent de césarienne</t>
  </si>
  <si>
    <t>Durée de séjour du bébé versus induction</t>
  </si>
  <si>
    <t>Durée de séjour du bébé versus mortinatalité</t>
  </si>
  <si>
    <t xml:space="preserve">Tableaux : durée de séjour de la mère  (nombre de nuits) </t>
  </si>
  <si>
    <t>Durée de séjour 
de la mère</t>
  </si>
  <si>
    <t xml:space="preserve">Tableaux : durée de gestation - M4_NUMBER_WEEK_PREG (semaines) </t>
  </si>
  <si>
    <t>Graphique : grossesse multiple selon la durée de gestation</t>
  </si>
  <si>
    <t>Graphique : mode d'accouchement selon la durée de gestation</t>
  </si>
  <si>
    <r>
      <rPr>
        <sz val="10"/>
        <color theme="1"/>
        <rFont val="Calibri Light"/>
        <family val="2"/>
      </rPr>
      <t xml:space="preserve">BE - </t>
    </r>
    <r>
      <rPr>
        <b/>
        <sz val="10"/>
        <color theme="1"/>
        <rFont val="Calibri"/>
        <family val="2"/>
        <scheme val="minor"/>
      </rPr>
      <t>Belgique</t>
    </r>
  </si>
  <si>
    <r>
      <rPr>
        <sz val="10"/>
        <color theme="1"/>
        <rFont val="Calibri Light"/>
        <family val="2"/>
      </rPr>
      <t xml:space="preserve">DE - </t>
    </r>
    <r>
      <rPr>
        <b/>
        <sz val="10"/>
        <color theme="1"/>
        <rFont val="Calibri"/>
        <family val="2"/>
        <scheme val="minor"/>
      </rPr>
      <t>Allemagne</t>
    </r>
  </si>
  <si>
    <r>
      <rPr>
        <sz val="10"/>
        <color theme="1"/>
        <rFont val="Calibri Light"/>
        <family val="2"/>
      </rPr>
      <t xml:space="preserve">FR - </t>
    </r>
    <r>
      <rPr>
        <b/>
        <sz val="10"/>
        <color theme="1"/>
        <rFont val="Calibri"/>
        <family val="2"/>
        <scheme val="minor"/>
      </rPr>
      <t>France</t>
    </r>
  </si>
  <si>
    <r>
      <rPr>
        <sz val="10"/>
        <color theme="1"/>
        <rFont val="Calibri Light"/>
        <family val="2"/>
      </rPr>
      <t xml:space="preserve">UK - </t>
    </r>
    <r>
      <rPr>
        <b/>
        <sz val="10"/>
        <color theme="1"/>
        <rFont val="Calibri"/>
        <family val="2"/>
        <scheme val="minor"/>
      </rPr>
      <t>Royaume-Uni</t>
    </r>
  </si>
  <si>
    <r>
      <rPr>
        <sz val="10"/>
        <color theme="1"/>
        <rFont val="Calibri Light"/>
        <family val="2"/>
      </rPr>
      <t xml:space="preserve">LU - </t>
    </r>
    <r>
      <rPr>
        <b/>
        <sz val="10"/>
        <color theme="1"/>
        <rFont val="Calibri"/>
        <family val="2"/>
        <scheme val="minor"/>
      </rPr>
      <t>Luxembourg</t>
    </r>
  </si>
  <si>
    <r>
      <rPr>
        <sz val="10"/>
        <color theme="1"/>
        <rFont val="Calibri Light"/>
        <family val="2"/>
      </rPr>
      <t xml:space="preserve">NL - </t>
    </r>
    <r>
      <rPr>
        <b/>
        <sz val="10"/>
        <color theme="1"/>
        <rFont val="Calibri"/>
        <family val="2"/>
        <scheme val="minor"/>
      </rPr>
      <t>Pays-Bas</t>
    </r>
  </si>
  <si>
    <r>
      <rPr>
        <sz val="10"/>
        <color theme="1"/>
        <rFont val="Calibri Light"/>
        <family val="2"/>
      </rPr>
      <t xml:space="preserve">EU - </t>
    </r>
    <r>
      <rPr>
        <b/>
        <sz val="10"/>
        <color theme="1"/>
        <rFont val="Calibri"/>
        <family val="2"/>
        <scheme val="minor"/>
      </rPr>
      <t>Autres Europe UE</t>
    </r>
  </si>
  <si>
    <r>
      <rPr>
        <sz val="10"/>
        <color theme="1"/>
        <rFont val="Calibri Light"/>
        <family val="2"/>
      </rPr>
      <t xml:space="preserve">ER - </t>
    </r>
    <r>
      <rPr>
        <b/>
        <sz val="10"/>
        <color theme="1"/>
        <rFont val="Calibri"/>
        <family val="2"/>
        <scheme val="minor"/>
      </rPr>
      <t>Europe hors UE</t>
    </r>
  </si>
  <si>
    <r>
      <rPr>
        <sz val="10"/>
        <color theme="1"/>
        <rFont val="Calibri Light"/>
        <family val="2"/>
      </rPr>
      <t xml:space="preserve">AF - </t>
    </r>
    <r>
      <rPr>
        <b/>
        <sz val="10"/>
        <color theme="1"/>
        <rFont val="Calibri"/>
        <family val="2"/>
        <scheme val="minor"/>
      </rPr>
      <t>Afrique</t>
    </r>
  </si>
  <si>
    <r>
      <rPr>
        <sz val="10"/>
        <color theme="1"/>
        <rFont val="Calibri Light"/>
        <family val="2"/>
      </rPr>
      <t xml:space="preserve">AM - </t>
    </r>
    <r>
      <rPr>
        <b/>
        <sz val="10"/>
        <color theme="1"/>
        <rFont val="Calibri"/>
        <family val="2"/>
        <scheme val="minor"/>
      </rPr>
      <t>Amérique</t>
    </r>
  </si>
  <si>
    <r>
      <rPr>
        <sz val="10"/>
        <color theme="1"/>
        <rFont val="Calibri Light"/>
        <family val="2"/>
      </rPr>
      <t xml:space="preserve">AZ - </t>
    </r>
    <r>
      <rPr>
        <b/>
        <sz val="10"/>
        <color theme="1"/>
        <rFont val="Calibri"/>
        <family val="2"/>
        <scheme val="minor"/>
      </rPr>
      <t>Asie</t>
    </r>
  </si>
  <si>
    <r>
      <rPr>
        <sz val="10"/>
        <color theme="1"/>
        <rFont val="Calibri Light"/>
        <family val="2"/>
      </rPr>
      <t xml:space="preserve">OC - </t>
    </r>
    <r>
      <rPr>
        <b/>
        <sz val="10"/>
        <color theme="1"/>
        <rFont val="Calibri"/>
        <family val="2"/>
        <scheme val="minor"/>
      </rPr>
      <t>Océanie</t>
    </r>
  </si>
  <si>
    <r>
      <rPr>
        <sz val="10"/>
        <color theme="1"/>
        <rFont val="Calibri Light"/>
        <family val="2"/>
      </rPr>
      <t xml:space="preserve">0 - </t>
    </r>
    <r>
      <rPr>
        <b/>
        <sz val="10"/>
        <color theme="1"/>
        <rFont val="Calibri"/>
        <family val="2"/>
        <scheme val="minor"/>
      </rPr>
      <t>Indéfinissable</t>
    </r>
  </si>
  <si>
    <r>
      <rPr>
        <sz val="10"/>
        <color theme="1"/>
        <rFont val="Calibri Light"/>
        <family val="2"/>
      </rPr>
      <t xml:space="preserve">1 - </t>
    </r>
    <r>
      <rPr>
        <b/>
        <sz val="10"/>
        <color theme="1"/>
        <rFont val="Calibri"/>
        <family val="2"/>
        <scheme val="minor"/>
      </rPr>
      <t>Masculin</t>
    </r>
  </si>
  <si>
    <r>
      <rPr>
        <sz val="10"/>
        <color theme="1"/>
        <rFont val="Calibri Light"/>
        <family val="2"/>
      </rPr>
      <t xml:space="preserve">2 - </t>
    </r>
    <r>
      <rPr>
        <b/>
        <sz val="10"/>
        <color theme="1"/>
        <rFont val="Calibri"/>
        <family val="2"/>
        <scheme val="minor"/>
      </rPr>
      <t>Féminin</t>
    </r>
  </si>
  <si>
    <r>
      <rPr>
        <sz val="10"/>
        <color theme="1"/>
        <rFont val="Calibri Light"/>
        <family val="2"/>
      </rPr>
      <t xml:space="preserve">3 - </t>
    </r>
    <r>
      <rPr>
        <b/>
        <sz val="10"/>
        <color theme="1"/>
        <rFont val="Calibri"/>
        <family val="2"/>
        <scheme val="minor"/>
      </rPr>
      <t>Changé</t>
    </r>
  </si>
  <si>
    <r>
      <rPr>
        <sz val="10"/>
        <color theme="1"/>
        <rFont val="Calibri Light"/>
        <family val="2"/>
      </rPr>
      <t xml:space="preserve">Y - </t>
    </r>
    <r>
      <rPr>
        <b/>
        <sz val="10"/>
        <color theme="1"/>
        <rFont val="Calibri"/>
        <family val="2"/>
        <scheme val="minor"/>
      </rPr>
      <t>Antécédent</t>
    </r>
  </si>
  <si>
    <r>
      <rPr>
        <sz val="10"/>
        <color theme="1"/>
        <rFont val="Calibri Light"/>
        <family val="2"/>
      </rPr>
      <t xml:space="preserve">N - </t>
    </r>
    <r>
      <rPr>
        <b/>
        <sz val="10"/>
        <color theme="1"/>
        <rFont val="Calibri"/>
        <family val="2"/>
        <scheme val="minor"/>
      </rPr>
      <t>Pas d'antécédent</t>
    </r>
  </si>
  <si>
    <r>
      <rPr>
        <sz val="10"/>
        <color theme="1"/>
        <rFont val="Calibri Light"/>
        <family val="2"/>
      </rPr>
      <t xml:space="preserve">Y - </t>
    </r>
    <r>
      <rPr>
        <b/>
        <sz val="9.5"/>
        <color theme="1"/>
        <rFont val="Calibri"/>
        <family val="2"/>
        <scheme val="minor"/>
      </rPr>
      <t>Anesthésie péridurale</t>
    </r>
  </si>
  <si>
    <r>
      <rPr>
        <sz val="10"/>
        <color theme="1"/>
        <rFont val="Calibri Light"/>
        <family val="2"/>
      </rPr>
      <t xml:space="preserve">Y - </t>
    </r>
    <r>
      <rPr>
        <b/>
        <sz val="10"/>
        <color theme="1"/>
        <rFont val="Calibri"/>
        <family val="2"/>
        <scheme val="minor"/>
      </rPr>
      <t>Induction</t>
    </r>
  </si>
  <si>
    <r>
      <rPr>
        <sz val="10"/>
        <color theme="1"/>
        <rFont val="Calibri Light"/>
        <family val="2"/>
      </rPr>
      <t xml:space="preserve">N - </t>
    </r>
    <r>
      <rPr>
        <b/>
        <sz val="10"/>
        <color theme="1"/>
        <rFont val="Calibri"/>
        <family val="2"/>
        <scheme val="minor"/>
      </rPr>
      <t>Pas d'induction</t>
    </r>
  </si>
  <si>
    <t xml:space="preserve">Tableaux : âge de la mère  - A1_YEAR_BIRTH (années) </t>
  </si>
  <si>
    <t>Graphique : grossesse multiple selon l'âge de la mère</t>
  </si>
  <si>
    <t xml:space="preserve">Tableaux : poids de naissance du bébé - M4_WEIGHT_BIRTH (grammes) </t>
  </si>
  <si>
    <t>Poids de naissance du bébé versus région de l'hôpital</t>
  </si>
  <si>
    <t>Poids de naissance 
du bébé</t>
  </si>
  <si>
    <t>Poids de naissance du bébé versus province de l'hôpital</t>
  </si>
  <si>
    <t>Poids de naissance du bébé versus nationalité de la mère</t>
  </si>
  <si>
    <t>Poids de naissance du bébé versus durée de séjour de la mère</t>
  </si>
  <si>
    <t>Poids de naissance du bébé versus durée de gestation</t>
  </si>
  <si>
    <t>Poids de naissance du bébé versus âge de la mère</t>
  </si>
  <si>
    <t>Poids de naissance du bébé versus grossesse multiple</t>
  </si>
  <si>
    <t>Poids de naissance du bébé versus durée de séjour du bébé</t>
  </si>
  <si>
    <t>Poids de naissance du bébé versus mode d'accouchement</t>
  </si>
  <si>
    <t>Poids de naissance du bébé versus antécédent de césarienne</t>
  </si>
  <si>
    <t>Poids de naissance du bébé versus anesthésie péridurale</t>
  </si>
  <si>
    <t>Poids de naissance du bébé versus induction</t>
  </si>
  <si>
    <t>Poids de naissance du bébé versus mortinatalité</t>
  </si>
  <si>
    <t>Durée de séjour 
du bébé</t>
  </si>
  <si>
    <t>Durée de séjour du bébé versus anesthésie péridurale</t>
  </si>
  <si>
    <t>Poids de naissance par durée de séjour du bébé</t>
  </si>
  <si>
    <t>Graphique : grossesse multiple selon le poids de naissance</t>
  </si>
  <si>
    <t>Tableaux : sexe du bébé - A2_CODE_SEX</t>
  </si>
  <si>
    <t>Grossesse multiple versus sexe</t>
  </si>
  <si>
    <t>Graphique : mode d'accouchement selon le type de grossesse multiple</t>
  </si>
  <si>
    <t>Tableaux : grossesse multiple - d'après M4_CODE_DIAGNOSE_BIRTH</t>
  </si>
  <si>
    <t xml:space="preserve">Tableaux : durée de séjour du bébé  (nombre de nuits) </t>
  </si>
  <si>
    <t>Tableaux : mode d'accouchement - M4_CODE_DIAGNOSE_BIRTH</t>
  </si>
  <si>
    <t>Durée de séjour du bébé versus sexe</t>
  </si>
  <si>
    <t>Mode d'accouchement versus sexe</t>
  </si>
  <si>
    <t>Anesthésie péridurale versus sexe</t>
  </si>
  <si>
    <t>Induction versus sexe</t>
  </si>
  <si>
    <t>Mortinatalité versus sexe</t>
  </si>
  <si>
    <t>Tableaux : antécédent de césarienne - M4_SECTIO_Y_N</t>
  </si>
  <si>
    <t>Antécédent de césarienne versus région de l'hôpital</t>
  </si>
  <si>
    <t>Antécédent de césarienne versus province de l'hôpital</t>
  </si>
  <si>
    <t>Antécédent de césarienne versus nationalité de la mère</t>
  </si>
  <si>
    <t>Antécédent de césarienne versus durée de séjour de la mère</t>
  </si>
  <si>
    <t>Antécédent de césarienne versus durée de gestation</t>
  </si>
  <si>
    <t>Antécédent de césarienne versus âge de la mère</t>
  </si>
  <si>
    <t>Antécédent de césarienne versus poids de naissance</t>
  </si>
  <si>
    <t>Antécédent de césarienne versus sexe</t>
  </si>
  <si>
    <t>Antécédent de césarienne versus grossesse multiple</t>
  </si>
  <si>
    <t>Antécédent de césarienne versus durée de séjour du bébé</t>
  </si>
  <si>
    <t>Antécédent de césarienne versus mode d'accouchement</t>
  </si>
  <si>
    <t>Antécédent de césarienne versus anesthésie péridurale</t>
  </si>
  <si>
    <t>Antécédent de césarienne versus induction</t>
  </si>
  <si>
    <t>Antécédent de césarienne versus mortinatalité</t>
  </si>
  <si>
    <t>Induction versus antécédent de césarienne</t>
  </si>
  <si>
    <t>Mortinatalité versus antécédent de césarienne</t>
  </si>
  <si>
    <t>Tableaux : anesthésie péridurale - M4_PERIDURAL_Y_N</t>
  </si>
  <si>
    <t>Pas d'anesthésie</t>
  </si>
  <si>
    <t>Tableaux : induction - M4_INDUCED_Y_N</t>
  </si>
  <si>
    <t>Graphiques : graphiques simples à variable unique</t>
  </si>
  <si>
    <t>Graphiques : province de l'hôpital</t>
  </si>
  <si>
    <t>Graphique : durée de séjour de la mère par province de l'hôpital</t>
  </si>
  <si>
    <t>Grossesse multiple selon la province de l'hôpital</t>
  </si>
  <si>
    <t>Grossesse multiple par province de l'hôpital</t>
  </si>
  <si>
    <t>Graphique : grossesse multiple par province de l'hôpital</t>
  </si>
  <si>
    <t>Mode d'accouchement selon la province de l'hôpital</t>
  </si>
  <si>
    <t xml:space="preserve">Mode d'accouchement par province de l'hôpital </t>
  </si>
  <si>
    <t>Anesthésie péridurale selon la province de l'hôpital</t>
  </si>
  <si>
    <t>Graphiques : nationalité de la mère</t>
  </si>
  <si>
    <t>Durée de séjour de la mère par nationalité</t>
  </si>
  <si>
    <t xml:space="preserve"> Poids de naissance par nationalité de la mère</t>
  </si>
  <si>
    <t xml:space="preserve">Grossesse multiple selon la nationalité de la mère
</t>
  </si>
  <si>
    <t>Grossesse multiple par nationalité de la mère</t>
  </si>
  <si>
    <t>Mode d'accouchement selon la nationalité de la mère</t>
  </si>
  <si>
    <t>Mode d'accouchement par nationalité de la mère</t>
  </si>
  <si>
    <t>Anesthésie péridurale selon la nationalité de la mère</t>
  </si>
  <si>
    <t>Anesthésie péridurale par nationalité de la mère</t>
  </si>
  <si>
    <t>Graphiques : poids de naissance</t>
  </si>
  <si>
    <t>Poids de naissance par durée de séjour de la mère</t>
  </si>
  <si>
    <t xml:space="preserve"> Poids de naissance par âge de la mère</t>
  </si>
  <si>
    <t xml:space="preserve"> Poids de naissance par durée de gestation</t>
  </si>
  <si>
    <t>Sexe du bébé selon le poids de naissance</t>
  </si>
  <si>
    <t>Sexe du bébé par poids de naissance</t>
  </si>
  <si>
    <t>Mode d'accouchement selon le poids de naissance</t>
  </si>
  <si>
    <t>Mode d'accouchement par poids de naissance</t>
  </si>
  <si>
    <t>Grossesse multiple selon le poids de naissance</t>
  </si>
  <si>
    <t>Grossesse multiple par poids de naissance</t>
  </si>
  <si>
    <t>Graphiques : mode d'accouchement</t>
  </si>
  <si>
    <t>Mode d'accouchement selon la durée de séjour de la mère</t>
  </si>
  <si>
    <t>Mode d'accouchement selon la durée de gestation</t>
  </si>
  <si>
    <t>Mode d'accouchement selon l'âge de la mère</t>
  </si>
  <si>
    <t>Mode d'accouchement par âge de la mère</t>
  </si>
  <si>
    <t>Durée de séjour du bébé par mode d'accouchement</t>
  </si>
  <si>
    <t>Mode d'accouchement par durée de gestation</t>
  </si>
  <si>
    <t>Graphiques : grossesse multiple</t>
  </si>
  <si>
    <t>Grossesse multiple selon la durée de séjour de la mère</t>
  </si>
  <si>
    <t>Grossesse multiple selon la durée de gestation</t>
  </si>
  <si>
    <t>Grossesse multiple par durée de gestation</t>
  </si>
  <si>
    <t>Grossesse multiple selon l'âge de la mère</t>
  </si>
  <si>
    <t>Grossesse multiple par âge de la mère</t>
  </si>
  <si>
    <t>Graphique : grossesse multiple selon la province de l'hôpital</t>
  </si>
  <si>
    <t>Graphique : mode d'accouchement selon la province de l'hôpital</t>
  </si>
  <si>
    <t>Graphique : anesthésie péridurale selon la province de l'hôpital</t>
  </si>
  <si>
    <t>Graphique : mode d'accouchement selon la nationalité de la mère</t>
  </si>
  <si>
    <t>Graphique : grossesse multiple selon la nationalité de la mère</t>
  </si>
  <si>
    <t>Graphique : mode d'accouchement selon l'âge de la mère</t>
  </si>
  <si>
    <t>Graphique : mode d'accouchement selon le poids de naissance</t>
  </si>
  <si>
    <t>Âge de la mère par province de l'hôpital</t>
  </si>
  <si>
    <t>Anesthésie péridurale par province de l'hôpital</t>
  </si>
  <si>
    <t>Graphique : grossesse multiple par durée de séjour de la mère</t>
  </si>
  <si>
    <t>Graphique : grossesse multiple par durée de gestation</t>
  </si>
  <si>
    <t>Graphique : grossesse multiple par âge de la mère</t>
  </si>
  <si>
    <t>Graphique : durée de séjour du bébé par grossesse multiple</t>
  </si>
  <si>
    <t>Graphique : mode d'accouchement par durée de séjour de la mère</t>
  </si>
  <si>
    <t>Graphique : mode d'accouchement par durée de gestation</t>
  </si>
  <si>
    <t>Graphique : mode d'accouchement par âge de la mère</t>
  </si>
  <si>
    <t>Graphique : mode d'accouchement par grossesse multiple</t>
  </si>
  <si>
    <t>Graphique : durée de séjour du bébé par mode d'accouchement</t>
  </si>
  <si>
    <t>Graphique : poids de naissance par nationalité de la mère</t>
  </si>
  <si>
    <t>Graphique : poids de naissance par âge de la mère</t>
  </si>
  <si>
    <t>Graphique : poids de naissance par durée de gestation</t>
  </si>
  <si>
    <t>Durée de séjour de la mère par province de l'hôpital</t>
  </si>
  <si>
    <t>Graphique : âge de la mère par province de l'hôpital</t>
  </si>
  <si>
    <t>Graphique : mode d'accouchement par province de l'hôpital</t>
  </si>
  <si>
    <t>Graphique : anesthésie péridurale par province de l'hôpital</t>
  </si>
  <si>
    <t>Graphique : grossesse multiple par nationalité de la mère</t>
  </si>
  <si>
    <t>Graphique : mode d'accouchement par nationalité de la mère</t>
  </si>
  <si>
    <t>Graphique : anesthésie péridurale selon la nationalité de la mère</t>
  </si>
  <si>
    <t>Graphique : anesthésie péridurale par nationalité de la mère</t>
  </si>
  <si>
    <t>Graphique : sexe du bébé par poids de naissance</t>
  </si>
  <si>
    <t>Graphique : grossesse multiple par poids de naissance</t>
  </si>
  <si>
    <t>Graphique : durée de séjour du bébé par poids de naissance</t>
  </si>
  <si>
    <t>Graphique : mode d'accouchement par poids de naissance</t>
  </si>
  <si>
    <t>Grossesse multiple : d'après M4_CODE_DIAGNOSE_BIRTH</t>
  </si>
  <si>
    <r>
      <rPr>
        <sz val="10"/>
        <color theme="1"/>
        <rFont val="Calibri Light"/>
        <family val="2"/>
      </rPr>
      <t xml:space="preserve">U - </t>
    </r>
    <r>
      <rPr>
        <b/>
        <sz val="10"/>
        <color theme="1"/>
        <rFont val="Calibri"/>
        <family val="2"/>
        <scheme val="minor"/>
      </rPr>
      <t>Inconnue</t>
    </r>
  </si>
  <si>
    <t>-  Inconnue</t>
  </si>
  <si>
    <r>
      <rPr>
        <sz val="9.5"/>
        <color theme="1"/>
        <rFont val="Calibri"/>
        <family val="2"/>
        <scheme val="minor"/>
      </rPr>
      <t xml:space="preserve">U - </t>
    </r>
    <r>
      <rPr>
        <b/>
        <sz val="9.5"/>
        <color theme="1"/>
        <rFont val="Calibri"/>
        <family val="2"/>
        <scheme val="minor"/>
      </rPr>
      <t>Inconnue</t>
    </r>
  </si>
  <si>
    <r>
      <rPr>
        <sz val="10"/>
        <color theme="1"/>
        <rFont val="Calibri Light"/>
        <family val="2"/>
      </rPr>
      <t xml:space="preserve">OO - </t>
    </r>
    <r>
      <rPr>
        <b/>
        <sz val="10"/>
        <color theme="1"/>
        <rFont val="Calibri"/>
        <family val="2"/>
        <scheme val="minor"/>
      </rPr>
      <t>Inconnue</t>
    </r>
  </si>
  <si>
    <t>U - Inconnue</t>
  </si>
  <si>
    <t>Aperçu des données présentées dans le rapport Mère-Enfant</t>
  </si>
  <si>
    <r>
      <rPr>
        <sz val="9.5"/>
        <color theme="1"/>
        <rFont val="Calibri Light"/>
        <family val="2"/>
      </rPr>
      <t>Y -</t>
    </r>
    <r>
      <rPr>
        <b/>
        <sz val="9.5"/>
        <color theme="1"/>
        <rFont val="Calibri"/>
        <family val="2"/>
        <scheme val="minor"/>
      </rPr>
      <t xml:space="preserve"> Anesthésie péridurale</t>
    </r>
  </si>
  <si>
    <t>Graphique : âge de la mère par nationalité</t>
  </si>
  <si>
    <t>% par durée de gestation</t>
  </si>
  <si>
    <t>Graphique : durée de séjour de la mère par nationalité</t>
  </si>
  <si>
    <t>Graphique : poids de naissance par durée de séjour de la mère</t>
  </si>
  <si>
    <t>Graphique : grossesse multiple selon la durée de séjour de la mère</t>
  </si>
  <si>
    <t>Graphique : mode d'accouchement selon la durée de séjour de la mère</t>
  </si>
  <si>
    <t>Graphique : sexe du bébé selon le poids de naissance</t>
  </si>
  <si>
    <t>Mode d'accouchement selon le type de grossesse multiple</t>
  </si>
  <si>
    <t>Durée de séjour du bébé par grossesse multiple</t>
  </si>
  <si>
    <t>Mode d'accouchement par grossesse multiple</t>
  </si>
  <si>
    <t>Graphique : distribution du nombre d'accouchements par induction</t>
  </si>
  <si>
    <t>Tableaux : mortinatalité - d'après  M4_CODE_DIAGNOSE_BIRTH</t>
  </si>
  <si>
    <t>Poids de naissance du bébé versus sexe du bébé</t>
  </si>
  <si>
    <t xml:space="preserve"> Âge de la mère par nationalité de la mère</t>
  </si>
  <si>
    <t>Distribution des bébés par sexe</t>
  </si>
  <si>
    <t>Graphique : distribution des bébés par sexe</t>
  </si>
  <si>
    <t>Distribution des bébés par durée de séjour</t>
  </si>
  <si>
    <t>Graphique : distribution des bébés par durée de séjour</t>
  </si>
  <si>
    <t>Distribution des accouchements par anesthésie péridurale</t>
  </si>
  <si>
    <t>Graphique : distribution des accouchements par anesthésie péridurale</t>
  </si>
  <si>
    <t>Distribution des accouchements par induction</t>
  </si>
  <si>
    <t>Distribution de la mortinatalité</t>
  </si>
  <si>
    <t>Graphique : distribution de la mortinatalité</t>
  </si>
  <si>
    <t>Distribution des mères par antécédent de césarienne</t>
  </si>
  <si>
    <t>Graphique : distribution des mères par antécédent de césarienne</t>
  </si>
  <si>
    <t>Distribution des accouchements par césarienne</t>
  </si>
  <si>
    <t>Graphique : distribution  des accouchements par césarienne</t>
  </si>
  <si>
    <t>Distribution des accouchements par grossesse multiple</t>
  </si>
  <si>
    <t>Graphique : distribution des accouchements par grossesse multiple</t>
  </si>
  <si>
    <t>Distribution des naissances par poids de naissance</t>
  </si>
  <si>
    <t>Graphique : distribution des naissances par poids de naissance</t>
  </si>
  <si>
    <t>Distribution des accouchements par âge de la mère</t>
  </si>
  <si>
    <t>Graphique : distribution des accouchements par âge de la mère</t>
  </si>
  <si>
    <t>Distribution des accouchements par durée de gestation</t>
  </si>
  <si>
    <t>Graphique : distribution des accouchements par durée de gestation</t>
  </si>
  <si>
    <t>Distribution des accouchements par durée de séjour de la mère</t>
  </si>
  <si>
    <t>Graphique : distribution des accouchements par durée de séjour de la mère</t>
  </si>
  <si>
    <t>Distribution des accouchements par nationalité de la mère</t>
  </si>
  <si>
    <t>Graphique : distribution des accouchements par nationalité de la mère</t>
  </si>
  <si>
    <t>Distribution des accouchements par province</t>
  </si>
  <si>
    <t>Graphique : distribution des accouchements par province</t>
  </si>
  <si>
    <r>
      <rPr>
        <b/>
        <sz val="10"/>
        <color rgb="FFFF0000"/>
        <rFont val="Calibri"/>
        <family val="2"/>
        <scheme val="minor"/>
      </rPr>
      <t xml:space="preserve">À lire en priorité.  </t>
    </r>
    <r>
      <rPr>
        <u/>
        <sz val="10"/>
        <color indexed="12"/>
        <rFont val="Calibri"/>
        <family val="2"/>
        <scheme val="minor"/>
      </rPr>
      <t>Navigation dans ce classeur Excel</t>
    </r>
  </si>
  <si>
    <t>1 et 2</t>
  </si>
  <si>
    <t>% par type de grossesse</t>
  </si>
  <si>
    <t>Au niveau national
Tous les hôpitaux
Tous les séjours hospitaliers où la mère est également hospitalisée</t>
  </si>
  <si>
    <t>% par "induction"</t>
  </si>
  <si>
    <t>% par "anesthésie"</t>
  </si>
  <si>
    <t>% par "antécédent"</t>
  </si>
  <si>
    <t>% par mode d'accouchement</t>
  </si>
  <si>
    <t>% par âge</t>
  </si>
  <si>
    <t>% par poids</t>
  </si>
  <si>
    <t>http://www.health.belgium.be/eportal/Healthcare/Healthcarefacilities/Registrationsystems/MHD(MinimumHospitalData)/Guidelines/index.htm?fodnlang=fr#.VeAoqvntlHw</t>
  </si>
  <si>
    <t>etiq</t>
  </si>
  <si>
    <t>COUNT</t>
  </si>
  <si>
    <t>PERCENT</t>
  </si>
  <si>
    <t>11</t>
  </si>
  <si>
    <t>12</t>
  </si>
  <si>
    <t>13</t>
  </si>
  <si>
    <t>14</t>
  </si>
  <si>
    <t>&gt; 14</t>
  </si>
  <si>
    <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</si>
  <si>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</si>
  <si>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</si>
  <si>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</si>
  <si>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</si>
  <si>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</si>
  <si>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</si>
  <si>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</si>
  <si>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</si>
  <si>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</si>
  <si>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</si>
  <si>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</si>
  <si>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</si>
  <si>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</si>
  <si>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</si>
  <si>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</si>
  <si>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</si>
  <si>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</si>
  <si>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</si>
  <si>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</si>
  <si>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</si>
  <si>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</si>
  <si>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</si>
  <si>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</si>
  <si>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</si>
  <si>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</si>
  <si>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</si>
  <si>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</si>
  <si>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</si>
  <si>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45</t>
  </si>
  <si>
    <t>15</t>
  </si>
  <si>
    <t>44</t>
  </si>
  <si>
    <t>46</t>
  </si>
  <si>
    <t>47</t>
  </si>
  <si>
    <t>48</t>
  </si>
  <si>
    <t>49</t>
  </si>
  <si>
    <t>50</t>
  </si>
  <si>
    <t>51</t>
  </si>
  <si>
    <t>52</t>
  </si>
  <si>
    <t>100</t>
  </si>
  <si>
    <t>200</t>
  </si>
  <si>
    <t>300</t>
  </si>
  <si>
    <t>400</t>
  </si>
  <si>
    <t>500</t>
  </si>
  <si>
    <t>600</t>
  </si>
  <si>
    <t>700</t>
  </si>
  <si>
    <t>800</t>
  </si>
  <si>
    <t>900</t>
  </si>
  <si>
    <t>1 000</t>
  </si>
  <si>
    <t>1 100</t>
  </si>
  <si>
    <t>1 200</t>
  </si>
  <si>
    <t>1 300</t>
  </si>
  <si>
    <t>1 400</t>
  </si>
  <si>
    <t>1 500</t>
  </si>
  <si>
    <t>1 600</t>
  </si>
  <si>
    <t>1 700</t>
  </si>
  <si>
    <t>1 800</t>
  </si>
  <si>
    <t>1 900</t>
  </si>
  <si>
    <t>2 000</t>
  </si>
  <si>
    <t>2 100</t>
  </si>
  <si>
    <t>2 200</t>
  </si>
  <si>
    <t>2 300</t>
  </si>
  <si>
    <t>2 400</t>
  </si>
  <si>
    <t>2 500</t>
  </si>
  <si>
    <t>2 600</t>
  </si>
  <si>
    <t>2 700</t>
  </si>
  <si>
    <t>2 800</t>
  </si>
  <si>
    <t>2 900</t>
  </si>
  <si>
    <t>3 000</t>
  </si>
  <si>
    <t>3 100</t>
  </si>
  <si>
    <t>3 200</t>
  </si>
  <si>
    <t>3 300</t>
  </si>
  <si>
    <t>3 400</t>
  </si>
  <si>
    <t>3 500</t>
  </si>
  <si>
    <t>3 600</t>
  </si>
  <si>
    <t>3 700</t>
  </si>
  <si>
    <t>3 800</t>
  </si>
  <si>
    <t>3 900</t>
  </si>
  <si>
    <t>4 000</t>
  </si>
  <si>
    <t>4 100</t>
  </si>
  <si>
    <t>4 200</t>
  </si>
  <si>
    <t>4 300</t>
  </si>
  <si>
    <t>4 400</t>
  </si>
  <si>
    <t>4 500</t>
  </si>
  <si>
    <t>4 600</t>
  </si>
  <si>
    <t>4 700</t>
  </si>
  <si>
    <t>4 800</t>
  </si>
  <si>
    <t>4 900</t>
  </si>
  <si>
    <t>5 000</t>
  </si>
  <si>
    <t>5 100</t>
  </si>
  <si>
    <t>5 200</t>
  </si>
  <si>
    <t>5 300</t>
  </si>
  <si>
    <t>5 400</t>
  </si>
  <si>
    <t>5 500</t>
  </si>
  <si>
    <t>5 600</t>
  </si>
  <si>
    <t>5 800</t>
  </si>
  <si>
    <t>7 600</t>
  </si>
  <si>
    <t>&gt; 21</t>
  </si>
  <si>
    <t>COL1</t>
  </si>
  <si>
    <t>COL2</t>
  </si>
  <si>
    <t>COL3</t>
  </si>
  <si>
    <t>COL4</t>
  </si>
  <si>
    <t>COL5</t>
  </si>
  <si>
    <t>COL6</t>
  </si>
  <si>
    <t>COL7</t>
  </si>
  <si>
    <t>COL8</t>
  </si>
  <si>
    <t>COL9</t>
  </si>
  <si>
    <t>COL10</t>
  </si>
  <si>
    <t>COL11</t>
  </si>
  <si>
    <t>COL12</t>
  </si>
  <si>
    <t>COL13</t>
  </si>
  <si>
    <t>COL14</t>
  </si>
  <si>
    <t>Dernière mise à jour : 28/08/2015</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</si>
</sst>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sz val="10"/>
      <name val="MS Sans Serif"/>
      <family val="2"/>
    </font>
    <font>
      <b/>
      <sz val="11"/>
      <color theme="1"/>
      <name val="Calibri"/>
      <family val="2"/>
      <scheme val="minor"/>
    </font>
    <font>
      <sz val="10"/>
      <color theme="1"/>
      <name val="Calibri"/>
      <family val="2"/>
      <scheme val="minor"/>
    </font>
    <font>
      <b/>
      <sz val="10"/>
      <color theme="1"/>
      <name val="Calibri"/>
      <family val="2"/>
      <scheme val="minor"/>
    </font>
    <font>
      <b/>
      <u/>
      <sz val="11"/>
      <color rgb="FF0066FF"/>
      <name val="Calibri"/>
      <family val="2"/>
      <scheme val="minor"/>
    </font>
    <font>
      <b/>
      <sz val="11"/>
      <color rgb="FFCC0066"/>
      <name val="Calibri"/>
      <family val="2"/>
      <scheme val="minor"/>
    </font>
    <font>
      <b/>
      <sz val="11"/>
      <name val="Calibri"/>
      <family val="2"/>
      <scheme val="minor"/>
    </font>
    <font>
      <b/>
      <sz val="14"/>
      <color rgb="FF0033CC"/>
      <name val="Calibri"/>
      <family val="2"/>
      <scheme val="minor"/>
    </font>
    <font>
      <b/>
      <sz val="11"/>
      <color rgb="FF0033CC"/>
      <name val="Calibri"/>
      <family val="2"/>
      <scheme val="minor"/>
    </font>
    <font>
      <sz val="11"/>
      <color rgb="FF0033CC"/>
      <name val="Calibri"/>
      <family val="2"/>
      <scheme val="minor"/>
    </font>
    <font>
      <sz val="10"/>
      <color theme="1"/>
      <name val="Calibri Light"/>
      <family val="2"/>
    </font>
    <font>
      <b/>
      <sz val="10"/>
      <color theme="1"/>
      <name val="Calibri"/>
      <family val="2"/>
    </font>
    <font>
      <b/>
      <sz val="11"/>
      <color rgb="FF0066FF"/>
      <name val="Calibri"/>
      <family val="2"/>
      <scheme val="minor"/>
    </font>
    <font>
      <b/>
      <u/>
      <sz val="12"/>
      <color rgb="FF0066FF"/>
      <name val="Calibri"/>
      <family val="2"/>
      <scheme val="minor"/>
    </font>
    <font>
      <sz val="11"/>
      <color rgb="FFFF0066"/>
      <name val="Calibri"/>
      <family val="2"/>
      <scheme val="minor"/>
    </font>
    <font>
      <u/>
      <sz val="11"/>
      <color rgb="FF0066FF"/>
      <name val="Calibri"/>
      <family val="2"/>
      <scheme val="minor"/>
    </font>
    <font>
      <sz val="10"/>
      <color theme="1"/>
      <name val="Calibri"/>
      <family val="2"/>
    </font>
    <font>
      <sz val="11"/>
      <color theme="0"/>
      <name val="Calibri"/>
      <family val="2"/>
      <scheme val="minor"/>
    </font>
    <font>
      <b/>
      <sz val="13"/>
      <color rgb="FF000000"/>
      <name val="Calibri"/>
      <family val="2"/>
      <scheme val="minor"/>
    </font>
    <font>
      <b/>
      <sz val="11"/>
      <color rgb="FF000000"/>
      <name val="Calibri"/>
      <family val="2"/>
      <scheme val="minor"/>
    </font>
    <font>
      <b/>
      <sz val="10"/>
      <name val="Arial"/>
      <family val="2"/>
    </font>
    <font>
      <sz val="10"/>
      <name val="Arial"/>
      <family val="2"/>
    </font>
    <font>
      <u/>
      <sz val="10"/>
      <color indexed="12"/>
      <name val="Arial"/>
      <family val="2"/>
    </font>
    <font>
      <b/>
      <sz val="12"/>
      <name val="Calibri"/>
      <family val="2"/>
      <scheme val="minor"/>
    </font>
    <font>
      <sz val="10"/>
      <name val="Calibri"/>
      <family val="2"/>
      <scheme val="minor"/>
    </font>
    <font>
      <b/>
      <sz val="12"/>
      <color theme="0"/>
      <name val="Calibri"/>
      <family val="2"/>
      <scheme val="minor"/>
    </font>
    <font>
      <b/>
      <sz val="10"/>
      <color rgb="FFFF0000"/>
      <name val="Arial Narrow"/>
      <family val="2"/>
    </font>
    <font>
      <u/>
      <sz val="9"/>
      <color indexed="12"/>
      <name val="Arial"/>
      <family val="2"/>
    </font>
    <font>
      <sz val="9.5"/>
      <color theme="1"/>
      <name val="Calibri"/>
      <family val="2"/>
      <scheme val="minor"/>
    </font>
    <font>
      <b/>
      <sz val="9.5"/>
      <color theme="1"/>
      <name val="Calibri"/>
      <family val="2"/>
      <scheme val="minor"/>
    </font>
    <font>
      <u/>
      <sz val="10"/>
      <color indexed="12"/>
      <name val="Calibri"/>
      <family val="2"/>
    </font>
    <font>
      <sz val="9.5"/>
      <color theme="1"/>
      <name val="Calibri Light"/>
      <family val="2"/>
    </font>
    <font>
      <u/>
      <sz val="10"/>
      <color indexed="12"/>
      <name val="Calibri"/>
      <family val="2"/>
      <scheme val="minor"/>
    </font>
    <font>
      <sz val="11"/>
      <color theme="1"/>
      <name val="Calibri"/>
      <family val="2"/>
      <scheme val="minor"/>
    </font>
    <font>
      <b/>
      <sz val="10"/>
      <color rgb="FFFF000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DDDDDD"/>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3" tint="0.79998168889431442"/>
        <bgColor indexed="64"/>
      </patternFill>
    </fill>
    <fill>
      <patternFill patternType="solid">
        <fgColor rgb="FFE9EFF7"/>
        <bgColor indexed="64"/>
      </patternFill>
    </fill>
  </fills>
  <borders count="53">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
        <color auto="1"/>
      </top>
      <bottom/>
      <diagonal/>
    </border>
    <border>
      <left style="thin">
        <color auto="1"/>
      </left>
      <right/>
      <top/>
      <bottom/>
      <diagonal/>
    </border>
  </borders>
  <cellStyleXfs count="3">
    <xf numFmtId="0" fontId="0" fillId="0" borderId="0"/>
    <xf numFmtId="0" fontId="1" fillId="0" borderId="0"/>
    <xf numFmtId="0" fontId="23" fillId="0" borderId="0" applyNumberFormat="0" applyFill="0" applyBorder="0" applyAlignment="0" applyProtection="0">
      <alignment vertical="top"/>
      <protection locked="0"/>
    </xf>
  </cellStyleXfs>
  <cellXfs count="196">
    <xf numFmtId="0" fontId="0" fillId="0" borderId="0" xfId="0"/>
    <xf numFmtId="0" fontId="2" fillId="0" borderId="0" xfId="0" applyFont="1"/>
    <xf numFmtId="3" fontId="3" fillId="0" borderId="1" xfId="0" applyNumberFormat="1" applyFont="1" applyBorder="1" applyAlignment="1">
      <alignment horizontal="right" indent="1"/>
    </xf>
    <xf numFmtId="4" fontId="3" fillId="0" borderId="1" xfId="0" applyNumberFormat="1" applyFont="1" applyBorder="1" applyAlignment="1">
      <alignment horizontal="right" indent="1"/>
    </xf>
    <xf numFmtId="3" fontId="3" fillId="0" borderId="11" xfId="0" applyNumberFormat="1" applyFont="1" applyBorder="1" applyAlignment="1">
      <alignment horizontal="right" indent="1"/>
    </xf>
    <xf numFmtId="4" fontId="3" fillId="0" borderId="11" xfId="0" applyNumberFormat="1" applyFont="1" applyBorder="1" applyAlignment="1">
      <alignment horizontal="right" indent="1"/>
    </xf>
    <xf numFmtId="3" fontId="3" fillId="0" borderId="14" xfId="0" applyNumberFormat="1" applyFont="1" applyBorder="1" applyAlignment="1">
      <alignment horizontal="right" indent="1"/>
    </xf>
    <xf numFmtId="4" fontId="3" fillId="0" borderId="14" xfId="0" applyNumberFormat="1" applyFont="1" applyBorder="1" applyAlignment="1">
      <alignment horizontal="right" indent="1"/>
    </xf>
    <xf numFmtId="3" fontId="3" fillId="0" borderId="18" xfId="0" applyNumberFormat="1" applyFont="1" applyBorder="1" applyAlignment="1">
      <alignment horizontal="right" indent="1"/>
    </xf>
    <xf numFmtId="3" fontId="3" fillId="0" borderId="19" xfId="0" applyNumberFormat="1" applyFont="1" applyBorder="1" applyAlignment="1">
      <alignment horizontal="right" indent="1"/>
    </xf>
    <xf numFmtId="3" fontId="3" fillId="0" borderId="20" xfId="0" applyNumberFormat="1" applyFont="1" applyBorder="1" applyAlignment="1">
      <alignment horizontal="right" indent="1"/>
    </xf>
    <xf numFmtId="4" fontId="3" fillId="0" borderId="28" xfId="0" applyNumberFormat="1" applyFont="1" applyBorder="1" applyAlignment="1">
      <alignment horizontal="right" indent="1"/>
    </xf>
    <xf numFmtId="4" fontId="3" fillId="0" borderId="29" xfId="0" applyNumberFormat="1" applyFont="1" applyBorder="1" applyAlignment="1">
      <alignment horizontal="right" indent="1"/>
    </xf>
    <xf numFmtId="4" fontId="3" fillId="0" borderId="30" xfId="0" applyNumberFormat="1" applyFont="1" applyBorder="1" applyAlignment="1">
      <alignment horizontal="right" indent="1"/>
    </xf>
    <xf numFmtId="3" fontId="3" fillId="3" borderId="16" xfId="0" applyNumberFormat="1" applyFont="1" applyFill="1" applyBorder="1" applyAlignment="1">
      <alignment horizontal="right" indent="1"/>
    </xf>
    <xf numFmtId="4" fontId="3" fillId="3" borderId="3" xfId="0" applyNumberFormat="1" applyFont="1" applyFill="1" applyBorder="1" applyAlignment="1">
      <alignment horizontal="right" indent="1"/>
    </xf>
    <xf numFmtId="3" fontId="3" fillId="3" borderId="3" xfId="0" applyNumberFormat="1" applyFont="1" applyFill="1" applyBorder="1" applyAlignment="1">
      <alignment horizontal="right" indent="1"/>
    </xf>
    <xf numFmtId="4" fontId="3" fillId="3" borderId="26" xfId="0" applyNumberFormat="1" applyFont="1" applyFill="1" applyBorder="1" applyAlignment="1">
      <alignment horizontal="right" indent="1"/>
    </xf>
    <xf numFmtId="4" fontId="3" fillId="3" borderId="17" xfId="0" applyNumberFormat="1" applyFont="1" applyFill="1" applyBorder="1" applyAlignment="1">
      <alignment horizontal="centerContinuous"/>
    </xf>
    <xf numFmtId="0" fontId="3" fillId="3" borderId="8" xfId="0" applyFont="1" applyFill="1" applyBorder="1" applyAlignment="1">
      <alignment horizontal="centerContinuous"/>
    </xf>
    <xf numFmtId="4" fontId="3" fillId="3" borderId="8" xfId="0" applyNumberFormat="1" applyFont="1" applyFill="1" applyBorder="1" applyAlignment="1">
      <alignment horizontal="centerContinuous"/>
    </xf>
    <xf numFmtId="0" fontId="3" fillId="3" borderId="27" xfId="0" applyFont="1" applyFill="1" applyBorder="1" applyAlignment="1">
      <alignment horizontal="centerContinuous"/>
    </xf>
    <xf numFmtId="3" fontId="3" fillId="3" borderId="2" xfId="0" applyNumberFormat="1" applyFont="1" applyFill="1" applyBorder="1" applyAlignment="1">
      <alignment horizontal="right" indent="1"/>
    </xf>
    <xf numFmtId="4" fontId="3" fillId="3" borderId="4" xfId="0" applyNumberFormat="1" applyFont="1" applyFill="1" applyBorder="1" applyAlignment="1">
      <alignment horizontal="right" indent="1"/>
    </xf>
    <xf numFmtId="4" fontId="3" fillId="3" borderId="7" xfId="0" applyNumberFormat="1" applyFont="1" applyFill="1" applyBorder="1" applyAlignment="1">
      <alignment horizontal="centerContinuous"/>
    </xf>
    <xf numFmtId="0" fontId="3" fillId="3" borderId="9" xfId="0" applyFont="1" applyFill="1" applyBorder="1" applyAlignment="1">
      <alignment horizontal="centerContinuous"/>
    </xf>
    <xf numFmtId="3" fontId="3" fillId="4" borderId="10" xfId="0" applyNumberFormat="1" applyFont="1" applyFill="1" applyBorder="1" applyAlignment="1">
      <alignment horizontal="right" indent="1"/>
    </xf>
    <xf numFmtId="4" fontId="3" fillId="4" borderId="12" xfId="0" applyNumberFormat="1" applyFont="1" applyFill="1" applyBorder="1" applyAlignment="1">
      <alignment horizontal="right" indent="1"/>
    </xf>
    <xf numFmtId="3" fontId="3" fillId="4" borderId="5" xfId="0" applyNumberFormat="1" applyFont="1" applyFill="1" applyBorder="1" applyAlignment="1">
      <alignment horizontal="right" indent="1"/>
    </xf>
    <xf numFmtId="4" fontId="3" fillId="4" borderId="6" xfId="0" applyNumberFormat="1" applyFont="1" applyFill="1" applyBorder="1" applyAlignment="1">
      <alignment horizontal="right" indent="1"/>
    </xf>
    <xf numFmtId="3" fontId="3" fillId="4" borderId="13" xfId="0" applyNumberFormat="1" applyFont="1" applyFill="1" applyBorder="1" applyAlignment="1">
      <alignment horizontal="right" indent="1"/>
    </xf>
    <xf numFmtId="4" fontId="3" fillId="4" borderId="15" xfId="0" applyNumberFormat="1" applyFont="1" applyFill="1" applyBorder="1" applyAlignment="1">
      <alignment horizontal="right" indent="1"/>
    </xf>
    <xf numFmtId="0" fontId="4" fillId="5" borderId="16" xfId="0" applyFont="1" applyFill="1" applyBorder="1" applyAlignment="1">
      <alignment horizontal="centerContinuous"/>
    </xf>
    <xf numFmtId="0" fontId="4" fillId="5" borderId="3" xfId="0" applyFont="1" applyFill="1" applyBorder="1" applyAlignment="1">
      <alignment horizontal="centerContinuous"/>
    </xf>
    <xf numFmtId="0" fontId="4" fillId="5" borderId="26" xfId="0" applyFont="1" applyFill="1" applyBorder="1" applyAlignment="1">
      <alignment horizontal="centerContinuous"/>
    </xf>
    <xf numFmtId="0" fontId="4" fillId="5" borderId="2" xfId="0" applyFont="1" applyFill="1" applyBorder="1" applyAlignment="1">
      <alignment horizontal="centerContinuous"/>
    </xf>
    <xf numFmtId="0" fontId="4" fillId="5" borderId="4" xfId="0" applyFont="1" applyFill="1" applyBorder="1" applyAlignment="1">
      <alignment horizontal="centerContinuous"/>
    </xf>
    <xf numFmtId="0" fontId="3" fillId="5" borderId="17" xfId="0" applyFont="1" applyFill="1" applyBorder="1" applyAlignment="1">
      <alignment horizontal="right" indent="1"/>
    </xf>
    <xf numFmtId="0" fontId="3" fillId="5" borderId="8" xfId="0" applyFont="1" applyFill="1" applyBorder="1" applyAlignment="1">
      <alignment horizontal="center"/>
    </xf>
    <xf numFmtId="0" fontId="3" fillId="5" borderId="8" xfId="0" applyFont="1" applyFill="1" applyBorder="1" applyAlignment="1">
      <alignment horizontal="right" indent="1"/>
    </xf>
    <xf numFmtId="0" fontId="3" fillId="5" borderId="27" xfId="0" applyFont="1" applyFill="1" applyBorder="1" applyAlignment="1">
      <alignment horizontal="center"/>
    </xf>
    <xf numFmtId="0" fontId="3" fillId="5" borderId="7" xfId="0" applyFont="1" applyFill="1" applyBorder="1" applyAlignment="1">
      <alignment horizontal="right" indent="1"/>
    </xf>
    <xf numFmtId="0" fontId="3" fillId="5" borderId="9" xfId="0" applyFont="1" applyFill="1" applyBorder="1" applyAlignment="1">
      <alignment horizontal="center"/>
    </xf>
    <xf numFmtId="0" fontId="4" fillId="2" borderId="23" xfId="0" applyFont="1" applyFill="1" applyBorder="1" applyAlignment="1">
      <alignment horizontal="left" indent="1"/>
    </xf>
    <xf numFmtId="0" fontId="4" fillId="2" borderId="24" xfId="0" applyFont="1" applyFill="1" applyBorder="1" applyAlignment="1">
      <alignment horizontal="left" indent="1"/>
    </xf>
    <xf numFmtId="0" fontId="4" fillId="2" borderId="25" xfId="0" applyFont="1" applyFill="1" applyBorder="1" applyAlignment="1">
      <alignment horizontal="left" indent="1"/>
    </xf>
    <xf numFmtId="0" fontId="3" fillId="5" borderId="21" xfId="0" applyFont="1" applyFill="1" applyBorder="1" applyAlignment="1">
      <alignment horizontal="left" indent="1"/>
    </xf>
    <xf numFmtId="0" fontId="3" fillId="5" borderId="22" xfId="0" applyFont="1" applyFill="1" applyBorder="1" applyAlignment="1">
      <alignment horizontal="left" indent="1"/>
    </xf>
    <xf numFmtId="0" fontId="5" fillId="0" borderId="0" xfId="0" applyFont="1" applyAlignment="1">
      <alignment horizontal="right"/>
    </xf>
    <xf numFmtId="0" fontId="6" fillId="0" borderId="0" xfId="0" applyFont="1"/>
    <xf numFmtId="0" fontId="3" fillId="3" borderId="17" xfId="0" applyFont="1" applyFill="1" applyBorder="1" applyAlignment="1">
      <alignment horizontal="centerContinuous"/>
    </xf>
    <xf numFmtId="0" fontId="7" fillId="0" borderId="0" xfId="0" applyFont="1"/>
    <xf numFmtId="0" fontId="11" fillId="2" borderId="41" xfId="0" applyFont="1" applyFill="1" applyBorder="1" applyAlignment="1">
      <alignment horizontal="right"/>
    </xf>
    <xf numFmtId="0" fontId="11" fillId="2" borderId="42" xfId="0" applyFont="1" applyFill="1" applyBorder="1" applyAlignment="1">
      <alignment horizontal="right"/>
    </xf>
    <xf numFmtId="0" fontId="11" fillId="2" borderId="37" xfId="0" applyFont="1" applyFill="1" applyBorder="1" applyAlignment="1">
      <alignment horizontal="right"/>
    </xf>
    <xf numFmtId="0" fontId="11" fillId="2" borderId="43" xfId="0" applyFont="1" applyFill="1" applyBorder="1" applyAlignment="1">
      <alignment horizontal="right"/>
    </xf>
    <xf numFmtId="0" fontId="8" fillId="5" borderId="29" xfId="0" applyFont="1" applyFill="1" applyBorder="1" applyAlignment="1">
      <alignment horizontal="left"/>
    </xf>
    <xf numFmtId="0" fontId="9" fillId="5" borderId="45" xfId="0" applyFont="1" applyFill="1" applyBorder="1" applyAlignment="1"/>
    <xf numFmtId="0" fontId="10" fillId="5" borderId="45" xfId="0" applyFont="1" applyFill="1" applyBorder="1" applyAlignment="1"/>
    <xf numFmtId="0" fontId="12" fillId="2" borderId="43" xfId="0" applyFont="1" applyFill="1" applyBorder="1" applyAlignment="1">
      <alignment horizontal="right"/>
    </xf>
    <xf numFmtId="0" fontId="12" fillId="2" borderId="41" xfId="0" applyFont="1" applyFill="1" applyBorder="1" applyAlignment="1">
      <alignment horizontal="right"/>
    </xf>
    <xf numFmtId="0" fontId="12" fillId="2" borderId="42" xfId="0" applyFont="1" applyFill="1" applyBorder="1" applyAlignment="1">
      <alignment horizontal="right"/>
    </xf>
    <xf numFmtId="0" fontId="4" fillId="2" borderId="44" xfId="0" applyFont="1" applyFill="1" applyBorder="1" applyAlignment="1">
      <alignment horizontal="left"/>
    </xf>
    <xf numFmtId="0" fontId="5" fillId="0" borderId="0" xfId="0" applyFont="1" applyAlignment="1">
      <alignment horizontal="left"/>
    </xf>
    <xf numFmtId="0" fontId="13" fillId="0" borderId="0" xfId="0" applyFont="1" applyAlignment="1">
      <alignment horizontal="left"/>
    </xf>
    <xf numFmtId="3" fontId="0" fillId="0" borderId="0" xfId="0" applyNumberFormat="1"/>
    <xf numFmtId="0" fontId="12" fillId="2" borderId="41" xfId="0" applyFont="1" applyFill="1" applyBorder="1" applyAlignment="1">
      <alignment horizontal="left" indent="2"/>
    </xf>
    <xf numFmtId="17" fontId="12" fillId="2" borderId="43" xfId="0" quotePrefix="1" applyNumberFormat="1" applyFont="1" applyFill="1" applyBorder="1" applyAlignment="1">
      <alignment horizontal="right"/>
    </xf>
    <xf numFmtId="0" fontId="12" fillId="2" borderId="41" xfId="0" quotePrefix="1" applyFont="1" applyFill="1" applyBorder="1" applyAlignment="1">
      <alignment horizontal="right"/>
    </xf>
    <xf numFmtId="0" fontId="15" fillId="6" borderId="0" xfId="0" applyFont="1" applyFill="1"/>
    <xf numFmtId="4" fontId="3" fillId="3" borderId="17" xfId="0" applyNumberFormat="1" applyFont="1" applyFill="1" applyBorder="1" applyAlignment="1">
      <alignment horizontal="center"/>
    </xf>
    <xf numFmtId="0" fontId="3" fillId="3" borderId="8" xfId="0" applyFont="1" applyFill="1" applyBorder="1" applyAlignment="1">
      <alignment horizontal="center"/>
    </xf>
    <xf numFmtId="4" fontId="3" fillId="3" borderId="8" xfId="0" applyNumberFormat="1" applyFont="1" applyFill="1" applyBorder="1" applyAlignment="1">
      <alignment horizontal="center"/>
    </xf>
    <xf numFmtId="4" fontId="3" fillId="3" borderId="7" xfId="0" applyNumberFormat="1" applyFont="1" applyFill="1" applyBorder="1" applyAlignment="1">
      <alignment horizontal="center"/>
    </xf>
    <xf numFmtId="0" fontId="3" fillId="3" borderId="9" xfId="0" applyFont="1" applyFill="1" applyBorder="1" applyAlignment="1">
      <alignment horizontal="center"/>
    </xf>
    <xf numFmtId="0" fontId="12" fillId="2" borderId="42" xfId="0" applyFont="1" applyFill="1" applyBorder="1" applyAlignment="1">
      <alignment horizontal="left" indent="3"/>
    </xf>
    <xf numFmtId="0" fontId="16" fillId="0" borderId="0" xfId="0" applyFont="1" applyAlignment="1">
      <alignment horizontal="left"/>
    </xf>
    <xf numFmtId="0" fontId="11" fillId="2" borderId="43" xfId="0" applyFont="1" applyFill="1" applyBorder="1" applyAlignment="1"/>
    <xf numFmtId="0" fontId="4" fillId="2" borderId="44" xfId="0" applyFont="1" applyFill="1" applyBorder="1" applyAlignment="1"/>
    <xf numFmtId="0" fontId="11" fillId="2" borderId="41" xfId="0" applyFont="1" applyFill="1" applyBorder="1" applyAlignment="1"/>
    <xf numFmtId="17" fontId="12" fillId="2" borderId="42" xfId="0" quotePrefix="1" applyNumberFormat="1" applyFont="1" applyFill="1" applyBorder="1" applyAlignment="1">
      <alignment horizontal="right"/>
    </xf>
    <xf numFmtId="0" fontId="12" fillId="2" borderId="42" xfId="0" quotePrefix="1" applyFont="1" applyFill="1" applyBorder="1" applyAlignment="1">
      <alignment horizontal="right"/>
    </xf>
    <xf numFmtId="0" fontId="4" fillId="5" borderId="35" xfId="0" applyFont="1" applyFill="1" applyBorder="1" applyAlignment="1">
      <alignment horizontal="centerContinuous"/>
    </xf>
    <xf numFmtId="0" fontId="4" fillId="5" borderId="36" xfId="0" applyFont="1" applyFill="1" applyBorder="1" applyAlignment="1">
      <alignment horizontal="centerContinuous"/>
    </xf>
    <xf numFmtId="0" fontId="0" fillId="0" borderId="0" xfId="0" quotePrefix="1"/>
    <xf numFmtId="0" fontId="18" fillId="0" borderId="0" xfId="0" quotePrefix="1" applyFont="1"/>
    <xf numFmtId="0" fontId="18" fillId="0" borderId="0" xfId="0" applyFont="1"/>
    <xf numFmtId="0" fontId="19" fillId="0" borderId="0" xfId="0" applyFont="1" applyAlignment="1">
      <alignment horizontal="center" readingOrder="1"/>
    </xf>
    <xf numFmtId="0" fontId="20" fillId="0" borderId="0" xfId="0" applyFont="1"/>
    <xf numFmtId="0" fontId="0" fillId="0" borderId="0" xfId="0" applyFill="1"/>
    <xf numFmtId="0" fontId="0" fillId="0" borderId="0" xfId="0" applyFill="1" applyAlignment="1">
      <alignment vertical="center"/>
    </xf>
    <xf numFmtId="0" fontId="22" fillId="0" borderId="0" xfId="0" applyFont="1" applyFill="1"/>
    <xf numFmtId="0" fontId="21" fillId="0" borderId="0" xfId="0" applyFont="1" applyFill="1" applyAlignment="1">
      <alignment horizontal="left" indent="1"/>
    </xf>
    <xf numFmtId="0" fontId="0" fillId="0" borderId="48" xfId="0" applyBorder="1" applyAlignment="1">
      <alignment horizontal="left" vertical="center" indent="1"/>
    </xf>
    <xf numFmtId="0" fontId="22" fillId="0" borderId="49" xfId="0" applyFont="1" applyBorder="1" applyAlignment="1">
      <alignment horizontal="left" vertical="center" indent="1"/>
    </xf>
    <xf numFmtId="0" fontId="22" fillId="0" borderId="50" xfId="0" applyFont="1" applyBorder="1" applyAlignment="1">
      <alignment horizontal="left" vertical="center" wrapText="1" indent="1"/>
    </xf>
    <xf numFmtId="0" fontId="4" fillId="2" borderId="48" xfId="0" applyFont="1" applyFill="1" applyBorder="1" applyAlignment="1">
      <alignment horizontal="left" vertical="center" indent="1"/>
    </xf>
    <xf numFmtId="0" fontId="4" fillId="2" borderId="49" xfId="0" applyFont="1" applyFill="1" applyBorder="1" applyAlignment="1">
      <alignment horizontal="left" vertical="center" indent="1"/>
    </xf>
    <xf numFmtId="0" fontId="4" fillId="2" borderId="50" xfId="0" applyFont="1" applyFill="1" applyBorder="1" applyAlignment="1">
      <alignment horizontal="left" vertical="center" wrapText="1" indent="1"/>
    </xf>
    <xf numFmtId="0" fontId="21" fillId="7" borderId="30" xfId="0" applyFont="1" applyFill="1" applyBorder="1" applyAlignment="1">
      <alignment horizontal="centerContinuous" vertical="center"/>
    </xf>
    <xf numFmtId="0" fontId="21" fillId="7" borderId="19" xfId="0" applyFont="1" applyFill="1" applyBorder="1" applyAlignment="1">
      <alignment horizontal="centerContinuous" vertical="center"/>
    </xf>
    <xf numFmtId="0" fontId="0" fillId="0" borderId="0" xfId="0" applyAlignment="1">
      <alignment wrapText="1"/>
    </xf>
    <xf numFmtId="0" fontId="0" fillId="0" borderId="0" xfId="0" applyAlignment="1"/>
    <xf numFmtId="0" fontId="25" fillId="0" borderId="0" xfId="0" applyFont="1" applyFill="1" applyAlignment="1">
      <alignment horizontal="left" vertical="center" indent="1"/>
    </xf>
    <xf numFmtId="0" fontId="25" fillId="0" borderId="0" xfId="0" applyFont="1" applyAlignment="1">
      <alignment horizontal="left" vertical="center" indent="1"/>
    </xf>
    <xf numFmtId="0" fontId="26" fillId="8" borderId="1" xfId="0" applyFont="1" applyFill="1" applyBorder="1" applyAlignment="1">
      <alignment horizontal="left" vertical="center" wrapText="1" indent="1"/>
    </xf>
    <xf numFmtId="0" fontId="24" fillId="9" borderId="1" xfId="0" applyFont="1" applyFill="1" applyBorder="1" applyAlignment="1">
      <alignment horizontal="left" vertical="center" wrapText="1" indent="1"/>
    </xf>
    <xf numFmtId="0" fontId="2" fillId="9" borderId="1" xfId="0" applyFont="1" applyFill="1" applyBorder="1" applyAlignment="1">
      <alignment horizontal="center"/>
    </xf>
    <xf numFmtId="0" fontId="2" fillId="9" borderId="1" xfId="0" applyFont="1" applyFill="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7"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xf>
    <xf numFmtId="0" fontId="23" fillId="0" borderId="0" xfId="2" applyAlignment="1" applyProtection="1">
      <alignment horizontal="left" indent="1"/>
    </xf>
    <xf numFmtId="0" fontId="23" fillId="0" borderId="0" xfId="2" applyAlignment="1" applyProtection="1"/>
    <xf numFmtId="0" fontId="27" fillId="0" borderId="0" xfId="2" applyFont="1" applyFill="1" applyAlignment="1" applyProtection="1">
      <alignment horizontal="center" vertical="center"/>
    </xf>
    <xf numFmtId="0" fontId="10" fillId="5" borderId="19" xfId="0" applyFont="1" applyFill="1" applyBorder="1" applyAlignment="1"/>
    <xf numFmtId="0" fontId="9" fillId="5" borderId="19" xfId="0" applyFont="1" applyFill="1" applyBorder="1" applyAlignment="1"/>
    <xf numFmtId="0" fontId="28" fillId="0" borderId="51" xfId="2" applyFont="1" applyBorder="1" applyAlignment="1" applyProtection="1"/>
    <xf numFmtId="0" fontId="28" fillId="0" borderId="0" xfId="2" applyFont="1" applyAlignment="1" applyProtection="1"/>
    <xf numFmtId="0" fontId="14" fillId="6" borderId="52" xfId="0" applyFont="1" applyFill="1" applyBorder="1" applyAlignment="1">
      <alignment horizontal="center" vertical="center"/>
    </xf>
    <xf numFmtId="0" fontId="7" fillId="0" borderId="0" xfId="0" applyFont="1" applyAlignment="1">
      <alignment horizontal="left" vertical="center"/>
    </xf>
    <xf numFmtId="0" fontId="0" fillId="0" borderId="0" xfId="0" applyAlignment="1"/>
    <xf numFmtId="0" fontId="0" fillId="0" borderId="0" xfId="0" applyFill="1" applyAlignment="1">
      <alignment horizontal="left" indent="1"/>
    </xf>
    <xf numFmtId="0" fontId="0" fillId="0" borderId="0" xfId="0" applyAlignment="1"/>
    <xf numFmtId="0" fontId="12" fillId="9" borderId="1" xfId="0" applyFont="1" applyFill="1" applyBorder="1" applyAlignment="1">
      <alignment horizontal="center" vertical="center"/>
    </xf>
    <xf numFmtId="0" fontId="11" fillId="5" borderId="16" xfId="0" applyFont="1" applyFill="1" applyBorder="1" applyAlignment="1">
      <alignment horizontal="centerContinuous"/>
    </xf>
    <xf numFmtId="0" fontId="30" fillId="5" borderId="16" xfId="0" applyFont="1" applyFill="1" applyBorder="1" applyAlignment="1">
      <alignment horizontal="centerContinuous"/>
    </xf>
    <xf numFmtId="0" fontId="30" fillId="5" borderId="3" xfId="0" applyFont="1" applyFill="1" applyBorder="1" applyAlignment="1">
      <alignment horizontal="centerContinuous"/>
    </xf>
    <xf numFmtId="0" fontId="17" fillId="5" borderId="3" xfId="0" applyFont="1" applyFill="1" applyBorder="1" applyAlignment="1">
      <alignment horizontal="centerContinuous"/>
    </xf>
    <xf numFmtId="0" fontId="23" fillId="0" borderId="0" xfId="2" applyAlignment="1" applyProtection="1"/>
    <xf numFmtId="0" fontId="23" fillId="0" borderId="0" xfId="2" applyAlignment="1" applyProtection="1"/>
    <xf numFmtId="0" fontId="23" fillId="0" borderId="0" xfId="2" applyAlignment="1" applyProtection="1"/>
    <xf numFmtId="0" fontId="31" fillId="0" borderId="0" xfId="2" applyFont="1" applyAlignment="1" applyProtection="1">
      <alignment horizontal="left" vertical="center" wrapText="1" indent="1"/>
    </xf>
    <xf numFmtId="0" fontId="31" fillId="0" borderId="0" xfId="2" applyFont="1" applyAlignment="1" applyProtection="1">
      <alignment horizontal="left" vertical="top" wrapText="1" indent="1"/>
    </xf>
    <xf numFmtId="0" fontId="33" fillId="0" borderId="51" xfId="2" applyFont="1" applyBorder="1" applyAlignment="1" applyProtection="1"/>
    <xf numFmtId="0" fontId="33" fillId="0" borderId="0" xfId="2" applyFont="1" applyAlignment="1" applyProtection="1"/>
    <xf numFmtId="0" fontId="23" fillId="0" borderId="0" xfId="2" applyAlignment="1" applyProtection="1"/>
    <xf numFmtId="0" fontId="34" fillId="0" borderId="0" xfId="0" applyFont="1" applyAlignment="1"/>
    <xf numFmtId="0" fontId="33" fillId="0" borderId="0" xfId="2" applyFont="1" applyAlignment="1" applyProtection="1">
      <alignment horizontal="left" vertical="center" indent="1"/>
    </xf>
    <xf numFmtId="0" fontId="33" fillId="0" borderId="0" xfId="2" applyFont="1" applyFill="1" applyAlignment="1" applyProtection="1">
      <alignment horizontal="left" vertical="center" indent="1"/>
    </xf>
    <xf numFmtId="0" fontId="34" fillId="0" borderId="0" xfId="0" applyFont="1" applyFill="1" applyAlignment="1">
      <alignment horizontal="center" vertical="center"/>
    </xf>
    <xf numFmtId="0" fontId="12" fillId="2" borderId="44" xfId="0" quotePrefix="1" applyFont="1" applyFill="1" applyBorder="1" applyAlignment="1">
      <alignment horizontal="left"/>
    </xf>
    <xf numFmtId="0" fontId="4" fillId="2" borderId="39" xfId="0" quotePrefix="1" applyFont="1" applyFill="1" applyBorder="1" applyAlignment="1">
      <alignment horizontal="left"/>
    </xf>
    <xf numFmtId="0" fontId="4" fillId="2" borderId="40" xfId="0" quotePrefix="1" applyFont="1" applyFill="1" applyBorder="1" applyAlignment="1">
      <alignment horizontal="left"/>
    </xf>
    <xf numFmtId="0" fontId="33" fillId="0" borderId="0" xfId="2" applyFont="1" applyAlignment="1" applyProtection="1">
      <alignment horizontal="left" vertical="center" wrapText="1" indent="1"/>
    </xf>
    <xf numFmtId="0" fontId="0" fillId="0" borderId="0" xfId="0" applyAlignment="1"/>
    <xf numFmtId="0" fontId="23" fillId="0" borderId="0" xfId="2" applyAlignment="1" applyProtection="1">
      <alignment horizontal="center"/>
    </xf>
    <xf numFmtId="0" fontId="23" fillId="10" borderId="0" xfId="2" applyFill="1" applyAlignment="1" applyProtection="1">
      <alignment horizontal="left" indent="1"/>
    </xf>
    <xf numFmtId="0" fontId="0" fillId="0" borderId="0" xfId="0" applyAlignment="1">
      <alignment horizontal="left" indent="1"/>
    </xf>
    <xf numFmtId="0" fontId="3" fillId="5" borderId="21" xfId="0" applyFont="1" applyFill="1" applyBorder="1" applyAlignment="1">
      <alignment horizontal="left" vertical="center" indent="1"/>
    </xf>
    <xf numFmtId="0" fontId="3" fillId="5" borderId="22" xfId="0" applyFont="1" applyFill="1" applyBorder="1" applyAlignment="1">
      <alignment horizontal="left" vertical="center" indent="1"/>
    </xf>
    <xf numFmtId="0" fontId="33" fillId="6" borderId="0" xfId="2" applyFont="1" applyFill="1" applyBorder="1" applyAlignment="1" applyProtection="1">
      <alignment horizontal="left" vertical="center"/>
    </xf>
    <xf numFmtId="0" fontId="33" fillId="0" borderId="0" xfId="2" applyFont="1" applyAlignment="1" applyProtection="1"/>
    <xf numFmtId="0" fontId="33" fillId="0" borderId="51" xfId="2" applyFont="1" applyBorder="1" applyAlignment="1" applyProtection="1">
      <alignment horizontal="left"/>
    </xf>
    <xf numFmtId="0" fontId="33" fillId="0" borderId="51" xfId="2" applyFont="1" applyBorder="1" applyAlignment="1" applyProtection="1"/>
    <xf numFmtId="0" fontId="3" fillId="5" borderId="31" xfId="0" applyFont="1" applyFill="1" applyBorder="1" applyAlignment="1">
      <alignment horizontal="left" vertical="center" wrapText="1" indent="1"/>
    </xf>
    <xf numFmtId="0" fontId="0" fillId="0" borderId="32" xfId="0" applyBorder="1" applyAlignment="1">
      <alignment horizontal="left" indent="1"/>
    </xf>
    <xf numFmtId="0" fontId="0" fillId="0" borderId="33" xfId="0" applyBorder="1" applyAlignment="1">
      <alignment horizontal="left" indent="1"/>
    </xf>
    <xf numFmtId="0" fontId="0" fillId="0" borderId="34" xfId="0" applyBorder="1" applyAlignment="1">
      <alignment horizontal="left" indent="1"/>
    </xf>
    <xf numFmtId="0" fontId="3" fillId="5" borderId="35" xfId="0" applyFont="1" applyFill="1" applyBorder="1" applyAlignment="1">
      <alignment horizontal="left" indent="1"/>
    </xf>
    <xf numFmtId="0" fontId="3" fillId="5" borderId="36" xfId="0" applyFont="1" applyFill="1" applyBorder="1" applyAlignment="1">
      <alignment horizontal="left" indent="1"/>
    </xf>
    <xf numFmtId="0" fontId="3" fillId="5" borderId="37" xfId="0" applyFont="1" applyFill="1" applyBorder="1" applyAlignment="1">
      <alignment horizontal="left" indent="1"/>
    </xf>
    <xf numFmtId="0" fontId="3" fillId="5" borderId="38" xfId="0" applyFont="1" applyFill="1" applyBorder="1" applyAlignment="1">
      <alignment horizontal="left" indent="1"/>
    </xf>
    <xf numFmtId="0" fontId="29" fillId="5" borderId="37" xfId="0" applyFont="1" applyFill="1" applyBorder="1" applyAlignment="1">
      <alignment horizontal="left" indent="1"/>
    </xf>
    <xf numFmtId="0" fontId="29" fillId="5" borderId="38" xfId="0" applyFont="1" applyFill="1" applyBorder="1" applyAlignment="1">
      <alignment horizontal="left" indent="1"/>
    </xf>
    <xf numFmtId="0" fontId="23" fillId="0" borderId="0" xfId="2" applyAlignment="1" applyProtection="1">
      <alignment horizontal="left" indent="1"/>
    </xf>
    <xf numFmtId="4" fontId="3" fillId="3" borderId="27" xfId="0" applyNumberFormat="1" applyFont="1" applyFill="1" applyBorder="1" applyAlignment="1">
      <alignment horizontal="center"/>
    </xf>
    <xf numFmtId="0" fontId="0" fillId="0" borderId="17" xfId="0" applyBorder="1" applyAlignment="1">
      <alignment horizontal="center"/>
    </xf>
    <xf numFmtId="0" fontId="29" fillId="5" borderId="35" xfId="0" applyFont="1" applyFill="1" applyBorder="1" applyAlignment="1">
      <alignment horizontal="left" indent="1"/>
    </xf>
    <xf numFmtId="0" fontId="29" fillId="5" borderId="36" xfId="0" applyFont="1" applyFill="1" applyBorder="1" applyAlignment="1">
      <alignment horizontal="left" indent="1"/>
    </xf>
    <xf numFmtId="0" fontId="3" fillId="5" borderId="31" xfId="0" applyFont="1" applyFill="1" applyBorder="1" applyAlignment="1">
      <alignment horizontal="center"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47" xfId="0" applyBorder="1" applyAlignment="1">
      <alignment horizontal="center"/>
    </xf>
    <xf numFmtId="0" fontId="34" fillId="0" borderId="51" xfId="0" applyFont="1" applyBorder="1" applyAlignment="1"/>
    <xf numFmtId="0" fontId="4" fillId="5" borderId="26" xfId="0" applyFont="1" applyFill="1" applyBorder="1" applyAlignment="1">
      <alignment horizontal="center"/>
    </xf>
    <xf numFmtId="0" fontId="0" fillId="0" borderId="46" xfId="0" applyBorder="1" applyAlignment="1">
      <alignment horizontal="center"/>
    </xf>
    <xf numFmtId="0" fontId="0" fillId="0" borderId="16" xfId="0" applyBorder="1" applyAlignment="1">
      <alignment horizontal="center"/>
    </xf>
    <xf numFmtId="0" fontId="0" fillId="0" borderId="36" xfId="0" applyBorder="1" applyAlignment="1">
      <alignment horizontal="center"/>
    </xf>
    <xf numFmtId="0" fontId="4" fillId="5" borderId="35" xfId="0" applyFont="1" applyFill="1" applyBorder="1" applyAlignment="1">
      <alignment horizontal="center"/>
    </xf>
    <xf numFmtId="0" fontId="3" fillId="5" borderId="32" xfId="0" applyFont="1" applyFill="1" applyBorder="1" applyAlignment="1">
      <alignment horizontal="left" vertical="center" wrapText="1" indent="1"/>
    </xf>
    <xf numFmtId="0" fontId="3" fillId="5" borderId="33" xfId="0" applyFont="1" applyFill="1" applyBorder="1" applyAlignment="1">
      <alignment horizontal="left" vertical="center" wrapText="1" indent="1"/>
    </xf>
    <xf numFmtId="0" fontId="3" fillId="5" borderId="34" xfId="0" applyFont="1" applyFill="1" applyBorder="1" applyAlignment="1">
      <alignment horizontal="left" vertical="center" wrapText="1" indent="1"/>
    </xf>
    <xf numFmtId="0" fontId="23" fillId="0" borderId="0" xfId="2" applyFont="1" applyAlignment="1" applyProtection="1">
      <alignment horizontal="left" indent="1"/>
    </xf>
    <xf numFmtId="0" fontId="0" fillId="0" borderId="38" xfId="0" applyBorder="1" applyAlignment="1">
      <alignment horizontal="center"/>
    </xf>
    <xf numFmtId="4" fontId="3" fillId="3" borderId="37" xfId="0" applyNumberFormat="1" applyFont="1" applyFill="1" applyBorder="1" applyAlignment="1">
      <alignment horizontal="center"/>
    </xf>
    <xf numFmtId="0" fontId="33" fillId="0" borderId="52" xfId="2" applyFont="1" applyBorder="1" applyAlignment="1" applyProtection="1"/>
    <xf numFmtId="4" fontId="3" fillId="3" borderId="17" xfId="0" applyNumberFormat="1" applyFont="1" applyFill="1" applyBorder="1" applyAlignment="1">
      <alignment horizontal="center"/>
    </xf>
    <xf numFmtId="4" fontId="3" fillId="3" borderId="38" xfId="0" applyNumberFormat="1" applyFont="1" applyFill="1" applyBorder="1" applyAlignment="1">
      <alignment horizontal="center"/>
    </xf>
    <xf numFmtId="0" fontId="33" fillId="0" borderId="0" xfId="2" applyFont="1" applyAlignment="1" applyProtection="1">
      <alignment horizontal="left"/>
    </xf>
    <xf numFmtId="0" fontId="34" fillId="0" borderId="0" xfId="0" applyFont="1" applyAlignment="1"/>
    <xf numFmtId="0" fontId="23" fillId="0" borderId="0" xfId="2" applyAlignment="1" applyProtection="1">
      <alignment horizontal="left"/>
    </xf>
    <xf numFmtId="0" fontId="23" fillId="0" borderId="0" xfId="2" applyAlignment="1" applyProtection="1"/>
  </cellXfs>
  <cellStyles count="3">
    <cellStyle name="Lien hypertexte" xfId="2" builtinId="8"/>
    <cellStyle name="Normal" xfId="0" builtinId="0"/>
    <cellStyle name="Normal 2" xfId="1"/>
  </cellStyles>
  <dxfs count="0"/>
  <tableStyles count="0" defaultTableStyle="TableStyleMedium9" defaultPivotStyle="PivotStyleLight16"/>
  <colors>
    <mruColors>
      <color rgb="FF000000"/>
      <color rgb="FFE9EFF7"/>
      <color rgb="FFD8E3F0"/>
      <color rgb="FFFFFFFF"/>
      <color rgb="FFCCDAEC"/>
      <color rgb="FFDDDDDD"/>
      <color rgb="FFCC0066"/>
      <color rgb="FFFF0066"/>
      <color rgb="FF0066FF"/>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fr-FR" sz="1400"/>
              <a:t>Nombre</a:t>
            </a:r>
            <a:r>
              <a:rPr lang="fr-FR" sz="1400" baseline="0"/>
              <a:t> d'accouchements par province de l'hôpital</a:t>
            </a:r>
            <a:endParaRPr lang="fr-FR" sz="1400"/>
          </a:p>
        </c:rich>
      </c:tx>
      <c:layout/>
      <c:overlay val="0"/>
      <c:spPr>
        <a:noFill/>
      </c:spPr>
    </c:title>
    <c:autoTitleDeleted val="0"/>
    <c:plotArea>
      <c:layout/>
      <c:barChart>
        <c:barDir val="col"/>
        <c:grouping val="clustered"/>
        <c:varyColors val="0"/>
        <c:ser>
          <c:idx val="0"/>
          <c:order val="0"/>
          <c:tx>
            <c:v>N</c:v>
          </c:tx>
          <c:invertIfNegative val="0"/>
          <c:dLbls>
            <c:delete val="1"/>
          </c:dLbls>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l''hôpital'!$AB$8:$AB$18</c:f>
              <c:numCache>
                <c:formatCode>#,##0</c:formatCode>
                <c:ptCount val="11"/>
                <c:pt idx="0">
                  <c:v>11656</c:v>
                </c:pt>
                <c:pt idx="1">
                  <c:v>16135</c:v>
                </c:pt>
                <c:pt idx="2">
                  <c:v>21903</c:v>
                </c:pt>
                <c:pt idx="3">
                  <c:v>8237</c:v>
                </c:pt>
                <c:pt idx="4">
                  <c:v>6429</c:v>
                </c:pt>
                <c:pt idx="5">
                  <c:v>24783</c:v>
                </c:pt>
                <c:pt idx="6">
                  <c:v>14001</c:v>
                </c:pt>
                <c:pt idx="7">
                  <c:v>1862</c:v>
                </c:pt>
                <c:pt idx="8">
                  <c:v>12105</c:v>
                </c:pt>
                <c:pt idx="9">
                  <c:v>4754</c:v>
                </c:pt>
                <c:pt idx="10">
                  <c:v>2841</c:v>
                </c:pt>
              </c:numCache>
            </c:numRef>
          </c:val>
        </c:ser>
        <c:dLbls>
          <c:showLegendKey val="0"/>
          <c:showVal val="1"/>
          <c:showCatName val="0"/>
          <c:showSerName val="0"/>
          <c:showPercent val="0"/>
          <c:showBubbleSize val="0"/>
        </c:dLbls>
        <c:gapWidth val="150"/>
        <c:axId val="222128768"/>
        <c:axId val="222138752"/>
      </c:barChart>
      <c:barChart>
        <c:barDir val="col"/>
        <c:grouping val="clustered"/>
        <c:varyColors val="0"/>
        <c:ser>
          <c:idx val="1"/>
          <c:order val="1"/>
          <c:tx>
            <c:v>pct</c:v>
          </c:tx>
          <c:spPr>
            <a:noFill/>
            <a:ln>
              <a:noFill/>
            </a:ln>
          </c:spPr>
          <c:invertIfNegative val="0"/>
          <c:dLbls>
            <c:delete val="1"/>
          </c:dLbls>
          <c:val>
            <c:numRef>
              <c:f>'Province de l''hôpital'!$AC$8:$AC$18</c:f>
              <c:numCache>
                <c:formatCode>#,##0.00</c:formatCode>
                <c:ptCount val="11"/>
                <c:pt idx="0">
                  <c:v>9.3467836351097784</c:v>
                </c:pt>
                <c:pt idx="1">
                  <c:v>12.938431190159255</c:v>
                </c:pt>
                <c:pt idx="2">
                  <c:v>17.563709845556748</c:v>
                </c:pt>
                <c:pt idx="3">
                  <c:v>6.6051352781742665</c:v>
                </c:pt>
                <c:pt idx="4">
                  <c:v>5.1553253251647879</c:v>
                </c:pt>
                <c:pt idx="5">
                  <c:v>19.873141629111672</c:v>
                </c:pt>
                <c:pt idx="6">
                  <c:v>11.227206389427934</c:v>
                </c:pt>
                <c:pt idx="7">
                  <c:v>1.4931117989511331</c:v>
                </c:pt>
                <c:pt idx="8">
                  <c:v>9.7068304652542778</c:v>
                </c:pt>
                <c:pt idx="9">
                  <c:v>3.812166214937533</c:v>
                </c:pt>
                <c:pt idx="10">
                  <c:v>2.2781582281526149</c:v>
                </c:pt>
              </c:numCache>
            </c:numRef>
          </c:val>
        </c:ser>
        <c:dLbls>
          <c:showLegendKey val="0"/>
          <c:showVal val="1"/>
          <c:showCatName val="0"/>
          <c:showSerName val="0"/>
          <c:showPercent val="0"/>
          <c:showBubbleSize val="0"/>
        </c:dLbls>
        <c:gapWidth val="150"/>
        <c:axId val="222154752"/>
        <c:axId val="222140288"/>
      </c:barChart>
      <c:catAx>
        <c:axId val="222128768"/>
        <c:scaling>
          <c:orientation val="minMax"/>
        </c:scaling>
        <c:delete val="0"/>
        <c:axPos val="b"/>
        <c:majorTickMark val="out"/>
        <c:minorTickMark val="none"/>
        <c:tickLblPos val="nextTo"/>
        <c:crossAx val="222138752"/>
        <c:crosses val="autoZero"/>
        <c:auto val="1"/>
        <c:lblAlgn val="ctr"/>
        <c:lblOffset val="100"/>
        <c:noMultiLvlLbl val="0"/>
      </c:catAx>
      <c:valAx>
        <c:axId val="222138752"/>
        <c:scaling>
          <c:orientation val="minMax"/>
          <c:min val="0"/>
        </c:scaling>
        <c:delete val="0"/>
        <c:axPos val="l"/>
        <c:majorGridlines/>
        <c:numFmt formatCode="#\ ##0" sourceLinked="0"/>
        <c:majorTickMark val="out"/>
        <c:minorTickMark val="none"/>
        <c:tickLblPos val="nextTo"/>
        <c:crossAx val="222128768"/>
        <c:crosses val="autoZero"/>
        <c:crossBetween val="between"/>
      </c:valAx>
      <c:valAx>
        <c:axId val="222140288"/>
        <c:scaling>
          <c:orientation val="minMax"/>
          <c:max val="25"/>
          <c:min val="0"/>
        </c:scaling>
        <c:delete val="0"/>
        <c:axPos val="r"/>
        <c:title>
          <c:tx>
            <c:rich>
              <a:bodyPr rot="0" vert="horz"/>
              <a:lstStyle/>
              <a:p>
                <a:pPr>
                  <a:defRPr/>
                </a:pPr>
                <a:r>
                  <a:rPr lang="fr-FR"/>
                  <a:t>%</a:t>
                </a:r>
              </a:p>
            </c:rich>
          </c:tx>
          <c:layout>
            <c:manualLayout>
              <c:xMode val="edge"/>
              <c:yMode val="edge"/>
              <c:x val="0.91304004188936849"/>
              <c:y val="6.9732997949527614E-2"/>
            </c:manualLayout>
          </c:layout>
          <c:overlay val="0"/>
        </c:title>
        <c:numFmt formatCode="[&lt;10]\ \ \ General;#\ ##0" sourceLinked="0"/>
        <c:majorTickMark val="out"/>
        <c:minorTickMark val="none"/>
        <c:tickLblPos val="nextTo"/>
        <c:crossAx val="222154752"/>
        <c:crosses val="max"/>
        <c:crossBetween val="between"/>
      </c:valAx>
      <c:catAx>
        <c:axId val="222154752"/>
        <c:scaling>
          <c:orientation val="minMax"/>
        </c:scaling>
        <c:delete val="1"/>
        <c:axPos val="b"/>
        <c:majorTickMark val="out"/>
        <c:minorTickMark val="none"/>
        <c:tickLblPos val="nextTo"/>
        <c:crossAx val="222140288"/>
        <c:crosses val="autoZero"/>
        <c:auto val="1"/>
        <c:lblAlgn val="ctr"/>
        <c:lblOffset val="100"/>
        <c:noMultiLvlLbl val="0"/>
      </c:catAx>
    </c:plotArea>
    <c:plotVisOnly val="1"/>
    <c:dispBlanksAs val="gap"/>
    <c:showDLblsOverMax val="0"/>
  </c:chart>
  <c:spPr>
    <a:solidFill>
      <a:schemeClr val="accent4">
        <a:alpha val="10000"/>
      </a:schemeClr>
    </a:solidFill>
    <a:ln>
      <a:solidFill>
        <a:sysClr val="windowText" lastClr="000000"/>
      </a:solidFill>
    </a:ln>
  </c:sp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 mères par antécédent de césarienne</a:t>
            </a:r>
            <a:endParaRPr lang="fr-FR" sz="1400"/>
          </a:p>
        </c:rich>
      </c:tx>
      <c:layout/>
      <c:overlay val="0"/>
    </c:title>
    <c:autoTitleDeleted val="0"/>
    <c:plotArea>
      <c:layout/>
      <c:barChart>
        <c:barDir val="col"/>
        <c:grouping val="clustered"/>
        <c:varyColors val="0"/>
        <c:ser>
          <c:idx val="0"/>
          <c:order val="0"/>
          <c:invertIfNegative val="0"/>
          <c:cat>
            <c:strRef>
              <c:f>'GR simples'!$C$143:$C$145</c:f>
              <c:strCache>
                <c:ptCount val="3"/>
                <c:pt idx="0">
                  <c:v>Y - Antécédent</c:v>
                </c:pt>
                <c:pt idx="1">
                  <c:v>N - Pas d'antécédent</c:v>
                </c:pt>
                <c:pt idx="2">
                  <c:v>U - Inconnu</c:v>
                </c:pt>
              </c:strCache>
            </c:strRef>
          </c:cat>
          <c:val>
            <c:numRef>
              <c:f>'Antécédent de césarienne'!$G$151:$G$153</c:f>
              <c:numCache>
                <c:formatCode>#,##0</c:formatCode>
                <c:ptCount val="3"/>
                <c:pt idx="0">
                  <c:v>11750</c:v>
                </c:pt>
                <c:pt idx="1">
                  <c:v>109510</c:v>
                </c:pt>
                <c:pt idx="2">
                  <c:v>5714</c:v>
                </c:pt>
              </c:numCache>
            </c:numRef>
          </c:val>
        </c:ser>
        <c:dLbls>
          <c:showLegendKey val="0"/>
          <c:showVal val="0"/>
          <c:showCatName val="0"/>
          <c:showSerName val="0"/>
          <c:showPercent val="0"/>
          <c:showBubbleSize val="0"/>
        </c:dLbls>
        <c:gapWidth val="150"/>
        <c:axId val="223084928"/>
        <c:axId val="223086464"/>
      </c:barChart>
      <c:barChart>
        <c:barDir val="col"/>
        <c:grouping val="clustered"/>
        <c:varyColors val="0"/>
        <c:ser>
          <c:idx val="1"/>
          <c:order val="1"/>
          <c:spPr>
            <a:noFill/>
          </c:spPr>
          <c:invertIfNegative val="0"/>
          <c:cat>
            <c:strRef>
              <c:f>'Antécédent de césarienne'!$B$151:$B$153</c:f>
              <c:strCache>
                <c:ptCount val="3"/>
                <c:pt idx="0">
                  <c:v>Antécédent</c:v>
                </c:pt>
                <c:pt idx="1">
                  <c:v>Pas d'antécédent</c:v>
                </c:pt>
                <c:pt idx="2">
                  <c:v>Inconnu</c:v>
                </c:pt>
              </c:strCache>
            </c:strRef>
          </c:cat>
          <c:val>
            <c:numRef>
              <c:f>'Antécédent de césarienne'!$H$151:$H$153</c:f>
              <c:numCache>
                <c:formatCode>#,##0.00</c:formatCode>
                <c:ptCount val="3"/>
                <c:pt idx="0">
                  <c:v>9.2538629955738969</c:v>
                </c:pt>
                <c:pt idx="1">
                  <c:v>86.246003118748717</c:v>
                </c:pt>
                <c:pt idx="2">
                  <c:v>4.5001338856773829</c:v>
                </c:pt>
              </c:numCache>
            </c:numRef>
          </c:val>
        </c:ser>
        <c:dLbls>
          <c:showLegendKey val="0"/>
          <c:showVal val="0"/>
          <c:showCatName val="0"/>
          <c:showSerName val="0"/>
          <c:showPercent val="0"/>
          <c:showBubbleSize val="0"/>
        </c:dLbls>
        <c:gapWidth val="150"/>
        <c:axId val="223090176"/>
        <c:axId val="223088000"/>
      </c:barChart>
      <c:catAx>
        <c:axId val="223084928"/>
        <c:scaling>
          <c:orientation val="minMax"/>
        </c:scaling>
        <c:delete val="0"/>
        <c:axPos val="b"/>
        <c:majorTickMark val="out"/>
        <c:minorTickMark val="none"/>
        <c:tickLblPos val="nextTo"/>
        <c:crossAx val="223086464"/>
        <c:crosses val="autoZero"/>
        <c:auto val="1"/>
        <c:lblAlgn val="ctr"/>
        <c:lblOffset val="100"/>
        <c:noMultiLvlLbl val="0"/>
      </c:catAx>
      <c:valAx>
        <c:axId val="223086464"/>
        <c:scaling>
          <c:orientation val="minMax"/>
          <c:min val="0"/>
        </c:scaling>
        <c:delete val="0"/>
        <c:axPos val="l"/>
        <c:majorGridlines/>
        <c:numFmt formatCode="#\ ##0" sourceLinked="0"/>
        <c:majorTickMark val="out"/>
        <c:minorTickMark val="none"/>
        <c:tickLblPos val="nextTo"/>
        <c:crossAx val="223084928"/>
        <c:crosses val="autoZero"/>
        <c:crossBetween val="between"/>
      </c:valAx>
      <c:valAx>
        <c:axId val="223088000"/>
        <c:scaling>
          <c:orientation val="minMax"/>
          <c:max val="95"/>
          <c:min val="0"/>
        </c:scaling>
        <c:delete val="0"/>
        <c:axPos val="r"/>
        <c:title>
          <c:tx>
            <c:rich>
              <a:bodyPr rot="0" vert="horz"/>
              <a:lstStyle/>
              <a:p>
                <a:pPr>
                  <a:defRPr/>
                </a:pPr>
                <a:r>
                  <a:rPr lang="fr-FR"/>
                  <a:t>%</a:t>
                </a:r>
              </a:p>
            </c:rich>
          </c:tx>
          <c:layout>
            <c:manualLayout>
              <c:xMode val="edge"/>
              <c:yMode val="edge"/>
              <c:x val="0.91166979146108862"/>
              <c:y val="4.086195738749502E-2"/>
            </c:manualLayout>
          </c:layout>
          <c:overlay val="0"/>
        </c:title>
        <c:numFmt formatCode="[&lt;10]\ \ \ General;#\ ##0" sourceLinked="0"/>
        <c:majorTickMark val="out"/>
        <c:minorTickMark val="none"/>
        <c:tickLblPos val="nextTo"/>
        <c:crossAx val="223090176"/>
        <c:crosses val="max"/>
        <c:crossBetween val="between"/>
      </c:valAx>
      <c:catAx>
        <c:axId val="223090176"/>
        <c:scaling>
          <c:orientation val="minMax"/>
        </c:scaling>
        <c:delete val="1"/>
        <c:axPos val="b"/>
        <c:majorTickMark val="out"/>
        <c:minorTickMark val="none"/>
        <c:tickLblPos val="nextTo"/>
        <c:crossAx val="22308800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55" l="0.70000000000000062" r="0.70000000000000062" t="0.750000000000005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Distribution des bébés par sexe</a:t>
            </a:r>
          </a:p>
        </c:rich>
      </c:tx>
      <c:layout/>
      <c:overlay val="0"/>
    </c:title>
    <c:autoTitleDeleted val="0"/>
    <c:plotArea>
      <c:layout/>
      <c:barChart>
        <c:barDir val="col"/>
        <c:grouping val="clustered"/>
        <c:varyColors val="0"/>
        <c:ser>
          <c:idx val="0"/>
          <c:order val="0"/>
          <c:invertIfNegative val="0"/>
          <c:cat>
            <c:strRef>
              <c:f>'GR simples'!$C$88:$C$91</c:f>
              <c:strCache>
                <c:ptCount val="4"/>
                <c:pt idx="0">
                  <c:v>0 - Indéfinissable</c:v>
                </c:pt>
                <c:pt idx="1">
                  <c:v>1 - Masculin</c:v>
                </c:pt>
                <c:pt idx="2">
                  <c:v>2 - Féminin</c:v>
                </c:pt>
                <c:pt idx="3">
                  <c:v>3 - Changé</c:v>
                </c:pt>
              </c:strCache>
            </c:strRef>
          </c:cat>
          <c:val>
            <c:numRef>
              <c:f>Sexe!$G$164:$G$167</c:f>
              <c:numCache>
                <c:formatCode>#,##0</c:formatCode>
                <c:ptCount val="4"/>
                <c:pt idx="0">
                  <c:v>22</c:v>
                </c:pt>
                <c:pt idx="1">
                  <c:v>65017</c:v>
                </c:pt>
                <c:pt idx="2">
                  <c:v>61935</c:v>
                </c:pt>
                <c:pt idx="3">
                  <c:v>0</c:v>
                </c:pt>
              </c:numCache>
            </c:numRef>
          </c:val>
        </c:ser>
        <c:dLbls>
          <c:showLegendKey val="0"/>
          <c:showVal val="0"/>
          <c:showCatName val="0"/>
          <c:showSerName val="0"/>
          <c:showPercent val="0"/>
          <c:showBubbleSize val="0"/>
        </c:dLbls>
        <c:gapWidth val="150"/>
        <c:axId val="223124480"/>
        <c:axId val="223126272"/>
      </c:barChart>
      <c:barChart>
        <c:barDir val="col"/>
        <c:grouping val="clustered"/>
        <c:varyColors val="0"/>
        <c:ser>
          <c:idx val="1"/>
          <c:order val="1"/>
          <c:spPr>
            <a:noFill/>
          </c:spPr>
          <c:invertIfNegative val="0"/>
          <c:cat>
            <c:strRef>
              <c:f>Sexe!$B$164:$B$167</c:f>
              <c:strCache>
                <c:ptCount val="4"/>
                <c:pt idx="0">
                  <c:v>Indéfinissable</c:v>
                </c:pt>
                <c:pt idx="1">
                  <c:v>Masculin</c:v>
                </c:pt>
                <c:pt idx="2">
                  <c:v>Féminin</c:v>
                </c:pt>
                <c:pt idx="3">
                  <c:v>Changé</c:v>
                </c:pt>
              </c:strCache>
            </c:strRef>
          </c:cat>
          <c:val>
            <c:numRef>
              <c:f>Sexe!$H$164:$H$167</c:f>
              <c:numCache>
                <c:formatCode>#,##0.00</c:formatCode>
                <c:ptCount val="4"/>
                <c:pt idx="0">
                  <c:v>1.7326381778946871E-2</c:v>
                </c:pt>
                <c:pt idx="1">
                  <c:v>51.204971096444943</c:v>
                </c:pt>
                <c:pt idx="2">
                  <c:v>48.777702521776114</c:v>
                </c:pt>
                <c:pt idx="3">
                  <c:v>0</c:v>
                </c:pt>
              </c:numCache>
            </c:numRef>
          </c:val>
        </c:ser>
        <c:dLbls>
          <c:showLegendKey val="0"/>
          <c:showVal val="0"/>
          <c:showCatName val="0"/>
          <c:showSerName val="0"/>
          <c:showPercent val="0"/>
          <c:showBubbleSize val="0"/>
        </c:dLbls>
        <c:gapWidth val="150"/>
        <c:axId val="223129984"/>
        <c:axId val="223127808"/>
      </c:barChart>
      <c:catAx>
        <c:axId val="223124480"/>
        <c:scaling>
          <c:orientation val="minMax"/>
        </c:scaling>
        <c:delete val="0"/>
        <c:axPos val="b"/>
        <c:majorTickMark val="out"/>
        <c:minorTickMark val="none"/>
        <c:tickLblPos val="nextTo"/>
        <c:crossAx val="223126272"/>
        <c:crosses val="autoZero"/>
        <c:auto val="1"/>
        <c:lblAlgn val="ctr"/>
        <c:lblOffset val="100"/>
        <c:noMultiLvlLbl val="0"/>
      </c:catAx>
      <c:valAx>
        <c:axId val="223126272"/>
        <c:scaling>
          <c:orientation val="minMax"/>
          <c:min val="0"/>
        </c:scaling>
        <c:delete val="0"/>
        <c:axPos val="l"/>
        <c:majorGridlines/>
        <c:numFmt formatCode="#\ ##0" sourceLinked="0"/>
        <c:majorTickMark val="out"/>
        <c:minorTickMark val="none"/>
        <c:tickLblPos val="nextTo"/>
        <c:crossAx val="223124480"/>
        <c:crosses val="autoZero"/>
        <c:crossBetween val="between"/>
      </c:valAx>
      <c:valAx>
        <c:axId val="223127808"/>
        <c:scaling>
          <c:orientation val="minMax"/>
          <c:max val="56"/>
          <c:min val="0"/>
        </c:scaling>
        <c:delete val="0"/>
        <c:axPos val="r"/>
        <c:title>
          <c:tx>
            <c:rich>
              <a:bodyPr rot="0" vert="horz"/>
              <a:lstStyle/>
              <a:p>
                <a:pPr>
                  <a:defRPr/>
                </a:pPr>
                <a:r>
                  <a:rPr lang="fr-FR"/>
                  <a:t>%</a:t>
                </a:r>
              </a:p>
            </c:rich>
          </c:tx>
          <c:layout>
            <c:manualLayout>
              <c:xMode val="edge"/>
              <c:yMode val="edge"/>
              <c:x val="0.9116697789150936"/>
              <c:y val="6.5380852687393604E-2"/>
            </c:manualLayout>
          </c:layout>
          <c:overlay val="0"/>
        </c:title>
        <c:numFmt formatCode="[&lt;10]\ \ \ General;#\ ##0" sourceLinked="0"/>
        <c:majorTickMark val="out"/>
        <c:minorTickMark val="none"/>
        <c:tickLblPos val="nextTo"/>
        <c:crossAx val="223129984"/>
        <c:crosses val="max"/>
        <c:crossBetween val="between"/>
      </c:valAx>
      <c:catAx>
        <c:axId val="223129984"/>
        <c:scaling>
          <c:orientation val="minMax"/>
        </c:scaling>
        <c:delete val="1"/>
        <c:axPos val="b"/>
        <c:majorTickMark val="out"/>
        <c:minorTickMark val="none"/>
        <c:tickLblPos val="nextTo"/>
        <c:crossAx val="22312780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d'enfants mort-nés ou nés vivants </a:t>
            </a:r>
            <a:endParaRPr lang="fr-FR" sz="1400"/>
          </a:p>
        </c:rich>
      </c:tx>
      <c:layout/>
      <c:overlay val="0"/>
    </c:title>
    <c:autoTitleDeleted val="0"/>
    <c:plotArea>
      <c:layout/>
      <c:barChart>
        <c:barDir val="col"/>
        <c:grouping val="clustered"/>
        <c:varyColors val="0"/>
        <c:ser>
          <c:idx val="0"/>
          <c:order val="0"/>
          <c:invertIfNegative val="0"/>
          <c:cat>
            <c:strRef>
              <c:f>Mortinatalité!$B$138:$B$139</c:f>
              <c:strCache>
                <c:ptCount val="2"/>
                <c:pt idx="0">
                  <c:v>Mort-né</c:v>
                </c:pt>
                <c:pt idx="1">
                  <c:v>Né vivant</c:v>
                </c:pt>
              </c:strCache>
            </c:strRef>
          </c:cat>
          <c:val>
            <c:numRef>
              <c:f>Mortinatalité!$I$138:$I$139</c:f>
              <c:numCache>
                <c:formatCode>#,##0</c:formatCode>
                <c:ptCount val="2"/>
                <c:pt idx="0">
                  <c:v>501</c:v>
                </c:pt>
                <c:pt idx="1">
                  <c:v>126473</c:v>
                </c:pt>
              </c:numCache>
            </c:numRef>
          </c:val>
        </c:ser>
        <c:dLbls>
          <c:showLegendKey val="0"/>
          <c:showVal val="0"/>
          <c:showCatName val="0"/>
          <c:showSerName val="0"/>
          <c:showPercent val="0"/>
          <c:showBubbleSize val="0"/>
        </c:dLbls>
        <c:gapWidth val="150"/>
        <c:axId val="223557504"/>
        <c:axId val="223559040"/>
      </c:barChart>
      <c:barChart>
        <c:barDir val="col"/>
        <c:grouping val="clustered"/>
        <c:varyColors val="0"/>
        <c:ser>
          <c:idx val="1"/>
          <c:order val="1"/>
          <c:spPr>
            <a:noFill/>
          </c:spPr>
          <c:invertIfNegative val="0"/>
          <c:cat>
            <c:strRef>
              <c:f>Mortinatalité!$B$138:$B$139</c:f>
              <c:strCache>
                <c:ptCount val="2"/>
                <c:pt idx="0">
                  <c:v>Mort-né</c:v>
                </c:pt>
                <c:pt idx="1">
                  <c:v>Né vivant</c:v>
                </c:pt>
              </c:strCache>
            </c:strRef>
          </c:cat>
          <c:val>
            <c:numRef>
              <c:f>Mortinatalité!$J$138:$J$139</c:f>
              <c:numCache>
                <c:formatCode>#,##0.00</c:formatCode>
                <c:ptCount val="2"/>
                <c:pt idx="0">
                  <c:v>0.39456896687510828</c:v>
                </c:pt>
                <c:pt idx="1">
                  <c:v>99.605431033124887</c:v>
                </c:pt>
              </c:numCache>
            </c:numRef>
          </c:val>
        </c:ser>
        <c:dLbls>
          <c:showLegendKey val="0"/>
          <c:showVal val="0"/>
          <c:showCatName val="0"/>
          <c:showSerName val="0"/>
          <c:showPercent val="0"/>
          <c:showBubbleSize val="0"/>
        </c:dLbls>
        <c:gapWidth val="150"/>
        <c:axId val="223570944"/>
        <c:axId val="223569024"/>
      </c:barChart>
      <c:catAx>
        <c:axId val="223557504"/>
        <c:scaling>
          <c:orientation val="minMax"/>
        </c:scaling>
        <c:delete val="0"/>
        <c:axPos val="b"/>
        <c:majorTickMark val="out"/>
        <c:minorTickMark val="none"/>
        <c:tickLblPos val="nextTo"/>
        <c:crossAx val="223559040"/>
        <c:crosses val="autoZero"/>
        <c:auto val="1"/>
        <c:lblAlgn val="ctr"/>
        <c:lblOffset val="100"/>
        <c:noMultiLvlLbl val="0"/>
      </c:catAx>
      <c:valAx>
        <c:axId val="223559040"/>
        <c:scaling>
          <c:orientation val="minMax"/>
          <c:min val="0"/>
        </c:scaling>
        <c:delete val="0"/>
        <c:axPos val="l"/>
        <c:majorGridlines/>
        <c:numFmt formatCode="#\ ##0" sourceLinked="0"/>
        <c:majorTickMark val="out"/>
        <c:minorTickMark val="none"/>
        <c:tickLblPos val="nextTo"/>
        <c:crossAx val="223557504"/>
        <c:crosses val="autoZero"/>
        <c:crossBetween val="between"/>
      </c:valAx>
      <c:valAx>
        <c:axId val="223569024"/>
        <c:scaling>
          <c:orientation val="minMax"/>
          <c:max val="111"/>
          <c:min val="0"/>
        </c:scaling>
        <c:delete val="0"/>
        <c:axPos val="r"/>
        <c:title>
          <c:tx>
            <c:rich>
              <a:bodyPr rot="0" vert="horz"/>
              <a:lstStyle/>
              <a:p>
                <a:pPr>
                  <a:defRPr/>
                </a:pPr>
                <a:r>
                  <a:rPr lang="fr-FR"/>
                  <a:t>%</a:t>
                </a:r>
              </a:p>
            </c:rich>
          </c:tx>
          <c:layout>
            <c:manualLayout>
              <c:xMode val="edge"/>
              <c:yMode val="edge"/>
              <c:x val="0.90947391819798451"/>
              <c:y val="3.3418182707355241E-2"/>
            </c:manualLayout>
          </c:layout>
          <c:overlay val="0"/>
        </c:title>
        <c:numFmt formatCode="[&lt;10]\ \ \ \ \ General;[&lt;100]\ \ \ General;#\ ##0" sourceLinked="0"/>
        <c:majorTickMark val="out"/>
        <c:minorTickMark val="none"/>
        <c:tickLblPos val="nextTo"/>
        <c:crossAx val="223570944"/>
        <c:crosses val="max"/>
        <c:crossBetween val="between"/>
      </c:valAx>
      <c:catAx>
        <c:axId val="223570944"/>
        <c:scaling>
          <c:orientation val="minMax"/>
        </c:scaling>
        <c:delete val="1"/>
        <c:axPos val="b"/>
        <c:majorTickMark val="out"/>
        <c:minorTickMark val="none"/>
        <c:tickLblPos val="nextTo"/>
        <c:crossAx val="22356902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induction</a:t>
            </a:r>
            <a:endParaRPr lang="fr-FR" sz="1400"/>
          </a:p>
        </c:rich>
      </c:tx>
      <c:layout/>
      <c:overlay val="0"/>
    </c:title>
    <c:autoTitleDeleted val="0"/>
    <c:plotArea>
      <c:layout/>
      <c:barChart>
        <c:barDir val="col"/>
        <c:grouping val="clustered"/>
        <c:varyColors val="0"/>
        <c:ser>
          <c:idx val="0"/>
          <c:order val="0"/>
          <c:invertIfNegative val="0"/>
          <c:cat>
            <c:strRef>
              <c:f>'GR simples'!$C$170:$C$172</c:f>
              <c:strCache>
                <c:ptCount val="3"/>
                <c:pt idx="0">
                  <c:v>Y - Induction</c:v>
                </c:pt>
                <c:pt idx="1">
                  <c:v>N - Pas d'induction</c:v>
                </c:pt>
                <c:pt idx="2">
                  <c:v>U - Inconnue</c:v>
                </c:pt>
              </c:strCache>
            </c:strRef>
          </c:cat>
          <c:val>
            <c:numRef>
              <c:f>Induction!$G$151:$G$153</c:f>
              <c:numCache>
                <c:formatCode>#,##0</c:formatCode>
                <c:ptCount val="3"/>
                <c:pt idx="0">
                  <c:v>30302</c:v>
                </c:pt>
                <c:pt idx="1">
                  <c:v>94726</c:v>
                </c:pt>
                <c:pt idx="2">
                  <c:v>1946</c:v>
                </c:pt>
              </c:numCache>
            </c:numRef>
          </c:val>
        </c:ser>
        <c:dLbls>
          <c:showLegendKey val="0"/>
          <c:showVal val="0"/>
          <c:showCatName val="0"/>
          <c:showSerName val="0"/>
          <c:showPercent val="0"/>
          <c:showBubbleSize val="0"/>
        </c:dLbls>
        <c:gapWidth val="150"/>
        <c:axId val="223286016"/>
        <c:axId val="223287552"/>
      </c:barChart>
      <c:barChart>
        <c:barDir val="col"/>
        <c:grouping val="clustered"/>
        <c:varyColors val="0"/>
        <c:ser>
          <c:idx val="1"/>
          <c:order val="1"/>
          <c:spPr>
            <a:noFill/>
          </c:spPr>
          <c:invertIfNegative val="0"/>
          <c:cat>
            <c:strRef>
              <c:f>'GR simples'!$C$170:$C$172</c:f>
              <c:strCache>
                <c:ptCount val="3"/>
                <c:pt idx="0">
                  <c:v>Y - Induction</c:v>
                </c:pt>
                <c:pt idx="1">
                  <c:v>N - Pas d'induction</c:v>
                </c:pt>
                <c:pt idx="2">
                  <c:v>U - Inconnue</c:v>
                </c:pt>
              </c:strCache>
            </c:strRef>
          </c:cat>
          <c:val>
            <c:numRef>
              <c:f>Induction!$H$151:$H$153</c:f>
              <c:numCache>
                <c:formatCode>#,##0.00</c:formatCode>
                <c:ptCount val="3"/>
                <c:pt idx="0">
                  <c:v>23.864728212074912</c:v>
                </c:pt>
                <c:pt idx="1">
                  <c:v>74.602674563296418</c:v>
                </c:pt>
                <c:pt idx="2">
                  <c:v>1.5325972246286641</c:v>
                </c:pt>
              </c:numCache>
            </c:numRef>
          </c:val>
        </c:ser>
        <c:dLbls>
          <c:showLegendKey val="0"/>
          <c:showVal val="0"/>
          <c:showCatName val="0"/>
          <c:showSerName val="0"/>
          <c:showPercent val="0"/>
          <c:showBubbleSize val="0"/>
        </c:dLbls>
        <c:gapWidth val="150"/>
        <c:axId val="223291264"/>
        <c:axId val="223289344"/>
      </c:barChart>
      <c:catAx>
        <c:axId val="223286016"/>
        <c:scaling>
          <c:orientation val="minMax"/>
        </c:scaling>
        <c:delete val="0"/>
        <c:axPos val="b"/>
        <c:majorTickMark val="out"/>
        <c:minorTickMark val="none"/>
        <c:tickLblPos val="nextTo"/>
        <c:crossAx val="223287552"/>
        <c:crosses val="autoZero"/>
        <c:auto val="1"/>
        <c:lblAlgn val="ctr"/>
        <c:lblOffset val="100"/>
        <c:noMultiLvlLbl val="0"/>
      </c:catAx>
      <c:valAx>
        <c:axId val="223287552"/>
        <c:scaling>
          <c:orientation val="minMax"/>
          <c:min val="0"/>
        </c:scaling>
        <c:delete val="0"/>
        <c:axPos val="l"/>
        <c:majorGridlines/>
        <c:numFmt formatCode="#\ ##0" sourceLinked="0"/>
        <c:majorTickMark val="out"/>
        <c:minorTickMark val="none"/>
        <c:tickLblPos val="nextTo"/>
        <c:crossAx val="223286016"/>
        <c:crosses val="autoZero"/>
        <c:crossBetween val="between"/>
      </c:valAx>
      <c:valAx>
        <c:axId val="223289344"/>
        <c:scaling>
          <c:orientation val="minMax"/>
          <c:max val="79"/>
          <c:min val="0"/>
        </c:scaling>
        <c:delete val="0"/>
        <c:axPos val="r"/>
        <c:title>
          <c:tx>
            <c:rich>
              <a:bodyPr rot="0" vert="horz"/>
              <a:lstStyle/>
              <a:p>
                <a:pPr>
                  <a:defRPr/>
                </a:pPr>
                <a:r>
                  <a:rPr lang="fr-FR"/>
                  <a:t>%</a:t>
                </a:r>
              </a:p>
            </c:rich>
          </c:tx>
          <c:layout>
            <c:manualLayout>
              <c:xMode val="edge"/>
              <c:yMode val="edge"/>
              <c:x val="0.90947391819798451"/>
              <c:y val="2.4101868153364642E-2"/>
            </c:manualLayout>
          </c:layout>
          <c:overlay val="0"/>
        </c:title>
        <c:numFmt formatCode="[&lt;10]\ \ \ General;#\ ##0" sourceLinked="0"/>
        <c:majorTickMark val="out"/>
        <c:minorTickMark val="none"/>
        <c:tickLblPos val="nextTo"/>
        <c:crossAx val="223291264"/>
        <c:crosses val="max"/>
        <c:crossBetween val="between"/>
      </c:valAx>
      <c:catAx>
        <c:axId val="223291264"/>
        <c:scaling>
          <c:orientation val="minMax"/>
        </c:scaling>
        <c:delete val="1"/>
        <c:axPos val="b"/>
        <c:majorTickMark val="out"/>
        <c:minorTickMark val="none"/>
        <c:tickLblPos val="nextTo"/>
        <c:crossAx val="22328934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 l="0.70000000000000062" r="0.70000000000000062" t="0.75000000000000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anesthésie péridurale</a:t>
            </a:r>
            <a:endParaRPr lang="fr-FR" sz="1400"/>
          </a:p>
        </c:rich>
      </c:tx>
      <c:layout/>
      <c:overlay val="0"/>
    </c:title>
    <c:autoTitleDeleted val="0"/>
    <c:plotArea>
      <c:layout/>
      <c:barChart>
        <c:barDir val="col"/>
        <c:grouping val="clustered"/>
        <c:varyColors val="0"/>
        <c:ser>
          <c:idx val="0"/>
          <c:order val="0"/>
          <c:invertIfNegative val="0"/>
          <c:cat>
            <c:strRef>
              <c:f>'GR simples'!$L$143:$L$145</c:f>
              <c:strCache>
                <c:ptCount val="3"/>
                <c:pt idx="0">
                  <c:v>Y - Anesthésie péridurale</c:v>
                </c:pt>
                <c:pt idx="1">
                  <c:v>N - Pas d'anesthésie</c:v>
                </c:pt>
                <c:pt idx="2">
                  <c:v>U - Inconnue</c:v>
                </c:pt>
              </c:strCache>
            </c:strRef>
          </c:cat>
          <c:val>
            <c:numRef>
              <c:f>'Anesthésie péridurale'!$G$151:$G$153</c:f>
              <c:numCache>
                <c:formatCode>#,##0</c:formatCode>
                <c:ptCount val="3"/>
                <c:pt idx="0">
                  <c:v>82684</c:v>
                </c:pt>
                <c:pt idx="1">
                  <c:v>42836</c:v>
                </c:pt>
                <c:pt idx="2">
                  <c:v>1454</c:v>
                </c:pt>
              </c:numCache>
            </c:numRef>
          </c:val>
        </c:ser>
        <c:dLbls>
          <c:showLegendKey val="0"/>
          <c:showVal val="0"/>
          <c:showCatName val="0"/>
          <c:showSerName val="0"/>
          <c:showPercent val="0"/>
          <c:showBubbleSize val="0"/>
        </c:dLbls>
        <c:gapWidth val="150"/>
        <c:axId val="223309184"/>
        <c:axId val="223319168"/>
      </c:barChart>
      <c:barChart>
        <c:barDir val="col"/>
        <c:grouping val="clustered"/>
        <c:varyColors val="0"/>
        <c:ser>
          <c:idx val="1"/>
          <c:order val="1"/>
          <c:spPr>
            <a:noFill/>
          </c:spPr>
          <c:invertIfNegative val="0"/>
          <c:cat>
            <c:strRef>
              <c:f>'GR simples'!$L$143:$L$145</c:f>
              <c:strCache>
                <c:ptCount val="3"/>
                <c:pt idx="0">
                  <c:v>Y - Anesthésie péridurale</c:v>
                </c:pt>
                <c:pt idx="1">
                  <c:v>N - Pas d'anesthésie</c:v>
                </c:pt>
                <c:pt idx="2">
                  <c:v>U - Inconnue</c:v>
                </c:pt>
              </c:strCache>
            </c:strRef>
          </c:cat>
          <c:val>
            <c:numRef>
              <c:f>'Anesthésie péridurale'!$H$151:$H$153</c:f>
              <c:numCache>
                <c:formatCode>#,##0.00</c:formatCode>
                <c:ptCount val="3"/>
                <c:pt idx="0">
                  <c:v>65.118843227747419</c:v>
                </c:pt>
                <c:pt idx="1">
                  <c:v>33.736040449225825</c:v>
                </c:pt>
                <c:pt idx="2">
                  <c:v>1.1451163230267614</c:v>
                </c:pt>
              </c:numCache>
            </c:numRef>
          </c:val>
        </c:ser>
        <c:dLbls>
          <c:showLegendKey val="0"/>
          <c:showVal val="0"/>
          <c:showCatName val="0"/>
          <c:showSerName val="0"/>
          <c:showPercent val="0"/>
          <c:showBubbleSize val="0"/>
        </c:dLbls>
        <c:gapWidth val="150"/>
        <c:axId val="223331072"/>
        <c:axId val="223320704"/>
      </c:barChart>
      <c:catAx>
        <c:axId val="223309184"/>
        <c:scaling>
          <c:orientation val="minMax"/>
        </c:scaling>
        <c:delete val="0"/>
        <c:axPos val="b"/>
        <c:majorTickMark val="out"/>
        <c:minorTickMark val="none"/>
        <c:tickLblPos val="nextTo"/>
        <c:crossAx val="223319168"/>
        <c:crosses val="autoZero"/>
        <c:auto val="1"/>
        <c:lblAlgn val="ctr"/>
        <c:lblOffset val="100"/>
        <c:noMultiLvlLbl val="0"/>
      </c:catAx>
      <c:valAx>
        <c:axId val="223319168"/>
        <c:scaling>
          <c:orientation val="minMax"/>
          <c:min val="0"/>
        </c:scaling>
        <c:delete val="0"/>
        <c:axPos val="l"/>
        <c:majorGridlines/>
        <c:numFmt formatCode="#\ ##0" sourceLinked="0"/>
        <c:majorTickMark val="out"/>
        <c:minorTickMark val="none"/>
        <c:tickLblPos val="nextTo"/>
        <c:crossAx val="223309184"/>
        <c:crosses val="autoZero"/>
        <c:crossBetween val="between"/>
      </c:valAx>
      <c:valAx>
        <c:axId val="223320704"/>
        <c:scaling>
          <c:orientation val="minMax"/>
          <c:max val="71"/>
          <c:min val="0"/>
        </c:scaling>
        <c:delete val="0"/>
        <c:axPos val="r"/>
        <c:title>
          <c:tx>
            <c:rich>
              <a:bodyPr rot="0" vert="horz"/>
              <a:lstStyle/>
              <a:p>
                <a:pPr>
                  <a:defRPr/>
                </a:pPr>
                <a:r>
                  <a:rPr lang="fr-FR"/>
                  <a:t>%</a:t>
                </a:r>
              </a:p>
            </c:rich>
          </c:tx>
          <c:layout>
            <c:manualLayout>
              <c:xMode val="edge"/>
              <c:yMode val="edge"/>
              <c:x val="0.9116697789150936"/>
              <c:y val="3.7370864231348687E-2"/>
            </c:manualLayout>
          </c:layout>
          <c:overlay val="0"/>
        </c:title>
        <c:numFmt formatCode="[&lt;10]\ \ \ General;#\ ##0" sourceLinked="0"/>
        <c:majorTickMark val="out"/>
        <c:minorTickMark val="none"/>
        <c:tickLblPos val="nextTo"/>
        <c:crossAx val="223331072"/>
        <c:crosses val="max"/>
        <c:crossBetween val="between"/>
      </c:valAx>
      <c:catAx>
        <c:axId val="223331072"/>
        <c:scaling>
          <c:orientation val="minMax"/>
        </c:scaling>
        <c:delete val="1"/>
        <c:axPos val="b"/>
        <c:majorTickMark val="out"/>
        <c:minorTickMark val="none"/>
        <c:tickLblPos val="nextTo"/>
        <c:crossAx val="22332070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22" l="0.70000000000000062" r="0.70000000000000062" t="0.750000000000005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500" b="1" i="0" baseline="0"/>
              <a:t>Durée de séjour de la mère par province de l'hôpital </a:t>
            </a:r>
          </a:p>
          <a:p>
            <a:pPr>
              <a:defRPr/>
            </a:pPr>
            <a:r>
              <a:rPr lang="fr-FR" sz="1200" b="1" i="0" baseline="0"/>
              <a:t>(100 % par province)</a:t>
            </a:r>
            <a:endParaRPr lang="fr-FR" sz="1200"/>
          </a:p>
        </c:rich>
      </c:tx>
      <c:overlay val="0"/>
    </c:title>
    <c:autoTitleDeleted val="0"/>
    <c:plotArea>
      <c:layout/>
      <c:barChart>
        <c:barDir val="col"/>
        <c:grouping val="clustered"/>
        <c:varyColors val="0"/>
        <c:ser>
          <c:idx val="0"/>
          <c:order val="0"/>
          <c:tx>
            <c:strRef>
              <c:f>'Durée de séjour de la mère'!$A$28:$B$28</c:f>
              <c:strCache>
                <c:ptCount val="1"/>
                <c:pt idx="0">
                  <c:v>0 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mère'!$D$28,'Durée de séjour de la mère'!$F$28,'Durée de séjour de la mère'!$H$28,'Durée de séjour de la mère'!$J$28,'Durée de séjour de la mère'!$L$28,'Durée de séjour de la mère'!$N$28,'Durée de séjour de la mère'!$P$28,'Durée de séjour de la mère'!$R$28,'Durée de séjour de la mère'!$T$28,'Durée de séjour de la mère'!$V$28,'Durée de séjour de la mère'!$X$28,'Durée de séjour de la mère'!$Z$28)</c:f>
              <c:numCache>
                <c:formatCode>#,##0.00</c:formatCode>
                <c:ptCount val="12"/>
                <c:pt idx="0">
                  <c:v>0.91798215511324632</c:v>
                </c:pt>
                <c:pt idx="1">
                  <c:v>0.45863030678648897</c:v>
                </c:pt>
                <c:pt idx="2">
                  <c:v>0.95420718623019685</c:v>
                </c:pt>
                <c:pt idx="3">
                  <c:v>0.55845574845210633</c:v>
                </c:pt>
                <c:pt idx="4">
                  <c:v>0.20220874163944624</c:v>
                </c:pt>
                <c:pt idx="5">
                  <c:v>0.31069684864624941</c:v>
                </c:pt>
                <c:pt idx="6">
                  <c:v>0.13570459252910508</c:v>
                </c:pt>
                <c:pt idx="7">
                  <c:v>0.21482277121374865</c:v>
                </c:pt>
                <c:pt idx="8">
                  <c:v>0.17348203221809169</c:v>
                </c:pt>
                <c:pt idx="9">
                  <c:v>0.18931426167437948</c:v>
                </c:pt>
                <c:pt idx="10">
                  <c:v>0.21119324181626187</c:v>
                </c:pt>
                <c:pt idx="11">
                  <c:v>0.46910333103459334</c:v>
                </c:pt>
              </c:numCache>
            </c:numRef>
          </c:val>
        </c:ser>
        <c:ser>
          <c:idx val="1"/>
          <c:order val="1"/>
          <c:tx>
            <c:strRef>
              <c:f>'Durée de séjour de la mère'!$A$29:$B$29</c:f>
              <c:strCache>
                <c:ptCount val="1"/>
                <c:pt idx="0">
                  <c:v>1 nuit</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mère'!$D$29,'Durée de séjour de la mère'!$F$29,'Durée de séjour de la mère'!$H$29,'Durée de séjour de la mère'!$J$29,'Durée de séjour de la mère'!$L$29,'Durée de séjour de la mère'!$N$29,'Durée de séjour de la mère'!$P$29,'Durée de séjour de la mère'!$R$29,'Durée de séjour de la mère'!$T$29,'Durée de séjour de la mère'!$V$29,'Durée de séjour de la mère'!$X$29,'Durée de séjour de la mère'!$Z$29)</c:f>
              <c:numCache>
                <c:formatCode>#,##0.00</c:formatCode>
                <c:ptCount val="12"/>
                <c:pt idx="0">
                  <c:v>2.3078242964996569</c:v>
                </c:pt>
                <c:pt idx="1">
                  <c:v>2.8447474434459252</c:v>
                </c:pt>
                <c:pt idx="2">
                  <c:v>3.0954663744692508</c:v>
                </c:pt>
                <c:pt idx="3">
                  <c:v>2.9986645623406578</c:v>
                </c:pt>
                <c:pt idx="4">
                  <c:v>2.0376419349821124</c:v>
                </c:pt>
                <c:pt idx="5">
                  <c:v>0.9320905459387484</c:v>
                </c:pt>
                <c:pt idx="6">
                  <c:v>0.58567245196771656</c:v>
                </c:pt>
                <c:pt idx="7">
                  <c:v>1.342642320085929</c:v>
                </c:pt>
                <c:pt idx="8">
                  <c:v>0.59479553903345728</c:v>
                </c:pt>
                <c:pt idx="9">
                  <c:v>0.35759360538493901</c:v>
                </c:pt>
                <c:pt idx="10">
                  <c:v>0.84477296726504747</c:v>
                </c:pt>
                <c:pt idx="11">
                  <c:v>1.7922152903629334</c:v>
                </c:pt>
              </c:numCache>
            </c:numRef>
          </c:val>
        </c:ser>
        <c:ser>
          <c:idx val="2"/>
          <c:order val="2"/>
          <c:tx>
            <c:strRef>
              <c:f>'Durée de séjour de la mère'!$A$30:$B$30</c:f>
              <c:strCache>
                <c:ptCount val="1"/>
                <c:pt idx="0">
                  <c:v>2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mère'!$D$30,'Durée de séjour de la mère'!$F$30,'Durée de séjour de la mère'!$H$30,'Durée de séjour de la mère'!$J$30,'Durée de séjour de la mère'!$L$30,'Durée de séjour de la mère'!$N$30,'Durée de séjour de la mère'!$P$30,'Durée de séjour de la mère'!$R$30,'Durée de séjour de la mère'!$T$30,'Durée de séjour de la mère'!$V$30,'Durée de séjour de la mère'!$X$30,'Durée de séjour de la mère'!$Z$30)</c:f>
              <c:numCache>
                <c:formatCode>#,##0.00</c:formatCode>
                <c:ptCount val="12"/>
                <c:pt idx="0">
                  <c:v>2.8912148249828413</c:v>
                </c:pt>
                <c:pt idx="1">
                  <c:v>5.3114347691354205</c:v>
                </c:pt>
                <c:pt idx="2">
                  <c:v>4.2140346071314427</c:v>
                </c:pt>
                <c:pt idx="3">
                  <c:v>4.7225931771275951</c:v>
                </c:pt>
                <c:pt idx="4">
                  <c:v>2.6753771970757505</c:v>
                </c:pt>
                <c:pt idx="5">
                  <c:v>2.606625509421781</c:v>
                </c:pt>
                <c:pt idx="6">
                  <c:v>1.9427183772587671</c:v>
                </c:pt>
                <c:pt idx="7">
                  <c:v>5.3705692803437159</c:v>
                </c:pt>
                <c:pt idx="8">
                  <c:v>1.4539446509706733</c:v>
                </c:pt>
                <c:pt idx="9">
                  <c:v>1.4514093395035759</c:v>
                </c:pt>
                <c:pt idx="10">
                  <c:v>2.4991200281590986</c:v>
                </c:pt>
                <c:pt idx="11">
                  <c:v>3.2171667762577587</c:v>
                </c:pt>
              </c:numCache>
            </c:numRef>
          </c:val>
        </c:ser>
        <c:ser>
          <c:idx val="3"/>
          <c:order val="3"/>
          <c:tx>
            <c:strRef>
              <c:f>'Durée de séjour de la mère'!$A$31:$B$31</c:f>
              <c:strCache>
                <c:ptCount val="1"/>
                <c:pt idx="0">
                  <c:v>3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mère'!$D$31,'Durée de séjour de la mère'!$F$31,'Durée de séjour de la mère'!$H$31,'Durée de séjour de la mère'!$J$31,'Durée de séjour de la mère'!$L$31,'Durée de séjour de la mère'!$N$31,'Durée de séjour de la mère'!$P$31,'Durée de séjour de la mère'!$R$31,'Durée de séjour de la mère'!$T$31,'Durée de séjour de la mère'!$V$31,'Durée de séjour de la mère'!$X$31,'Durée de séjour de la mère'!$Z$31)</c:f>
              <c:numCache>
                <c:formatCode>#,##0.00</c:formatCode>
                <c:ptCount val="12"/>
                <c:pt idx="0">
                  <c:v>6.4258750857927245</c:v>
                </c:pt>
                <c:pt idx="1">
                  <c:v>11.676479702510072</c:v>
                </c:pt>
                <c:pt idx="2">
                  <c:v>9.9164498013970697</c:v>
                </c:pt>
                <c:pt idx="3">
                  <c:v>9.8336773097001338</c:v>
                </c:pt>
                <c:pt idx="4">
                  <c:v>7.4817234406595112</c:v>
                </c:pt>
                <c:pt idx="5">
                  <c:v>14.52608643021426</c:v>
                </c:pt>
                <c:pt idx="6">
                  <c:v>8.8565102492679095</c:v>
                </c:pt>
                <c:pt idx="7">
                  <c:v>29.108485499462944</c:v>
                </c:pt>
                <c:pt idx="8">
                  <c:v>5.6836018174308141</c:v>
                </c:pt>
                <c:pt idx="9">
                  <c:v>9.7391670172486329</c:v>
                </c:pt>
                <c:pt idx="10">
                  <c:v>10.700457585357269</c:v>
                </c:pt>
                <c:pt idx="11">
                  <c:v>10.370792103026318</c:v>
                </c:pt>
              </c:numCache>
            </c:numRef>
          </c:val>
        </c:ser>
        <c:ser>
          <c:idx val="4"/>
          <c:order val="4"/>
          <c:tx>
            <c:strRef>
              <c:f>'Durée de séjour de la mère'!$A$32:$B$32</c:f>
              <c:strCache>
                <c:ptCount val="1"/>
                <c:pt idx="0">
                  <c:v>4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mère'!$D$32,'Durée de séjour de la mère'!$F$32,'Durée de séjour de la mère'!$H$32,'Durée de séjour de la mère'!$J$32,'Durée de séjour de la mère'!$L$32,'Durée de séjour de la mère'!$N$32,'Durée de séjour de la mère'!$P$32,'Durée de séjour de la mère'!$R$32,'Durée de séjour de la mère'!$T$32,'Durée de séjour de la mère'!$V$32,'Durée de séjour de la mère'!$X$32,'Durée de séjour de la mère'!$Z$32)</c:f>
              <c:numCache>
                <c:formatCode>#,##0.00</c:formatCode>
                <c:ptCount val="12"/>
                <c:pt idx="0">
                  <c:v>18.076527110501029</c:v>
                </c:pt>
                <c:pt idx="1">
                  <c:v>30.176634645181284</c:v>
                </c:pt>
                <c:pt idx="2">
                  <c:v>33.168972286901337</c:v>
                </c:pt>
                <c:pt idx="3">
                  <c:v>32.244749301930312</c:v>
                </c:pt>
                <c:pt idx="4">
                  <c:v>26.909317156634</c:v>
                </c:pt>
                <c:pt idx="5">
                  <c:v>35.730137594318684</c:v>
                </c:pt>
                <c:pt idx="6">
                  <c:v>30.712091993429041</c:v>
                </c:pt>
                <c:pt idx="7">
                  <c:v>24.650912996777656</c:v>
                </c:pt>
                <c:pt idx="8">
                  <c:v>27.798430400660884</c:v>
                </c:pt>
                <c:pt idx="9">
                  <c:v>28.01851072780816</c:v>
                </c:pt>
                <c:pt idx="10">
                  <c:v>42.942625835973246</c:v>
                </c:pt>
                <c:pt idx="11">
                  <c:v>30.598367360030792</c:v>
                </c:pt>
              </c:numCache>
            </c:numRef>
          </c:val>
        </c:ser>
        <c:ser>
          <c:idx val="5"/>
          <c:order val="5"/>
          <c:tx>
            <c:strRef>
              <c:f>'Durée de séjour de la mère'!$A$33:$B$33</c:f>
              <c:strCache>
                <c:ptCount val="1"/>
                <c:pt idx="0">
                  <c:v>5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mère'!$D$33,'Durée de séjour de la mère'!$F$33,'Durée de séjour de la mère'!$H$33,'Durée de séjour de la mère'!$J$33,'Durée de séjour de la mère'!$L$33,'Durée de séjour de la mère'!$N$33,'Durée de séjour de la mère'!$P$33,'Durée de séjour de la mère'!$R$33,'Durée de séjour de la mère'!$T$33,'Durée de séjour de la mère'!$V$33,'Durée de séjour de la mère'!$X$33,'Durée de séjour de la mère'!$Z$33)</c:f>
              <c:numCache>
                <c:formatCode>#,##0.00</c:formatCode>
                <c:ptCount val="12"/>
                <c:pt idx="0">
                  <c:v>43.170899107755659</c:v>
                </c:pt>
                <c:pt idx="1">
                  <c:v>27.121165168887511</c:v>
                </c:pt>
                <c:pt idx="2">
                  <c:v>26.15166872117975</c:v>
                </c:pt>
                <c:pt idx="3">
                  <c:v>29.537452956173365</c:v>
                </c:pt>
                <c:pt idx="4">
                  <c:v>28.604759682687821</c:v>
                </c:pt>
                <c:pt idx="5">
                  <c:v>25.719243029496024</c:v>
                </c:pt>
                <c:pt idx="6">
                  <c:v>30.697807299478608</c:v>
                </c:pt>
                <c:pt idx="7">
                  <c:v>18.421052631578945</c:v>
                </c:pt>
                <c:pt idx="8">
                  <c:v>36.860801321767866</c:v>
                </c:pt>
                <c:pt idx="9">
                  <c:v>31.342027766091711</c:v>
                </c:pt>
                <c:pt idx="10">
                  <c:v>29.637451601548747</c:v>
                </c:pt>
                <c:pt idx="11">
                  <c:v>29.843792600195663</c:v>
                </c:pt>
              </c:numCache>
            </c:numRef>
          </c:val>
        </c:ser>
        <c:ser>
          <c:idx val="6"/>
          <c:order val="6"/>
          <c:tx>
            <c:strRef>
              <c:f>'Durée de séjour de la mère'!$A$34:$B$34</c:f>
              <c:strCache>
                <c:ptCount val="1"/>
                <c:pt idx="0">
                  <c:v>6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mère'!$D$34,'Durée de séjour de la mère'!$F$34,'Durée de séjour de la mère'!$H$34,'Durée de séjour de la mère'!$J$34,'Durée de séjour de la mère'!$L$34,'Durée de séjour de la mère'!$N$34,'Durée de séjour de la mère'!$P$34,'Durée de séjour de la mère'!$R$34,'Durée de séjour de la mère'!$T$34,'Durée de séjour de la mère'!$V$34,'Durée de séjour de la mère'!$X$34,'Durée de séjour de la mère'!$Z$34)</c:f>
              <c:numCache>
                <c:formatCode>#,##0.00</c:formatCode>
                <c:ptCount val="12"/>
                <c:pt idx="0">
                  <c:v>15.957446808510639</c:v>
                </c:pt>
                <c:pt idx="1">
                  <c:v>11.341803532692904</c:v>
                </c:pt>
                <c:pt idx="2">
                  <c:v>12.190110943706342</c:v>
                </c:pt>
                <c:pt idx="3">
                  <c:v>11.363360446764599</c:v>
                </c:pt>
                <c:pt idx="4">
                  <c:v>15.274537253072019</c:v>
                </c:pt>
                <c:pt idx="5">
                  <c:v>10.515272565871767</c:v>
                </c:pt>
                <c:pt idx="6">
                  <c:v>13.670452110563531</c:v>
                </c:pt>
                <c:pt idx="7">
                  <c:v>12.083780880773363</c:v>
                </c:pt>
                <c:pt idx="8">
                  <c:v>16.232961586121437</c:v>
                </c:pt>
                <c:pt idx="9">
                  <c:v>15.565839293226757</c:v>
                </c:pt>
                <c:pt idx="10">
                  <c:v>7.9901443153819072</c:v>
                </c:pt>
                <c:pt idx="11">
                  <c:v>12.794091703687071</c:v>
                </c:pt>
              </c:numCache>
            </c:numRef>
          </c:val>
        </c:ser>
        <c:ser>
          <c:idx val="7"/>
          <c:order val="7"/>
          <c:tx>
            <c:strRef>
              <c:f>'Durée de séjour de la mère'!$A$35:$B$35</c:f>
              <c:strCache>
                <c:ptCount val="1"/>
                <c:pt idx="0">
                  <c:v>7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mère'!$D$35,'Durée de séjour de la mère'!$F$35,'Durée de séjour de la mère'!$H$35,'Durée de séjour de la mère'!$J$35,'Durée de séjour de la mère'!$L$35,'Durée de séjour de la mère'!$N$35,'Durée de séjour de la mère'!$P$35,'Durée de séjour de la mère'!$R$35,'Durée de séjour de la mère'!$T$35,'Durée de séjour de la mère'!$V$35,'Durée de séjour de la mère'!$X$35,'Durée de séjour de la mère'!$Z$35)</c:f>
              <c:numCache>
                <c:formatCode>#,##0.00</c:formatCode>
                <c:ptCount val="12"/>
                <c:pt idx="0">
                  <c:v>6.2628689087165412</c:v>
                </c:pt>
                <c:pt idx="1">
                  <c:v>6.4084288813139141</c:v>
                </c:pt>
                <c:pt idx="2">
                  <c:v>6.3461626261242756</c:v>
                </c:pt>
                <c:pt idx="3">
                  <c:v>4.4676459876168506</c:v>
                </c:pt>
                <c:pt idx="4">
                  <c:v>9.4415927827033759</c:v>
                </c:pt>
                <c:pt idx="5">
                  <c:v>4.1278295605858855</c:v>
                </c:pt>
                <c:pt idx="6">
                  <c:v>5.9281479894293261</c:v>
                </c:pt>
                <c:pt idx="7">
                  <c:v>3.0612244897959182</c:v>
                </c:pt>
                <c:pt idx="8">
                  <c:v>5.9314332920280872</c:v>
                </c:pt>
                <c:pt idx="9">
                  <c:v>5.8266722759781242</c:v>
                </c:pt>
                <c:pt idx="10">
                  <c:v>2.7807110172474481</c:v>
                </c:pt>
                <c:pt idx="11">
                  <c:v>5.703815373759082</c:v>
                </c:pt>
              </c:numCache>
            </c:numRef>
          </c:val>
        </c:ser>
        <c:ser>
          <c:idx val="8"/>
          <c:order val="8"/>
          <c:tx>
            <c:strRef>
              <c:f>'Durée de séjour de la mère'!$A$36:$B$36</c:f>
              <c:strCache>
                <c:ptCount val="1"/>
                <c:pt idx="0">
                  <c:v>8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mère'!$D$36,'Durée de séjour de la mère'!$F$36,'Durée de séjour de la mère'!$H$36,'Durée de séjour de la mère'!$J$36,'Durée de séjour de la mère'!$L$36,'Durée de séjour de la mère'!$N$36,'Durée de séjour de la mère'!$P$36,'Durée de séjour de la mère'!$R$36,'Durée de séjour de la mère'!$T$36,'Durée de séjour de la mère'!$V$36,'Durée de séjour de la mère'!$X$36,'Durée de séjour de la mère'!$Z$36)</c:f>
              <c:numCache>
                <c:formatCode>#,##0.00</c:formatCode>
                <c:ptCount val="12"/>
                <c:pt idx="0">
                  <c:v>2.1019217570350035</c:v>
                </c:pt>
                <c:pt idx="1">
                  <c:v>2.3055469476293768</c:v>
                </c:pt>
                <c:pt idx="2">
                  <c:v>1.9905948956763915</c:v>
                </c:pt>
                <c:pt idx="3">
                  <c:v>1.6875075877139736</c:v>
                </c:pt>
                <c:pt idx="4">
                  <c:v>3.2664489034064395</c:v>
                </c:pt>
                <c:pt idx="5">
                  <c:v>1.7794455877012467</c:v>
                </c:pt>
                <c:pt idx="6">
                  <c:v>2.6069566459538605</c:v>
                </c:pt>
                <c:pt idx="7">
                  <c:v>1.2352309344790546</c:v>
                </c:pt>
                <c:pt idx="8">
                  <c:v>2.2057001239157374</c:v>
                </c:pt>
                <c:pt idx="9">
                  <c:v>2.5662599915860329</c:v>
                </c:pt>
                <c:pt idx="10">
                  <c:v>0.70397747272087297</c:v>
                </c:pt>
                <c:pt idx="11">
                  <c:v>2.1169791349253444</c:v>
                </c:pt>
              </c:numCache>
            </c:numRef>
          </c:val>
        </c:ser>
        <c:ser>
          <c:idx val="9"/>
          <c:order val="9"/>
          <c:tx>
            <c:strRef>
              <c:f>'Durée de séjour de la mère'!$A$37:$B$37</c:f>
              <c:strCache>
                <c:ptCount val="1"/>
                <c:pt idx="0">
                  <c:v>9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mère'!$D$37,'Durée de séjour de la mère'!$F$37,'Durée de séjour de la mère'!$H$37,'Durée de séjour de la mère'!$J$37,'Durée de séjour de la mère'!$L$37,'Durée de séjour de la mère'!$N$37,'Durée de séjour de la mère'!$P$37,'Durée de séjour de la mère'!$R$37,'Durée de séjour de la mère'!$T$37,'Durée de séjour de la mère'!$V$37,'Durée de séjour de la mère'!$X$37,'Durée de séjour de la mère'!$Z$37)</c:f>
              <c:numCache>
                <c:formatCode>#,##0.00</c:formatCode>
                <c:ptCount val="12"/>
                <c:pt idx="0">
                  <c:v>0.63486616334934798</c:v>
                </c:pt>
                <c:pt idx="1">
                  <c:v>0.71893399442206385</c:v>
                </c:pt>
                <c:pt idx="2">
                  <c:v>0.6117883394968725</c:v>
                </c:pt>
                <c:pt idx="3">
                  <c:v>0.71628019910161467</c:v>
                </c:pt>
                <c:pt idx="4">
                  <c:v>1.0421527453725308</c:v>
                </c:pt>
                <c:pt idx="5">
                  <c:v>0.75051446556107015</c:v>
                </c:pt>
                <c:pt idx="6">
                  <c:v>1.3070494964645383</c:v>
                </c:pt>
                <c:pt idx="7">
                  <c:v>1.0741138560687433</c:v>
                </c:pt>
                <c:pt idx="8">
                  <c:v>0.77653862040479138</c:v>
                </c:pt>
                <c:pt idx="9">
                  <c:v>1.2831299957930165</c:v>
                </c:pt>
                <c:pt idx="10">
                  <c:v>0.24639211545230555</c:v>
                </c:pt>
                <c:pt idx="11">
                  <c:v>0.80268792199252648</c:v>
                </c:pt>
              </c:numCache>
            </c:numRef>
          </c:val>
        </c:ser>
        <c:ser>
          <c:idx val="10"/>
          <c:order val="10"/>
          <c:tx>
            <c:strRef>
              <c:f>'Durée de séjour de la mère'!$A$38:$B$38</c:f>
              <c:strCache>
                <c:ptCount val="1"/>
                <c:pt idx="0">
                  <c:v>10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mère'!$D$38,'Durée de séjour de la mère'!$F$38,'Durée de séjour de la mère'!$H$38,'Durée de séjour de la mère'!$J$38,'Durée de séjour de la mère'!$L$38,'Durée de séjour de la mère'!$N$38,'Durée de séjour de la mère'!$P$38,'Durée de séjour de la mère'!$R$38,'Durée de séjour de la mère'!$T$38,'Durée de séjour de la mère'!$V$38,'Durée de séjour de la mère'!$X$38,'Durée de séjour de la mère'!$Z$38)</c:f>
              <c:numCache>
                <c:formatCode>#,##0.00</c:formatCode>
                <c:ptCount val="12"/>
                <c:pt idx="0">
                  <c:v>0.36032944406314343</c:v>
                </c:pt>
                <c:pt idx="1">
                  <c:v>0.34087387666563373</c:v>
                </c:pt>
                <c:pt idx="2">
                  <c:v>0.26936949276354838</c:v>
                </c:pt>
                <c:pt idx="3">
                  <c:v>0.47347335194852497</c:v>
                </c:pt>
                <c:pt idx="4">
                  <c:v>0.57551718774303939</c:v>
                </c:pt>
                <c:pt idx="5">
                  <c:v>0.58507848121696326</c:v>
                </c:pt>
                <c:pt idx="6">
                  <c:v>0.89993571887722301</c:v>
                </c:pt>
                <c:pt idx="7">
                  <c:v>0.69817400644468319</c:v>
                </c:pt>
                <c:pt idx="8">
                  <c:v>0.57001239157372985</c:v>
                </c:pt>
                <c:pt idx="9">
                  <c:v>0.61001262095077824</c:v>
                </c:pt>
                <c:pt idx="10">
                  <c:v>0.35198873636043648</c:v>
                </c:pt>
                <c:pt idx="11">
                  <c:v>0.50037688643689959</c:v>
                </c:pt>
              </c:numCache>
            </c:numRef>
          </c:val>
        </c:ser>
        <c:ser>
          <c:idx val="11"/>
          <c:order val="11"/>
          <c:tx>
            <c:strRef>
              <c:f>'Durée de séjour de la mère'!$A$39:$B$39</c:f>
              <c:strCache>
                <c:ptCount val="1"/>
                <c:pt idx="0">
                  <c:v>≥ 11 nuits</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('Durée de séjour de la mère'!$D$39,'Durée de séjour de la mère'!$F$39,'Durée de séjour de la mère'!$H$39,'Durée de séjour de la mère'!$J$39,'Durée de séjour de la mère'!$L$39,'Durée de séjour de la mère'!$N$39,'Durée de séjour de la mère'!$P$39,'Durée de séjour de la mère'!$R$39,'Durée de séjour de la mère'!$T$39,'Durée de séjour de la mère'!$V$39,'Durée de séjour de la mère'!$X$39,'Durée de séjour de la mère'!$Z$39)</c:f>
              <c:numCache>
                <c:formatCode>#,##0.00</c:formatCode>
                <c:ptCount val="12"/>
                <c:pt idx="0">
                  <c:v>0.89224433768016476</c:v>
                </c:pt>
                <c:pt idx="1">
                  <c:v>1.2953207313294082</c:v>
                </c:pt>
                <c:pt idx="2">
                  <c:v>1.0911747249235264</c:v>
                </c:pt>
                <c:pt idx="3">
                  <c:v>1.3961393711302659</c:v>
                </c:pt>
                <c:pt idx="4">
                  <c:v>2.488722974023954</c:v>
                </c:pt>
                <c:pt idx="5">
                  <c:v>2.4169793810273168</c:v>
                </c:pt>
                <c:pt idx="6">
                  <c:v>2.6569530747803731</c:v>
                </c:pt>
                <c:pt idx="7">
                  <c:v>2.7389903329752956</c:v>
                </c:pt>
                <c:pt idx="8">
                  <c:v>1.718298223874432</c:v>
                </c:pt>
                <c:pt idx="9">
                  <c:v>3.0500631047538915</c:v>
                </c:pt>
                <c:pt idx="10">
                  <c:v>1.0911650827173531</c:v>
                </c:pt>
                <c:pt idx="11">
                  <c:v>1.7906115182910205</c:v>
                </c:pt>
              </c:numCache>
            </c:numRef>
          </c:val>
        </c:ser>
        <c:dLbls>
          <c:showLegendKey val="0"/>
          <c:showVal val="0"/>
          <c:showCatName val="0"/>
          <c:showSerName val="0"/>
          <c:showPercent val="0"/>
          <c:showBubbleSize val="0"/>
        </c:dLbls>
        <c:gapWidth val="150"/>
        <c:axId val="223512448"/>
        <c:axId val="223513984"/>
      </c:barChart>
      <c:catAx>
        <c:axId val="223512448"/>
        <c:scaling>
          <c:orientation val="minMax"/>
        </c:scaling>
        <c:delete val="0"/>
        <c:axPos val="b"/>
        <c:majorGridlines/>
        <c:majorTickMark val="out"/>
        <c:minorTickMark val="none"/>
        <c:tickLblPos val="nextTo"/>
        <c:txPr>
          <a:bodyPr/>
          <a:lstStyle/>
          <a:p>
            <a:pPr>
              <a:defRPr sz="900"/>
            </a:pPr>
            <a:endParaRPr lang="fr-FR"/>
          </a:p>
        </c:txPr>
        <c:crossAx val="223513984"/>
        <c:crosses val="autoZero"/>
        <c:auto val="1"/>
        <c:lblAlgn val="ctr"/>
        <c:lblOffset val="100"/>
        <c:tickLblSkip val="1"/>
        <c:tickMarkSkip val="1"/>
        <c:noMultiLvlLbl val="0"/>
      </c:catAx>
      <c:valAx>
        <c:axId val="223513984"/>
        <c:scaling>
          <c:orientation val="minMax"/>
        </c:scaling>
        <c:delete val="0"/>
        <c:axPos val="l"/>
        <c:majorGridlines/>
        <c:title>
          <c:tx>
            <c:rich>
              <a:bodyPr rot="-5400000" vert="horz"/>
              <a:lstStyle/>
              <a:p>
                <a:pPr>
                  <a:defRPr/>
                </a:pPr>
                <a:r>
                  <a:rPr lang="fr-FR" sz="1200" b="1" i="0" baseline="0"/>
                  <a:t>Pourcentage  de  séjours</a:t>
                </a:r>
              </a:p>
            </c:rich>
          </c:tx>
          <c:overlay val="0"/>
        </c:title>
        <c:numFmt formatCode="#\ ##0" sourceLinked="0"/>
        <c:majorTickMark val="out"/>
        <c:minorTickMark val="none"/>
        <c:tickLblPos val="nextTo"/>
        <c:crossAx val="223512448"/>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488" l="0.70000000000000062" r="0.70000000000000062" t="0.750000000000004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20" baseline="0"/>
              <a:t>Grossesse multiple selon la province de l'hôpital  </a:t>
            </a:r>
            <a:br>
              <a:rPr lang="fr-FR" sz="1300" b="1" i="0" spc="-20" baseline="0"/>
            </a:br>
            <a:r>
              <a:rPr lang="fr-FR" sz="1100" b="1" i="0" spc="-20" baseline="0"/>
              <a:t>(100 %  par type de grossesse)</a:t>
            </a:r>
            <a:r>
              <a:rPr lang="fr-FR" sz="1400" b="1" i="0" spc="-20" baseline="0"/>
              <a:t> </a:t>
            </a:r>
          </a:p>
        </c:rich>
      </c:tx>
      <c:overlay val="0"/>
    </c:title>
    <c:autoTitleDeleted val="0"/>
    <c:plotArea>
      <c:layout/>
      <c:barChart>
        <c:barDir val="col"/>
        <c:grouping val="clustered"/>
        <c:varyColors val="0"/>
        <c:ser>
          <c:idx val="1"/>
          <c:order val="0"/>
          <c:tx>
            <c:strRef>
              <c:f>'Province de l''hôpital'!$B$120</c:f>
              <c:strCache>
                <c:ptCount val="1"/>
                <c:pt idx="0">
                  <c:v>Unique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l''hôpital'!$C$122:$C$132</c:f>
              <c:numCache>
                <c:formatCode>#,##0.00</c:formatCode>
                <c:ptCount val="11"/>
                <c:pt idx="0">
                  <c:v>9.3589796169462343</c:v>
                </c:pt>
                <c:pt idx="1">
                  <c:v>12.956568100725915</c:v>
                </c:pt>
                <c:pt idx="2">
                  <c:v>17.563876471311978</c:v>
                </c:pt>
                <c:pt idx="3">
                  <c:v>6.6324898494852969</c:v>
                </c:pt>
                <c:pt idx="4">
                  <c:v>5.1363655005536639</c:v>
                </c:pt>
                <c:pt idx="5">
                  <c:v>19.794939096911783</c:v>
                </c:pt>
                <c:pt idx="6">
                  <c:v>11.254562605093712</c:v>
                </c:pt>
                <c:pt idx="7">
                  <c:v>1.5035065414428086</c:v>
                </c:pt>
                <c:pt idx="8">
                  <c:v>9.6952794980109083</c:v>
                </c:pt>
                <c:pt idx="9">
                  <c:v>3.8231554771767216</c:v>
                </c:pt>
                <c:pt idx="10">
                  <c:v>2.2802772423409756</c:v>
                </c:pt>
              </c:numCache>
            </c:numRef>
          </c:val>
        </c:ser>
        <c:ser>
          <c:idx val="4"/>
          <c:order val="1"/>
          <c:tx>
            <c:strRef>
              <c:f>'Province de l''hôpital'!$D$120</c:f>
              <c:strCache>
                <c:ptCount val="1"/>
                <c:pt idx="0">
                  <c:v>Gémellaire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l''hôpital'!$E$122:$E$132</c:f>
              <c:numCache>
                <c:formatCode>#,##0.00</c:formatCode>
                <c:ptCount val="11"/>
                <c:pt idx="0">
                  <c:v>9.103139013452914</c:v>
                </c:pt>
                <c:pt idx="1">
                  <c:v>11.973094170403588</c:v>
                </c:pt>
                <c:pt idx="2">
                  <c:v>17.668161434977577</c:v>
                </c:pt>
                <c:pt idx="3">
                  <c:v>5.8744394618834077</c:v>
                </c:pt>
                <c:pt idx="4">
                  <c:v>6.3228699551569516</c:v>
                </c:pt>
                <c:pt idx="5">
                  <c:v>23.36322869955157</c:v>
                </c:pt>
                <c:pt idx="6">
                  <c:v>9.8206278026905824</c:v>
                </c:pt>
                <c:pt idx="7">
                  <c:v>1.0313901345291481</c:v>
                </c:pt>
                <c:pt idx="8">
                  <c:v>9.103139013452914</c:v>
                </c:pt>
                <c:pt idx="9">
                  <c:v>3.7668161434977581</c:v>
                </c:pt>
                <c:pt idx="10">
                  <c:v>1.9730941704035874</c:v>
                </c:pt>
              </c:numCache>
            </c:numRef>
          </c:val>
        </c:ser>
        <c:ser>
          <c:idx val="5"/>
          <c:order val="2"/>
          <c:tx>
            <c:strRef>
              <c:f>'Province de l''hôpital'!$F$120</c:f>
              <c:strCache>
                <c:ptCount val="1"/>
                <c:pt idx="0">
                  <c:v>De haut rang</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l''hôpital'!$G$122:$G$132</c:f>
              <c:numCache>
                <c:formatCode>#,##0.00</c:formatCode>
                <c:ptCount val="11"/>
                <c:pt idx="0">
                  <c:v>2</c:v>
                </c:pt>
                <c:pt idx="1">
                  <c:v>6</c:v>
                </c:pt>
                <c:pt idx="2">
                  <c:v>18</c:v>
                </c:pt>
                <c:pt idx="3">
                  <c:v>2</c:v>
                </c:pt>
                <c:pt idx="4">
                  <c:v>4</c:v>
                </c:pt>
                <c:pt idx="5">
                  <c:v>36</c:v>
                </c:pt>
                <c:pt idx="6">
                  <c:v>0</c:v>
                </c:pt>
                <c:pt idx="7">
                  <c:v>0</c:v>
                </c:pt>
                <c:pt idx="8">
                  <c:v>32</c:v>
                </c:pt>
                <c:pt idx="9">
                  <c:v>0</c:v>
                </c:pt>
                <c:pt idx="10">
                  <c:v>0</c:v>
                </c:pt>
              </c:numCache>
            </c:numRef>
          </c:val>
        </c:ser>
        <c:ser>
          <c:idx val="7"/>
          <c:order val="3"/>
          <c:tx>
            <c:strRef>
              <c:f>'Province de l''hôpital'!$H$120</c:f>
              <c:strCache>
                <c:ptCount val="1"/>
                <c:pt idx="0">
                  <c:v>Inconnue</c:v>
                </c:pt>
              </c:strCache>
            </c:strRef>
          </c:tx>
          <c:spPr>
            <a:solidFill>
              <a:schemeClr val="accent4"/>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l''hôpital'!$I$122:$I$132</c:f>
              <c:numCache>
                <c:formatCode>#,##0.00</c:formatCode>
                <c:ptCount val="11"/>
                <c:pt idx="0">
                  <c:v>8.2191780821917799</c:v>
                </c:pt>
                <c:pt idx="1">
                  <c:v>13.50293542074364</c:v>
                </c:pt>
                <c:pt idx="2">
                  <c:v>17.025440313111545</c:v>
                </c:pt>
                <c:pt idx="3">
                  <c:v>3.7181996086105675</c:v>
                </c:pt>
                <c:pt idx="4">
                  <c:v>4.6966731898238745</c:v>
                </c:pt>
                <c:pt idx="5">
                  <c:v>21.722113502935418</c:v>
                </c:pt>
                <c:pt idx="6">
                  <c:v>11.937377690802348</c:v>
                </c:pt>
                <c:pt idx="7">
                  <c:v>1.1741682974559686</c:v>
                </c:pt>
                <c:pt idx="8">
                  <c:v>12.915851272015654</c:v>
                </c:pt>
                <c:pt idx="9">
                  <c:v>1.7612524461839529</c:v>
                </c:pt>
                <c:pt idx="10">
                  <c:v>3.3268101761252442</c:v>
                </c:pt>
              </c:numCache>
            </c:numRef>
          </c:val>
        </c:ser>
        <c:dLbls>
          <c:showLegendKey val="0"/>
          <c:showVal val="0"/>
          <c:showCatName val="0"/>
          <c:showSerName val="0"/>
          <c:showPercent val="0"/>
          <c:showBubbleSize val="0"/>
        </c:dLbls>
        <c:gapWidth val="150"/>
        <c:axId val="223886336"/>
        <c:axId val="223888128"/>
      </c:barChart>
      <c:catAx>
        <c:axId val="223886336"/>
        <c:scaling>
          <c:orientation val="minMax"/>
        </c:scaling>
        <c:delete val="0"/>
        <c:axPos val="b"/>
        <c:majorTickMark val="none"/>
        <c:minorTickMark val="none"/>
        <c:tickLblPos val="nextTo"/>
        <c:txPr>
          <a:bodyPr/>
          <a:lstStyle/>
          <a:p>
            <a:pPr>
              <a:defRPr sz="900"/>
            </a:pPr>
            <a:endParaRPr lang="fr-FR"/>
          </a:p>
        </c:txPr>
        <c:crossAx val="223888128"/>
        <c:crosses val="autoZero"/>
        <c:auto val="1"/>
        <c:lblAlgn val="ctr"/>
        <c:lblOffset val="0"/>
        <c:tickLblSkip val="1"/>
        <c:tickMarkSkip val="1"/>
        <c:noMultiLvlLbl val="0"/>
      </c:catAx>
      <c:valAx>
        <c:axId val="223888128"/>
        <c:scaling>
          <c:orientation val="minMax"/>
        </c:scaling>
        <c:delete val="0"/>
        <c:axPos val="l"/>
        <c:majorGridlines/>
        <c:title>
          <c:tx>
            <c:rich>
              <a:bodyPr rot="-5400000" vert="horz"/>
              <a:lstStyle/>
              <a:p>
                <a:pPr>
                  <a:defRPr/>
                </a:pPr>
                <a:r>
                  <a:rPr lang="fr-FR"/>
                  <a:t>Pourcentage</a:t>
                </a:r>
                <a:r>
                  <a:rPr lang="fr-FR" baseline="0"/>
                  <a:t> par type de grossesse</a:t>
                </a:r>
                <a:endParaRPr lang="fr-FR"/>
              </a:p>
            </c:rich>
          </c:tx>
          <c:overlay val="0"/>
        </c:title>
        <c:numFmt formatCode="#\ ##0" sourceLinked="0"/>
        <c:majorTickMark val="out"/>
        <c:minorTickMark val="none"/>
        <c:tickLblPos val="nextTo"/>
        <c:crossAx val="223886336"/>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389" l="0.70000000000000062" r="0.70000000000000062" t="0.750000000000003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Mode d'accouchement selon la province de l'hôpital </a:t>
            </a:r>
          </a:p>
          <a:p>
            <a:pPr>
              <a:defRPr sz="1400"/>
            </a:pPr>
            <a:r>
              <a:rPr lang="fr-FR" sz="1100" b="1" i="0" baseline="0"/>
              <a:t>(100 % par mode) </a:t>
            </a:r>
          </a:p>
        </c:rich>
      </c:tx>
      <c:overlay val="0"/>
    </c:title>
    <c:autoTitleDeleted val="0"/>
    <c:plotArea>
      <c:layout/>
      <c:barChart>
        <c:barDir val="col"/>
        <c:grouping val="clustered"/>
        <c:varyColors val="0"/>
        <c:ser>
          <c:idx val="1"/>
          <c:order val="0"/>
          <c:tx>
            <c:strRef>
              <c:f>'Province de l''hôpital'!$B$158</c:f>
              <c:strCache>
                <c:ptCount val="1"/>
                <c:pt idx="0">
                  <c:v>Pas de mention</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l''hôpital'!$C$160:$C$170</c:f>
              <c:numCache>
                <c:formatCode>#,##0.00</c:formatCode>
                <c:ptCount val="11"/>
                <c:pt idx="0">
                  <c:v>9.5295405893320453</c:v>
                </c:pt>
                <c:pt idx="1">
                  <c:v>13.018772997662007</c:v>
                </c:pt>
                <c:pt idx="2">
                  <c:v>17.622744626069114</c:v>
                </c:pt>
                <c:pt idx="3">
                  <c:v>6.5907723268454861</c:v>
                </c:pt>
                <c:pt idx="4">
                  <c:v>5.0054750466118829</c:v>
                </c:pt>
                <c:pt idx="5">
                  <c:v>20.088981838629167</c:v>
                </c:pt>
                <c:pt idx="6">
                  <c:v>11.19178447059752</c:v>
                </c:pt>
                <c:pt idx="7">
                  <c:v>1.5261075871321608</c:v>
                </c:pt>
                <c:pt idx="8">
                  <c:v>9.1901863488837812</c:v>
                </c:pt>
                <c:pt idx="9">
                  <c:v>3.9252631475105804</c:v>
                </c:pt>
                <c:pt idx="10">
                  <c:v>2.3103710207262576</c:v>
                </c:pt>
              </c:numCache>
            </c:numRef>
          </c:val>
        </c:ser>
        <c:ser>
          <c:idx val="4"/>
          <c:order val="1"/>
          <c:tx>
            <c:strRef>
              <c:f>'Province de l''hôpital'!$D$158</c:f>
              <c:strCache>
                <c:ptCount val="1"/>
                <c:pt idx="0">
                  <c:v>Césarienne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l''hôpital'!$E$160:$E$170</c:f>
              <c:numCache>
                <c:formatCode>#,##0.00</c:formatCode>
                <c:ptCount val="11"/>
                <c:pt idx="0">
                  <c:v>8.5800120168235523</c:v>
                </c:pt>
                <c:pt idx="1">
                  <c:v>12.501502102944123</c:v>
                </c:pt>
                <c:pt idx="2">
                  <c:v>17.344281994792709</c:v>
                </c:pt>
                <c:pt idx="3">
                  <c:v>6.6733426797516522</c:v>
                </c:pt>
                <c:pt idx="4">
                  <c:v>5.8642098938513918</c:v>
                </c:pt>
                <c:pt idx="5">
                  <c:v>19.29901862607651</c:v>
                </c:pt>
                <c:pt idx="6">
                  <c:v>11.227718806328861</c:v>
                </c:pt>
                <c:pt idx="7">
                  <c:v>1.3338674143801321</c:v>
                </c:pt>
                <c:pt idx="8">
                  <c:v>11.716402964149809</c:v>
                </c:pt>
                <c:pt idx="9">
                  <c:v>3.3727218105347485</c:v>
                </c:pt>
                <c:pt idx="10">
                  <c:v>2.0869216903665131</c:v>
                </c:pt>
              </c:numCache>
            </c:numRef>
          </c:val>
        </c:ser>
        <c:ser>
          <c:idx val="5"/>
          <c:order val="2"/>
          <c:tx>
            <c:strRef>
              <c:f>'Province de l''hôpital'!$F$158</c:f>
              <c:strCache>
                <c:ptCount val="1"/>
                <c:pt idx="0">
                  <c:v>Autre</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l''hôpital'!$G$160:$G$170</c:f>
              <c:numCache>
                <c:formatCode>#,##0.00</c:formatCode>
                <c:ptCount val="11"/>
                <c:pt idx="0">
                  <c:v>8.125</c:v>
                </c:pt>
                <c:pt idx="1">
                  <c:v>12.968750000000002</c:v>
                </c:pt>
                <c:pt idx="2">
                  <c:v>17.34375</c:v>
                </c:pt>
                <c:pt idx="3">
                  <c:v>3.4375000000000004</c:v>
                </c:pt>
                <c:pt idx="4">
                  <c:v>3.75</c:v>
                </c:pt>
                <c:pt idx="5">
                  <c:v>22.96875</c:v>
                </c:pt>
                <c:pt idx="6">
                  <c:v>11.71875</c:v>
                </c:pt>
                <c:pt idx="7">
                  <c:v>0.625</c:v>
                </c:pt>
                <c:pt idx="8">
                  <c:v>13.125</c:v>
                </c:pt>
                <c:pt idx="9">
                  <c:v>2.34375</c:v>
                </c:pt>
                <c:pt idx="10">
                  <c:v>3.5937499999999996</c:v>
                </c:pt>
              </c:numCache>
            </c:numRef>
          </c:val>
        </c:ser>
        <c:dLbls>
          <c:showLegendKey val="0"/>
          <c:showVal val="0"/>
          <c:showCatName val="0"/>
          <c:showSerName val="0"/>
          <c:showPercent val="0"/>
          <c:showBubbleSize val="0"/>
        </c:dLbls>
        <c:gapWidth val="150"/>
        <c:axId val="223935104"/>
        <c:axId val="223609216"/>
      </c:barChart>
      <c:catAx>
        <c:axId val="223935104"/>
        <c:scaling>
          <c:orientation val="minMax"/>
        </c:scaling>
        <c:delete val="0"/>
        <c:axPos val="b"/>
        <c:majorTickMark val="none"/>
        <c:minorTickMark val="none"/>
        <c:tickLblPos val="nextTo"/>
        <c:txPr>
          <a:bodyPr/>
          <a:lstStyle/>
          <a:p>
            <a:pPr>
              <a:defRPr sz="900"/>
            </a:pPr>
            <a:endParaRPr lang="fr-FR"/>
          </a:p>
        </c:txPr>
        <c:crossAx val="223609216"/>
        <c:crosses val="autoZero"/>
        <c:auto val="1"/>
        <c:lblAlgn val="ctr"/>
        <c:lblOffset val="0"/>
        <c:tickLblSkip val="1"/>
        <c:tickMarkSkip val="1"/>
        <c:noMultiLvlLbl val="0"/>
      </c:catAx>
      <c:valAx>
        <c:axId val="223609216"/>
        <c:scaling>
          <c:orientation val="minMax"/>
        </c:scaling>
        <c:delete val="0"/>
        <c:axPos val="l"/>
        <c:majorGridlines/>
        <c:title>
          <c:tx>
            <c:rich>
              <a:bodyPr rot="-5400000" vert="horz"/>
              <a:lstStyle/>
              <a:p>
                <a:pPr>
                  <a:defRPr/>
                </a:pPr>
                <a:r>
                  <a:rPr lang="fr-FR"/>
                  <a:t>Pourcentage</a:t>
                </a:r>
                <a:r>
                  <a:rPr lang="fr-FR" baseline="0"/>
                  <a:t> par mode d'accouchement</a:t>
                </a:r>
                <a:endParaRPr lang="fr-FR"/>
              </a:p>
            </c:rich>
          </c:tx>
          <c:overlay val="0"/>
        </c:title>
        <c:numFmt formatCode="#\ ##0" sourceLinked="0"/>
        <c:majorTickMark val="out"/>
        <c:minorTickMark val="none"/>
        <c:tickLblPos val="nextTo"/>
        <c:crossAx val="223935104"/>
        <c:crosses val="autoZero"/>
        <c:crossBetween val="between"/>
      </c:valAx>
    </c:plotArea>
    <c:legend>
      <c:legendPos val="r"/>
      <c:overlay val="0"/>
      <c:txPr>
        <a:bodyPr/>
        <a:lstStyle/>
        <a:p>
          <a:pPr>
            <a:defRPr sz="9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300" b="1" i="0" baseline="0"/>
              <a:t>Anesthésie péridurale selon la province de l'hôpital </a:t>
            </a:r>
          </a:p>
          <a:p>
            <a:pPr>
              <a:defRPr sz="1400"/>
            </a:pPr>
            <a:r>
              <a:rPr lang="fr-FR" sz="1100" b="1" i="0" baseline="0"/>
              <a:t>(100 % par anesthésie) </a:t>
            </a:r>
          </a:p>
        </c:rich>
      </c:tx>
      <c:layout>
        <c:manualLayout>
          <c:xMode val="edge"/>
          <c:yMode val="edge"/>
          <c:x val="0.19035747217282584"/>
          <c:y val="1.8632629107981229E-2"/>
        </c:manualLayout>
      </c:layout>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l''hôpital'!$C$198:$C$208</c:f>
              <c:numCache>
                <c:formatCode>#,##0.00</c:formatCode>
                <c:ptCount val="11"/>
                <c:pt idx="0">
                  <c:v>9.7548953160236103</c:v>
                </c:pt>
                <c:pt idx="1">
                  <c:v>12.578097080678752</c:v>
                </c:pt>
                <c:pt idx="2">
                  <c:v>17.094480523481497</c:v>
                </c:pt>
                <c:pt idx="3">
                  <c:v>6.4424700242763313</c:v>
                </c:pt>
                <c:pt idx="4">
                  <c:v>5.3703680883313414</c:v>
                </c:pt>
                <c:pt idx="5">
                  <c:v>20.653366030388547</c:v>
                </c:pt>
                <c:pt idx="6">
                  <c:v>10.931742843411502</c:v>
                </c:pt>
                <c:pt idx="7">
                  <c:v>1.7264538071941737</c:v>
                </c:pt>
                <c:pt idx="8">
                  <c:v>9.8276010794957429</c:v>
                </c:pt>
                <c:pt idx="9">
                  <c:v>3.6845802166385293</c:v>
                </c:pt>
                <c:pt idx="10">
                  <c:v>1.9359449900799761</c:v>
                </c:pt>
              </c:numCache>
            </c:numRef>
          </c:val>
        </c:ser>
        <c:ser>
          <c:idx val="4"/>
          <c:order val="1"/>
          <c:tx>
            <c:strRef>
              <c:f>'Anesthésie péridurale'!$B$9</c:f>
              <c:strCache>
                <c:ptCount val="1"/>
                <c:pt idx="0">
                  <c:v>Pas d'anesthésie</c:v>
                </c:pt>
              </c:strCache>
            </c:strRef>
          </c:tx>
          <c:spPr>
            <a:solidFill>
              <a:schemeClr val="accent2"/>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l''hôpital'!$E$198:$E$208</c:f>
              <c:numCache>
                <c:formatCode>#,##0.00</c:formatCode>
                <c:ptCount val="11"/>
                <c:pt idx="0">
                  <c:v>8.8106876750035585</c:v>
                </c:pt>
                <c:pt idx="1">
                  <c:v>13.981301314603009</c:v>
                </c:pt>
                <c:pt idx="2">
                  <c:v>18.829196526031041</c:v>
                </c:pt>
                <c:pt idx="3">
                  <c:v>7.0072611646338574</c:v>
                </c:pt>
                <c:pt idx="4">
                  <c:v>4.8621327891414738</c:v>
                </c:pt>
                <c:pt idx="5">
                  <c:v>18.107825921883158</c:v>
                </c:pt>
                <c:pt idx="6">
                  <c:v>11.817189502159366</c:v>
                </c:pt>
                <c:pt idx="7">
                  <c:v>1.0939205543163588</c:v>
                </c:pt>
                <c:pt idx="8">
                  <c:v>8.3361017512220581</c:v>
                </c:pt>
                <c:pt idx="9">
                  <c:v>4.1431351146125008</c:v>
                </c:pt>
                <c:pt idx="10">
                  <c:v>3.0112476863936215</c:v>
                </c:pt>
              </c:numCache>
            </c:numRef>
          </c:val>
        </c:ser>
        <c:ser>
          <c:idx val="5"/>
          <c:order val="2"/>
          <c:tx>
            <c:strRef>
              <c:f>'Anesthésie péridurale'!$B$10</c:f>
              <c:strCache>
                <c:ptCount val="1"/>
                <c:pt idx="0">
                  <c:v>Inconnue</c:v>
                </c:pt>
              </c:strCache>
            </c:strRef>
          </c:tx>
          <c:spPr>
            <a:solidFill>
              <a:schemeClr val="accent3"/>
            </a:solidFill>
          </c:spPr>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'Province de l''hôpital'!$G$198:$G$208</c:f>
              <c:numCache>
                <c:formatCode>#,##0.00</c:formatCode>
                <c:ptCount val="11"/>
                <c:pt idx="0">
                  <c:v>1.9081272084805656</c:v>
                </c:pt>
                <c:pt idx="1">
                  <c:v>2.5441696113074208</c:v>
                </c:pt>
                <c:pt idx="2">
                  <c:v>6.7844522968197873</c:v>
                </c:pt>
                <c:pt idx="3">
                  <c:v>3.9575971731448765</c:v>
                </c:pt>
                <c:pt idx="4">
                  <c:v>1.5547703180212016</c:v>
                </c:pt>
                <c:pt idx="5">
                  <c:v>27.703180212014132</c:v>
                </c:pt>
                <c:pt idx="6">
                  <c:v>10.600706713780919</c:v>
                </c:pt>
                <c:pt idx="7">
                  <c:v>0</c:v>
                </c:pt>
                <c:pt idx="8">
                  <c:v>43.604240282685517</c:v>
                </c:pt>
                <c:pt idx="9">
                  <c:v>1.2720848056537104</c:v>
                </c:pt>
                <c:pt idx="10">
                  <c:v>7.0671378091872794E-2</c:v>
                </c:pt>
              </c:numCache>
            </c:numRef>
          </c:val>
        </c:ser>
        <c:dLbls>
          <c:showLegendKey val="0"/>
          <c:showVal val="0"/>
          <c:showCatName val="0"/>
          <c:showSerName val="0"/>
          <c:showPercent val="0"/>
          <c:showBubbleSize val="0"/>
        </c:dLbls>
        <c:gapWidth val="150"/>
        <c:axId val="223652096"/>
        <c:axId val="223666176"/>
      </c:barChart>
      <c:catAx>
        <c:axId val="223652096"/>
        <c:scaling>
          <c:orientation val="minMax"/>
        </c:scaling>
        <c:delete val="0"/>
        <c:axPos val="b"/>
        <c:majorTickMark val="none"/>
        <c:minorTickMark val="none"/>
        <c:tickLblPos val="nextTo"/>
        <c:txPr>
          <a:bodyPr/>
          <a:lstStyle/>
          <a:p>
            <a:pPr>
              <a:defRPr sz="900"/>
            </a:pPr>
            <a:endParaRPr lang="fr-FR"/>
          </a:p>
        </c:txPr>
        <c:crossAx val="223666176"/>
        <c:crosses val="autoZero"/>
        <c:auto val="1"/>
        <c:lblAlgn val="ctr"/>
        <c:lblOffset val="0"/>
        <c:tickLblSkip val="1"/>
        <c:tickMarkSkip val="1"/>
        <c:noMultiLvlLbl val="0"/>
      </c:catAx>
      <c:valAx>
        <c:axId val="223666176"/>
        <c:scaling>
          <c:orientation val="minMax"/>
        </c:scaling>
        <c:delete val="0"/>
        <c:axPos val="l"/>
        <c:majorGridlines/>
        <c:title>
          <c:tx>
            <c:rich>
              <a:bodyPr rot="-5400000" vert="horz"/>
              <a:lstStyle/>
              <a:p>
                <a:pPr>
                  <a:defRPr/>
                </a:pPr>
                <a:r>
                  <a:rPr lang="fr-FR"/>
                  <a:t>Pourcentage</a:t>
                </a:r>
                <a:r>
                  <a:rPr lang="fr-FR" baseline="0"/>
                  <a:t> par anesthésie</a:t>
                </a:r>
                <a:endParaRPr lang="fr-FR"/>
              </a:p>
            </c:rich>
          </c:tx>
          <c:overlay val="0"/>
        </c:title>
        <c:numFmt formatCode="#\ ##0" sourceLinked="0"/>
        <c:majorTickMark val="out"/>
        <c:minorTickMark val="none"/>
        <c:tickLblPos val="nextTo"/>
        <c:crossAx val="223652096"/>
        <c:crosses val="autoZero"/>
        <c:crossBetween val="between"/>
      </c:valAx>
    </c:plotArea>
    <c:legend>
      <c:legendPos val="r"/>
      <c:overlay val="0"/>
      <c:spPr>
        <a:solidFill>
          <a:sysClr val="window" lastClr="FFFFFF"/>
        </a:solidFill>
      </c:spPr>
      <c:txPr>
        <a:bodyPr/>
        <a:lstStyle/>
        <a:p>
          <a:pPr>
            <a:defRPr sz="9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multiple'!$D$20,'Grossesse multiple'!$F$20,'Grossesse multiple'!$H$20,'Grossesse multiple'!$J$20,'Grossesse multiple'!$L$20,'Grossesse multiple'!$N$20,'Grossesse multiple'!$P$20,'Grossesse multiple'!$R$20,'Grossesse multiple'!$T$20,'Grossesse multiple'!$V$20,'Grossesse multiple'!$X$20,'Grossesse multiple'!$Z$20)</c:f>
              <c:numCache>
                <c:formatCode>#,##0.00</c:formatCode>
                <c:ptCount val="12"/>
                <c:pt idx="0">
                  <c:v>97.889498970487296</c:v>
                </c:pt>
                <c:pt idx="1">
                  <c:v>97.898977378370006</c:v>
                </c:pt>
                <c:pt idx="2">
                  <c:v>97.762863534675617</c:v>
                </c:pt>
                <c:pt idx="3">
                  <c:v>98.166808303994173</c:v>
                </c:pt>
                <c:pt idx="4">
                  <c:v>97.402395395862499</c:v>
                </c:pt>
                <c:pt idx="5">
                  <c:v>97.377234394544644</c:v>
                </c:pt>
                <c:pt idx="6">
                  <c:v>98.000142846939511</c:v>
                </c:pt>
                <c:pt idx="7">
                  <c:v>98.442534908700324</c:v>
                </c:pt>
                <c:pt idx="8">
                  <c:v>97.645600991325892</c:v>
                </c:pt>
                <c:pt idx="9">
                  <c:v>98.043752629364747</c:v>
                </c:pt>
                <c:pt idx="10">
                  <c:v>97.852868708201328</c:v>
                </c:pt>
                <c:pt idx="11">
                  <c:v>97.761936073645217</c:v>
                </c:pt>
              </c:numCache>
            </c:numRef>
          </c:val>
        </c:ser>
        <c:ser>
          <c:idx val="1"/>
          <c:order val="1"/>
          <c:tx>
            <c:strRef>
              <c:f>'Grossesse multiple'!$B$21</c:f>
              <c:strCache>
                <c:ptCount val="1"/>
                <c:pt idx="0">
                  <c:v>Gémellaire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multiple'!$D$21,'Grossesse multiple'!$F$21,'Grossesse multiple'!$H$21,'Grossesse multiple'!$J$21,'Grossesse multiple'!$L$21,'Grossesse multiple'!$N$21,'Grossesse multiple'!$P$21,'Grossesse multiple'!$R$21,'Grossesse multiple'!$T$21,'Grossesse multiple'!$V$21,'Grossesse multiple'!$X$21,'Grossesse multiple'!$Z$21)</c:f>
              <c:numCache>
                <c:formatCode>#,##0.00</c:formatCode>
                <c:ptCount val="12"/>
                <c:pt idx="0">
                  <c:v>1.74159231297186</c:v>
                </c:pt>
                <c:pt idx="1">
                  <c:v>1.65478772854044</c:v>
                </c:pt>
                <c:pt idx="2">
                  <c:v>1.7988403415057297</c:v>
                </c:pt>
                <c:pt idx="3">
                  <c:v>1.5903848488527377</c:v>
                </c:pt>
                <c:pt idx="4">
                  <c:v>2.1931871208586093</c:v>
                </c:pt>
                <c:pt idx="5">
                  <c:v>2.1022475083726748</c:v>
                </c:pt>
                <c:pt idx="6">
                  <c:v>1.5641739875723162</c:v>
                </c:pt>
                <c:pt idx="7">
                  <c:v>1.2352309344790546</c:v>
                </c:pt>
                <c:pt idx="8">
                  <c:v>1.6769929781082198</c:v>
                </c:pt>
                <c:pt idx="9">
                  <c:v>1.7669331089608751</c:v>
                </c:pt>
                <c:pt idx="10">
                  <c:v>1.5487504399859204</c:v>
                </c:pt>
                <c:pt idx="11">
                  <c:v>1.7882058601831508</c:v>
                </c:pt>
              </c:numCache>
            </c:numRef>
          </c:val>
        </c:ser>
        <c:ser>
          <c:idx val="2"/>
          <c:order val="2"/>
          <c:tx>
            <c:strRef>
              <c:f>'Grossesse multiple'!$B$22</c:f>
              <c:strCache>
                <c:ptCount val="1"/>
                <c:pt idx="0">
                  <c:v>De haut rang</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multiple'!$D$22,'Grossesse multiple'!$F$22,'Grossesse multiple'!$H$22,'Grossesse multiple'!$J$22,'Grossesse multiple'!$L$22,'Grossesse multiple'!$N$22,'Grossesse multiple'!$P$22,'Grossesse multiple'!$R$22,'Grossesse multiple'!$T$22,'Grossesse multiple'!$V$22,'Grossesse multiple'!$X$22,'Grossesse multiple'!$Z$22)</c:f>
              <c:numCache>
                <c:formatCode>#,##0.00</c:formatCode>
                <c:ptCount val="12"/>
                <c:pt idx="0">
                  <c:v>8.579272477693892E-3</c:v>
                </c:pt>
                <c:pt idx="1">
                  <c:v>1.8593120545398203E-2</c:v>
                </c:pt>
                <c:pt idx="2">
                  <c:v>4.1090261607998904E-2</c:v>
                </c:pt>
                <c:pt idx="3">
                  <c:v>1.2140342357654486E-2</c:v>
                </c:pt>
                <c:pt idx="4">
                  <c:v>3.1109037175299427E-2</c:v>
                </c:pt>
                <c:pt idx="5">
                  <c:v>7.2630432151071303E-2</c:v>
                </c:pt>
                <c:pt idx="6">
                  <c:v>0</c:v>
                </c:pt>
                <c:pt idx="7">
                  <c:v>0</c:v>
                </c:pt>
                <c:pt idx="8">
                  <c:v>0.13217678645187939</c:v>
                </c:pt>
                <c:pt idx="9">
                  <c:v>0</c:v>
                </c:pt>
                <c:pt idx="10">
                  <c:v>0</c:v>
                </c:pt>
                <c:pt idx="11">
                  <c:v>4.0094301797828497E-2</c:v>
                </c:pt>
              </c:numCache>
            </c:numRef>
          </c:val>
        </c:ser>
        <c:ser>
          <c:idx val="3"/>
          <c:order val="3"/>
          <c:tx>
            <c:strRef>
              <c:f>'Grossesse multiple'!$B$23</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('Grossesse multiple'!$D$23,'Grossesse multiple'!$F$23,'Grossesse multiple'!$H$23,'Grossesse multiple'!$J$23,'Grossesse multiple'!$L$23,'Grossesse multiple'!$N$23,'Grossesse multiple'!$P$23,'Grossesse multiple'!$R$23,'Grossesse multiple'!$T$23,'Grossesse multiple'!$V$23,'Grossesse multiple'!$X$23,'Grossesse multiple'!$Z$23)</c:f>
              <c:numCache>
                <c:formatCode>#,##0.00</c:formatCode>
                <c:ptCount val="12"/>
                <c:pt idx="0">
                  <c:v>0.36032944406314343</c:v>
                </c:pt>
                <c:pt idx="1">
                  <c:v>0.42764177254415864</c:v>
                </c:pt>
                <c:pt idx="2">
                  <c:v>0.39720586221065601</c:v>
                </c:pt>
                <c:pt idx="3">
                  <c:v>0.23066650479543521</c:v>
                </c:pt>
                <c:pt idx="4">
                  <c:v>0.37330844610359309</c:v>
                </c:pt>
                <c:pt idx="5">
                  <c:v>0.44788766493160631</c:v>
                </c:pt>
                <c:pt idx="6">
                  <c:v>0.43568316548817942</c:v>
                </c:pt>
                <c:pt idx="7">
                  <c:v>0.32223415682062301</c:v>
                </c:pt>
                <c:pt idx="8">
                  <c:v>0.54522924411400253</c:v>
                </c:pt>
                <c:pt idx="9">
                  <c:v>0.18931426167437948</c:v>
                </c:pt>
                <c:pt idx="10">
                  <c:v>0.59838085181274192</c:v>
                </c:pt>
                <c:pt idx="11">
                  <c:v>0.40976376437380718</c:v>
                </c:pt>
              </c:numCache>
            </c:numRef>
          </c:val>
        </c:ser>
        <c:dLbls>
          <c:showLegendKey val="0"/>
          <c:showVal val="0"/>
          <c:showCatName val="0"/>
          <c:showSerName val="0"/>
          <c:showPercent val="0"/>
          <c:showBubbleSize val="0"/>
        </c:dLbls>
        <c:gapWidth val="150"/>
        <c:overlap val="100"/>
        <c:axId val="223696768"/>
        <c:axId val="223698304"/>
      </c:barChart>
      <c:catAx>
        <c:axId val="223696768"/>
        <c:scaling>
          <c:orientation val="minMax"/>
        </c:scaling>
        <c:delete val="0"/>
        <c:axPos val="b"/>
        <c:majorTickMark val="none"/>
        <c:minorTickMark val="none"/>
        <c:tickLblPos val="nextTo"/>
        <c:crossAx val="223698304"/>
        <c:crosses val="autoZero"/>
        <c:auto val="1"/>
        <c:lblAlgn val="ctr"/>
        <c:lblOffset val="100"/>
        <c:noMultiLvlLbl val="0"/>
      </c:catAx>
      <c:valAx>
        <c:axId val="223698304"/>
        <c:scaling>
          <c:orientation val="minMax"/>
          <c:min val="0.9"/>
        </c:scaling>
        <c:delete val="0"/>
        <c:axPos val="l"/>
        <c:majorGridlines/>
        <c:numFmt formatCode="0\ %" sourceLinked="0"/>
        <c:majorTickMark val="out"/>
        <c:minorTickMark val="none"/>
        <c:tickLblPos val="nextTo"/>
        <c:crossAx val="223696768"/>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t>Nombre d'accouchements par nationalité de la mère</a:t>
            </a:r>
            <a:endParaRPr lang="fr-FR" sz="1400"/>
          </a:p>
        </c:rich>
      </c:tx>
      <c:layout/>
      <c:overlay val="0"/>
    </c:title>
    <c:autoTitleDeleted val="0"/>
    <c:plotArea>
      <c:layout/>
      <c:barChart>
        <c:barDir val="col"/>
        <c:grouping val="clustered"/>
        <c:varyColors val="0"/>
        <c:ser>
          <c:idx val="0"/>
          <c:order val="0"/>
          <c:tx>
            <c:v>N</c:v>
          </c:tx>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mère'!$I$8:$I$20</c:f>
              <c:numCache>
                <c:formatCode>#,##0</c:formatCode>
                <c:ptCount val="13"/>
                <c:pt idx="0">
                  <c:v>5647</c:v>
                </c:pt>
                <c:pt idx="1">
                  <c:v>105128</c:v>
                </c:pt>
                <c:pt idx="2">
                  <c:v>232</c:v>
                </c:pt>
                <c:pt idx="3">
                  <c:v>1230</c:v>
                </c:pt>
                <c:pt idx="4">
                  <c:v>164</c:v>
                </c:pt>
                <c:pt idx="5">
                  <c:v>23</c:v>
                </c:pt>
                <c:pt idx="6">
                  <c:v>935</c:v>
                </c:pt>
                <c:pt idx="7">
                  <c:v>3184</c:v>
                </c:pt>
                <c:pt idx="8">
                  <c:v>1167</c:v>
                </c:pt>
                <c:pt idx="9">
                  <c:v>4724</c:v>
                </c:pt>
                <c:pt idx="10">
                  <c:v>672</c:v>
                </c:pt>
                <c:pt idx="11">
                  <c:v>1571</c:v>
                </c:pt>
                <c:pt idx="12">
                  <c:v>29</c:v>
                </c:pt>
              </c:numCache>
            </c:numRef>
          </c:val>
        </c:ser>
        <c:dLbls>
          <c:showLegendKey val="0"/>
          <c:showVal val="1"/>
          <c:showCatName val="0"/>
          <c:showSerName val="0"/>
          <c:showPercent val="0"/>
          <c:showBubbleSize val="0"/>
        </c:dLbls>
        <c:gapWidth val="150"/>
        <c:axId val="222182016"/>
        <c:axId val="222187904"/>
      </c:barChart>
      <c:barChart>
        <c:barDir val="col"/>
        <c:grouping val="clustered"/>
        <c:varyColors val="0"/>
        <c:ser>
          <c:idx val="1"/>
          <c:order val="1"/>
          <c:tx>
            <c:v>pct</c:v>
          </c:tx>
          <c:spPr>
            <a:noFill/>
          </c:spPr>
          <c:invertIfNegative val="0"/>
          <c:dLbls>
            <c:delete val="1"/>
          </c:dLbl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mère'!$J$8:$J$20</c:f>
              <c:numCache>
                <c:formatCode>#,##0.00</c:formatCode>
                <c:ptCount val="13"/>
                <c:pt idx="0">
                  <c:v>4.5282504450467496</c:v>
                </c:pt>
                <c:pt idx="1">
                  <c:v>84.300675188042277</c:v>
                </c:pt>
                <c:pt idx="2">
                  <c:v>0.1860375603419242</c:v>
                </c:pt>
                <c:pt idx="3">
                  <c:v>0.98631982422658104</c:v>
                </c:pt>
                <c:pt idx="4">
                  <c:v>0.13150930989687745</c:v>
                </c:pt>
                <c:pt idx="5">
                  <c:v>1.8443378827001106E-2</c:v>
                </c:pt>
                <c:pt idx="6">
                  <c:v>0.74976344361939273</c:v>
                </c:pt>
                <c:pt idx="7">
                  <c:v>2.5532051384857186</c:v>
                </c:pt>
                <c:pt idx="8">
                  <c:v>0.93580100396131705</c:v>
                </c:pt>
                <c:pt idx="9">
                  <c:v>3.788109633858836</c:v>
                </c:pt>
                <c:pt idx="10">
                  <c:v>0.53886741616281497</c:v>
                </c:pt>
                <c:pt idx="11">
                  <c:v>1.2597629624877713</c:v>
                </c:pt>
                <c:pt idx="12">
                  <c:v>2.3254695042740525E-2</c:v>
                </c:pt>
              </c:numCache>
            </c:numRef>
          </c:val>
        </c:ser>
        <c:dLbls>
          <c:showLegendKey val="0"/>
          <c:showVal val="1"/>
          <c:showCatName val="0"/>
          <c:showSerName val="0"/>
          <c:showPercent val="0"/>
          <c:showBubbleSize val="0"/>
        </c:dLbls>
        <c:gapWidth val="150"/>
        <c:axId val="222195712"/>
        <c:axId val="222189440"/>
      </c:barChart>
      <c:catAx>
        <c:axId val="222182016"/>
        <c:scaling>
          <c:orientation val="minMax"/>
        </c:scaling>
        <c:delete val="0"/>
        <c:axPos val="b"/>
        <c:majorTickMark val="out"/>
        <c:minorTickMark val="none"/>
        <c:tickLblPos val="nextTo"/>
        <c:crossAx val="222187904"/>
        <c:crosses val="autoZero"/>
        <c:auto val="1"/>
        <c:lblAlgn val="ctr"/>
        <c:lblOffset val="100"/>
        <c:noMultiLvlLbl val="0"/>
      </c:catAx>
      <c:valAx>
        <c:axId val="222187904"/>
        <c:scaling>
          <c:orientation val="minMax"/>
          <c:min val="0"/>
        </c:scaling>
        <c:delete val="0"/>
        <c:axPos val="l"/>
        <c:majorGridlines/>
        <c:numFmt formatCode="#\ ##0" sourceLinked="0"/>
        <c:majorTickMark val="out"/>
        <c:minorTickMark val="none"/>
        <c:tickLblPos val="nextTo"/>
        <c:crossAx val="222182016"/>
        <c:crosses val="autoZero"/>
        <c:crossBetween val="between"/>
      </c:valAx>
      <c:valAx>
        <c:axId val="222189440"/>
        <c:scaling>
          <c:orientation val="minMax"/>
          <c:max val="97"/>
          <c:min val="0"/>
        </c:scaling>
        <c:delete val="0"/>
        <c:axPos val="r"/>
        <c:title>
          <c:tx>
            <c:rich>
              <a:bodyPr rot="0" vert="horz"/>
              <a:lstStyle/>
              <a:p>
                <a:pPr>
                  <a:defRPr/>
                </a:pPr>
                <a:r>
                  <a:rPr lang="fr-FR"/>
                  <a:t>%</a:t>
                </a:r>
              </a:p>
            </c:rich>
          </c:tx>
          <c:layout>
            <c:manualLayout>
              <c:xMode val="edge"/>
              <c:yMode val="edge"/>
              <c:x val="0.91404118048076832"/>
              <c:y val="5.5679528067463645E-2"/>
            </c:manualLayout>
          </c:layout>
          <c:overlay val="0"/>
        </c:title>
        <c:numFmt formatCode="[&lt;10]\ \ \ General;#\ ##0" sourceLinked="0"/>
        <c:majorTickMark val="out"/>
        <c:minorTickMark val="none"/>
        <c:tickLblPos val="nextTo"/>
        <c:crossAx val="222195712"/>
        <c:crosses val="max"/>
        <c:crossBetween val="between"/>
      </c:valAx>
      <c:catAx>
        <c:axId val="222195712"/>
        <c:scaling>
          <c:orientation val="minMax"/>
        </c:scaling>
        <c:delete val="1"/>
        <c:axPos val="b"/>
        <c:majorTickMark val="out"/>
        <c:minorTickMark val="none"/>
        <c:tickLblPos val="nextTo"/>
        <c:crossAx val="22218944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711" l="0.70000000000000062" r="0.70000000000000062" t="0.750000000000007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province de l'hôpital </a:t>
            </a:r>
          </a:p>
          <a:p>
            <a:pPr>
              <a:defRPr/>
            </a:pPr>
            <a:r>
              <a:rPr lang="fr-FR" sz="1100" b="1" i="0" u="none" strike="noStrike" baseline="0"/>
              <a:t>(100 % par province)</a:t>
            </a:r>
            <a:endParaRPr lang="fr-FR" sz="1100"/>
          </a:p>
        </c:rich>
      </c:tx>
      <c:overlay val="0"/>
    </c:title>
    <c:autoTitleDeleted val="0"/>
    <c:plotArea>
      <c:layout/>
      <c:barChart>
        <c:barDir val="col"/>
        <c:grouping val="percentStacked"/>
        <c:varyColors val="0"/>
        <c:ser>
          <c:idx val="0"/>
          <c:order val="0"/>
          <c:tx>
            <c:strRef>
              <c:f>'Mode d''accouchement'!$B$19</c:f>
              <c:strCache>
                <c:ptCount val="1"/>
                <c:pt idx="0">
                  <c:v>Pas de mention</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d''accouchement'!$D$19,'Mode d''accouchement'!$F$19,'Mode d''accouchement'!$H$19,'Mode d''accouchement'!$J$19,'Mode d''accouchement'!$L$19,'Mode d''accouchement'!$N$19,'Mode d''accouchement'!$P$19,'Mode d''accouchement'!$R$19,'Mode d''accouchement'!$T$19,'Mode d''accouchement'!$V$19,'Mode d''accouchement'!$X$19,'Mode d''accouchement'!$Z$19)</c:f>
              <c:numCache>
                <c:formatCode>#,##0.00</c:formatCode>
                <c:ptCount val="12"/>
                <c:pt idx="0">
                  <c:v>81.491479669309939</c:v>
                </c:pt>
                <c:pt idx="1">
                  <c:v>80.464605816718489</c:v>
                </c:pt>
                <c:pt idx="2">
                  <c:v>80.08966599417171</c:v>
                </c:pt>
                <c:pt idx="3">
                  <c:v>79.830326203847534</c:v>
                </c:pt>
                <c:pt idx="4">
                  <c:v>77.323986589454435</c:v>
                </c:pt>
                <c:pt idx="5">
                  <c:v>80.397962809427924</c:v>
                </c:pt>
                <c:pt idx="6">
                  <c:v>79.765169092315276</c:v>
                </c:pt>
                <c:pt idx="7">
                  <c:v>82.112526539278136</c:v>
                </c:pt>
                <c:pt idx="8">
                  <c:v>75.586206896551715</c:v>
                </c:pt>
                <c:pt idx="9">
                  <c:v>82.278742762613732</c:v>
                </c:pt>
                <c:pt idx="10">
                  <c:v>81.150381150381151</c:v>
                </c:pt>
                <c:pt idx="11">
                  <c:v>79.834454297730247</c:v>
                </c:pt>
              </c:numCache>
            </c:numRef>
          </c:val>
        </c:ser>
        <c:ser>
          <c:idx val="1"/>
          <c:order val="1"/>
          <c:tx>
            <c:strRef>
              <c:f>'Mode d''accouchement'!$B$20</c:f>
              <c:strCache>
                <c:ptCount val="1"/>
                <c:pt idx="0">
                  <c:v>Césarienne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d''accouchement'!$D$20,'Mode d''accouchement'!$F$20,'Mode d''accouchement'!$H$20,'Mode d''accouchement'!$J$20,'Mode d''accouchement'!$L$20,'Mode d''accouchement'!$N$20,'Mode d''accouchement'!$P$20,'Mode d''accouchement'!$R$20,'Mode d''accouchement'!$T$20,'Mode d''accouchement'!$V$20,'Mode d''accouchement'!$X$20,'Mode d''accouchement'!$Z$20)</c:f>
              <c:numCache>
                <c:formatCode>#,##0.00</c:formatCode>
                <c:ptCount val="12"/>
                <c:pt idx="0">
                  <c:v>18.06984983971655</c:v>
                </c:pt>
                <c:pt idx="1">
                  <c:v>19.029327480031704</c:v>
                </c:pt>
                <c:pt idx="2">
                  <c:v>19.412687738175297</c:v>
                </c:pt>
                <c:pt idx="3">
                  <c:v>19.906798900704985</c:v>
                </c:pt>
                <c:pt idx="4">
                  <c:v>22.310271258762572</c:v>
                </c:pt>
                <c:pt idx="5">
                  <c:v>19.021674760156344</c:v>
                </c:pt>
                <c:pt idx="6">
                  <c:v>19.707515995219012</c:v>
                </c:pt>
                <c:pt idx="7">
                  <c:v>17.67515923566879</c:v>
                </c:pt>
                <c:pt idx="8">
                  <c:v>23.732251521298174</c:v>
                </c:pt>
                <c:pt idx="9">
                  <c:v>17.411083540115797</c:v>
                </c:pt>
                <c:pt idx="10">
                  <c:v>18.052668052668054</c:v>
                </c:pt>
                <c:pt idx="11">
                  <c:v>19.661505505064028</c:v>
                </c:pt>
              </c:numCache>
            </c:numRef>
          </c:val>
        </c:ser>
        <c:ser>
          <c:idx val="2"/>
          <c:order val="2"/>
          <c:tx>
            <c:strRef>
              <c:f>'Mode d''accouchement'!$B$21</c:f>
              <c:strCache>
                <c:ptCount val="1"/>
                <c:pt idx="0">
                  <c:v>Autre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('Mode d''accouchement'!$D$21,'Mode d''accouchement'!$F$21,'Mode d''accouchement'!$H$21,'Mode d''accouchement'!$J$21,'Mode d''accouchement'!$L$21,'Mode d''accouchement'!$N$21,'Mode d''accouchement'!$P$21,'Mode d''accouchement'!$R$21,'Mode d''accouchement'!$T$21,'Mode d''accouchement'!$V$21,'Mode d''accouchement'!$X$21,'Mode d''accouchement'!$Z$21)</c:f>
              <c:numCache>
                <c:formatCode>#,##0.00</c:formatCode>
                <c:ptCount val="12"/>
                <c:pt idx="0">
                  <c:v>0.43867049097351102</c:v>
                </c:pt>
                <c:pt idx="1">
                  <c:v>0.50606670324980185</c:v>
                </c:pt>
                <c:pt idx="2">
                  <c:v>0.49764626765299258</c:v>
                </c:pt>
                <c:pt idx="3">
                  <c:v>0.26287489544748477</c:v>
                </c:pt>
                <c:pt idx="4">
                  <c:v>0.36574215178299302</c:v>
                </c:pt>
                <c:pt idx="5">
                  <c:v>0.58036243041572899</c:v>
                </c:pt>
                <c:pt idx="6">
                  <c:v>0.52731491246572448</c:v>
                </c:pt>
                <c:pt idx="7">
                  <c:v>0.21231422505307856</c:v>
                </c:pt>
                <c:pt idx="8">
                  <c:v>0.68154158215010141</c:v>
                </c:pt>
                <c:pt idx="9">
                  <c:v>0.3101736972704715</c:v>
                </c:pt>
                <c:pt idx="10">
                  <c:v>0.79695079695079696</c:v>
                </c:pt>
                <c:pt idx="11">
                  <c:v>0.50404019720572713</c:v>
                </c:pt>
              </c:numCache>
            </c:numRef>
          </c:val>
        </c:ser>
        <c:dLbls>
          <c:showLegendKey val="0"/>
          <c:showVal val="0"/>
          <c:showCatName val="0"/>
          <c:showSerName val="0"/>
          <c:showPercent val="0"/>
          <c:showBubbleSize val="0"/>
        </c:dLbls>
        <c:gapWidth val="150"/>
        <c:overlap val="100"/>
        <c:axId val="223806592"/>
        <c:axId val="223808128"/>
      </c:barChart>
      <c:catAx>
        <c:axId val="223806592"/>
        <c:scaling>
          <c:orientation val="minMax"/>
        </c:scaling>
        <c:delete val="0"/>
        <c:axPos val="b"/>
        <c:majorTickMark val="none"/>
        <c:minorTickMark val="none"/>
        <c:tickLblPos val="nextTo"/>
        <c:crossAx val="223808128"/>
        <c:crosses val="autoZero"/>
        <c:auto val="1"/>
        <c:lblAlgn val="ctr"/>
        <c:lblOffset val="100"/>
        <c:noMultiLvlLbl val="0"/>
      </c:catAx>
      <c:valAx>
        <c:axId val="223808128"/>
        <c:scaling>
          <c:orientation val="minMax"/>
        </c:scaling>
        <c:delete val="0"/>
        <c:axPos val="l"/>
        <c:majorGridlines/>
        <c:numFmt formatCode="0\ %" sourceLinked="0"/>
        <c:majorTickMark val="out"/>
        <c:minorTickMark val="none"/>
        <c:tickLblPos val="nextTo"/>
        <c:crossAx val="223806592"/>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Anesthésie péridurale par province de l'hôpital </a:t>
            </a:r>
          </a:p>
          <a:p>
            <a:pPr>
              <a:defRPr/>
            </a:pPr>
            <a:r>
              <a:rPr lang="fr-FR" sz="1100" b="1" i="0" u="none" strike="noStrike" baseline="0"/>
              <a:t>(100 % par province)</a:t>
            </a:r>
          </a:p>
        </c:rich>
      </c:tx>
      <c:overlay val="0"/>
    </c:title>
    <c:autoTitleDeleted val="0"/>
    <c:plotArea>
      <c:layout/>
      <c:barChart>
        <c:barDir val="col"/>
        <c:grouping val="percentStacked"/>
        <c:varyColors val="0"/>
        <c:ser>
          <c:idx val="0"/>
          <c:order val="0"/>
          <c:tx>
            <c:strRef>
              <c:f>'Anesthésie péridurale'!$B$19</c:f>
              <c:strCache>
                <c:ptCount val="1"/>
                <c:pt idx="0">
                  <c:v>Anesthésie péridurale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péridurale'!$D$19,'Anesthésie péridurale'!$F$19,'Anesthésie péridurale'!$H$19,'Anesthésie péridurale'!$J$19,'Anesthésie péridurale'!$L$19,'Anesthésie péridurale'!$N$19,'Anesthésie péridurale'!$P$19,'Anesthésie péridurale'!$R$19,'Anesthésie péridurale'!$T$19,'Anesthésie péridurale'!$V$19,'Anesthésie péridurale'!$X$19,'Anesthésie péridurale'!$Z$19)</c:f>
              <c:numCache>
                <c:formatCode>#,##0.00</c:formatCode>
                <c:ptCount val="12"/>
                <c:pt idx="0">
                  <c:v>67.913520933424849</c:v>
                </c:pt>
                <c:pt idx="1">
                  <c:v>63.259993802293145</c:v>
                </c:pt>
                <c:pt idx="2">
                  <c:v>63.333789891795647</c:v>
                </c:pt>
                <c:pt idx="3">
                  <c:v>63.469709845817654</c:v>
                </c:pt>
                <c:pt idx="4">
                  <c:v>67.786592004977436</c:v>
                </c:pt>
                <c:pt idx="5">
                  <c:v>67.627002380664166</c:v>
                </c:pt>
                <c:pt idx="6">
                  <c:v>63.359760017141632</c:v>
                </c:pt>
                <c:pt idx="7">
                  <c:v>75.241675617615471</c:v>
                </c:pt>
                <c:pt idx="8">
                  <c:v>65.881866997108631</c:v>
                </c:pt>
                <c:pt idx="9">
                  <c:v>62.894404711821629</c:v>
                </c:pt>
                <c:pt idx="10">
                  <c:v>55.297430482224577</c:v>
                </c:pt>
                <c:pt idx="11">
                  <c:v>65.072249931839693</c:v>
                </c:pt>
              </c:numCache>
            </c:numRef>
          </c:val>
        </c:ser>
        <c:ser>
          <c:idx val="1"/>
          <c:order val="1"/>
          <c:tx>
            <c:strRef>
              <c:f>'Anesthésie péridurale'!$B$20</c:f>
              <c:strCache>
                <c:ptCount val="1"/>
                <c:pt idx="0">
                  <c:v>Pas d'anesthésie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péridurale'!$D$20,'Anesthésie péridurale'!$F$20,'Anesthésie péridurale'!$H$20,'Anesthésie péridurale'!$J$20,'Anesthésie péridurale'!$L$20,'Anesthésie péridurale'!$N$20,'Anesthésie péridurale'!$P$20,'Anesthésie péridurale'!$R$20,'Anesthésie péridurale'!$T$20,'Anesthésie péridurale'!$V$20,'Anesthésie péridurale'!$X$20,'Anesthésie péridurale'!$Z$20)</c:f>
              <c:numCache>
                <c:formatCode>#,##0.00</c:formatCode>
                <c:ptCount val="12"/>
                <c:pt idx="0">
                  <c:v>31.85483870967742</c:v>
                </c:pt>
                <c:pt idx="1">
                  <c:v>36.516888751162071</c:v>
                </c:pt>
                <c:pt idx="2">
                  <c:v>36.227913984385701</c:v>
                </c:pt>
                <c:pt idx="3">
                  <c:v>35.850430982153696</c:v>
                </c:pt>
                <c:pt idx="4">
                  <c:v>31.871208586094262</c:v>
                </c:pt>
                <c:pt idx="5">
                  <c:v>30.791268208045835</c:v>
                </c:pt>
                <c:pt idx="6">
                  <c:v>35.568887936575962</c:v>
                </c:pt>
                <c:pt idx="7">
                  <c:v>24.758324382384533</c:v>
                </c:pt>
                <c:pt idx="8">
                  <c:v>29.021065675340768</c:v>
                </c:pt>
                <c:pt idx="9">
                  <c:v>36.726966764829619</c:v>
                </c:pt>
                <c:pt idx="10">
                  <c:v>44.667370644139389</c:v>
                </c:pt>
                <c:pt idx="11">
                  <c:v>33.793081327281769</c:v>
                </c:pt>
              </c:numCache>
            </c:numRef>
          </c:val>
        </c:ser>
        <c:ser>
          <c:idx val="2"/>
          <c:order val="2"/>
          <c:tx>
            <c:strRef>
              <c:f>'Anesthésie péridurale'!$B$21</c:f>
              <c:strCache>
                <c:ptCount val="1"/>
                <c:pt idx="0">
                  <c:v>Inconnue</c:v>
                </c:pt>
              </c:strCache>
            </c:strRef>
          </c:tx>
          <c:invertIfNegative val="0"/>
          <c:cat>
            <c:strRef>
              <c:f>('Durée de séjour de la mère'!$C$26,'Durée de séjour de la mère'!$E$26,'Durée de séjour de la mère'!$G$26,'Durée de séjour de la mère'!$I$26,'Durée de séjour de la mère'!$K$26,'Durée de séjour de la mère'!$M$26,'Durée de séjour de la mère'!$O$26,'Durée de séjour de la mère'!$Q$26,'Durée de séjour de la mère'!$S$26,'Durée de séjour de la mère'!$U$26,'Durée de séjour de la mère'!$W$26,'Durée de séjour de la mère'!$Y$26)</c:f>
              <c:strCache>
                <c:ptCount val="12"/>
                <c:pt idx="0">
                  <c:v>Flandre-Occidentale</c:v>
                </c:pt>
                <c:pt idx="1">
                  <c:v>Flandre-Orientale</c:v>
                </c:pt>
                <c:pt idx="2">
                  <c:v>Anvers</c:v>
                </c:pt>
                <c:pt idx="3">
                  <c:v>Limbourg</c:v>
                </c:pt>
                <c:pt idx="4">
                  <c:v>Brabant flamand</c:v>
                </c:pt>
                <c:pt idx="5">
                  <c:v>Région de Bruxelles-C.</c:v>
                </c:pt>
                <c:pt idx="6">
                  <c:v>Hainaut</c:v>
                </c:pt>
                <c:pt idx="7">
                  <c:v>Brabant wallon</c:v>
                </c:pt>
                <c:pt idx="8">
                  <c:v>Liège</c:v>
                </c:pt>
                <c:pt idx="9">
                  <c:v>Namur</c:v>
                </c:pt>
                <c:pt idx="10">
                  <c:v>Luxembourg</c:v>
                </c:pt>
                <c:pt idx="11">
                  <c:v>Belgique</c:v>
                </c:pt>
              </c:strCache>
            </c:strRef>
          </c:cat>
          <c:val>
            <c:numRef>
              <c:f>('Anesthésie péridurale'!$D$21,'Anesthésie péridurale'!$F$21,'Anesthésie péridurale'!$H$21,'Anesthésie péridurale'!$J$21,'Anesthésie péridurale'!$L$21,'Anesthésie péridurale'!$N$21,'Anesthésie péridurale'!$P$21,'Anesthésie péridurale'!$R$21,'Anesthésie péridurale'!$T$21,'Anesthésie péridurale'!$V$21,'Anesthésie péridurale'!$X$21,'Anesthésie péridurale'!$Z$21)</c:f>
              <c:numCache>
                <c:formatCode>#,##0.00</c:formatCode>
                <c:ptCount val="12"/>
                <c:pt idx="0">
                  <c:v>0.23164035689773507</c:v>
                </c:pt>
                <c:pt idx="1">
                  <c:v>0.22311744654477844</c:v>
                </c:pt>
                <c:pt idx="2">
                  <c:v>0.43829612381865496</c:v>
                </c:pt>
                <c:pt idx="3">
                  <c:v>0.6798591720286512</c:v>
                </c:pt>
                <c:pt idx="4">
                  <c:v>0.3421994089282937</c:v>
                </c:pt>
                <c:pt idx="5">
                  <c:v>1.5817294112899973</c:v>
                </c:pt>
                <c:pt idx="6">
                  <c:v>1.0713520462824084</c:v>
                </c:pt>
                <c:pt idx="7">
                  <c:v>0</c:v>
                </c:pt>
                <c:pt idx="8">
                  <c:v>5.0970673275505991</c:v>
                </c:pt>
                <c:pt idx="9">
                  <c:v>0.37862852334875896</c:v>
                </c:pt>
                <c:pt idx="10">
                  <c:v>3.5198873636043647E-2</c:v>
                </c:pt>
                <c:pt idx="11">
                  <c:v>1.1346687408785463</c:v>
                </c:pt>
              </c:numCache>
            </c:numRef>
          </c:val>
        </c:ser>
        <c:dLbls>
          <c:showLegendKey val="0"/>
          <c:showVal val="0"/>
          <c:showCatName val="0"/>
          <c:showSerName val="0"/>
          <c:showPercent val="0"/>
          <c:showBubbleSize val="0"/>
        </c:dLbls>
        <c:gapWidth val="150"/>
        <c:overlap val="100"/>
        <c:axId val="223863168"/>
        <c:axId val="223864704"/>
      </c:barChart>
      <c:catAx>
        <c:axId val="223863168"/>
        <c:scaling>
          <c:orientation val="minMax"/>
        </c:scaling>
        <c:delete val="0"/>
        <c:axPos val="b"/>
        <c:majorTickMark val="none"/>
        <c:minorTickMark val="none"/>
        <c:tickLblPos val="nextTo"/>
        <c:crossAx val="223864704"/>
        <c:crosses val="autoZero"/>
        <c:auto val="1"/>
        <c:lblAlgn val="ctr"/>
        <c:lblOffset val="100"/>
        <c:noMultiLvlLbl val="0"/>
      </c:catAx>
      <c:valAx>
        <c:axId val="223864704"/>
        <c:scaling>
          <c:orientation val="minMax"/>
        </c:scaling>
        <c:delete val="0"/>
        <c:axPos val="l"/>
        <c:majorGridlines/>
        <c:numFmt formatCode="0\ %" sourceLinked="0"/>
        <c:majorTickMark val="out"/>
        <c:minorTickMark val="none"/>
        <c:tickLblPos val="nextTo"/>
        <c:crossAx val="223863168"/>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Âge de la mère par province de l'hôpital</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_G0202_!$5:$5</c:f>
                <c:numCache>
                  <c:formatCode>General</c:formatCode>
                  <c:ptCount val="16384"/>
                  <c:pt idx="0">
                    <c:v>8</c:v>
                  </c:pt>
                  <c:pt idx="1">
                    <c:v>8</c:v>
                  </c:pt>
                  <c:pt idx="2">
                    <c:v>10</c:v>
                  </c:pt>
                  <c:pt idx="3">
                    <c:v>8</c:v>
                  </c:pt>
                  <c:pt idx="4">
                    <c:v>10</c:v>
                  </c:pt>
                  <c:pt idx="5">
                    <c:v>11</c:v>
                  </c:pt>
                  <c:pt idx="6">
                    <c:v>11</c:v>
                  </c:pt>
                  <c:pt idx="7">
                    <c:v>10</c:v>
                  </c:pt>
                  <c:pt idx="8">
                    <c:v>10</c:v>
                  </c:pt>
                  <c:pt idx="9">
                    <c:v>10</c:v>
                  </c:pt>
                  <c:pt idx="10">
                    <c:v>8</c:v>
                  </c:pt>
                </c:numCache>
              </c:numRef>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_G0202_!$A$2:$K$2</c:f>
              <c:numCache>
                <c:formatCode>General</c:formatCode>
                <c:ptCount val="11"/>
                <c:pt idx="0">
                  <c:v>26</c:v>
                </c:pt>
                <c:pt idx="1">
                  <c:v>27</c:v>
                </c:pt>
                <c:pt idx="2">
                  <c:v>26</c:v>
                </c:pt>
                <c:pt idx="3">
                  <c:v>27</c:v>
                </c:pt>
                <c:pt idx="4">
                  <c:v>27</c:v>
                </c:pt>
                <c:pt idx="5">
                  <c:v>27</c:v>
                </c:pt>
                <c:pt idx="6">
                  <c:v>25</c:v>
                </c:pt>
                <c:pt idx="7">
                  <c:v>27</c:v>
                </c:pt>
                <c:pt idx="8">
                  <c:v>26</c:v>
                </c:pt>
                <c:pt idx="9">
                  <c:v>26</c:v>
                </c:pt>
                <c:pt idx="10">
                  <c:v>26</c:v>
                </c:pt>
              </c:numCache>
            </c:numRef>
          </c:val>
        </c:ser>
        <c:ser>
          <c:idx val="1"/>
          <c:order val="1"/>
          <c:spPr>
            <a:solidFill>
              <a:schemeClr val="bg1"/>
            </a:solidFill>
            <a:ln>
              <a:solidFill>
                <a:schemeClr val="tx1"/>
              </a:solidFill>
            </a:ln>
          </c:spPr>
          <c:invertIfNegative val="0"/>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_G0202_!$A$3:$K$3</c:f>
              <c:numCache>
                <c:formatCode>General</c:formatCode>
                <c:ptCount val="11"/>
                <c:pt idx="0">
                  <c:v>3</c:v>
                </c:pt>
                <c:pt idx="1">
                  <c:v>3</c:v>
                </c:pt>
                <c:pt idx="2">
                  <c:v>3</c:v>
                </c:pt>
                <c:pt idx="3">
                  <c:v>3</c:v>
                </c:pt>
                <c:pt idx="4">
                  <c:v>3</c:v>
                </c:pt>
                <c:pt idx="5">
                  <c:v>4</c:v>
                </c:pt>
                <c:pt idx="6">
                  <c:v>4</c:v>
                </c:pt>
                <c:pt idx="7">
                  <c:v>3</c:v>
                </c:pt>
                <c:pt idx="8">
                  <c:v>3</c:v>
                </c:pt>
                <c:pt idx="9">
                  <c:v>3</c:v>
                </c:pt>
                <c:pt idx="10">
                  <c:v>3</c:v>
                </c:pt>
              </c:numCache>
            </c:numRef>
          </c:val>
        </c:ser>
        <c:ser>
          <c:idx val="2"/>
          <c:order val="2"/>
          <c:spPr>
            <a:solidFill>
              <a:sysClr val="window" lastClr="FFFFFF"/>
            </a:solidFill>
            <a:ln>
              <a:solidFill>
                <a:schemeClr val="tx1"/>
              </a:solidFill>
            </a:ln>
          </c:spPr>
          <c:invertIfNegative val="0"/>
          <c:errBars>
            <c:errBarType val="plus"/>
            <c:errValType val="cust"/>
            <c:noEndCap val="0"/>
            <c:plus>
              <c:numRef>
                <c:f>_G0202_!$6:$6</c:f>
                <c:numCache>
                  <c:formatCode>General</c:formatCode>
                  <c:ptCount val="16384"/>
                  <c:pt idx="0">
                    <c:v>9</c:v>
                  </c:pt>
                  <c:pt idx="1">
                    <c:v>9</c:v>
                  </c:pt>
                  <c:pt idx="2">
                    <c:v>10</c:v>
                  </c:pt>
                  <c:pt idx="3">
                    <c:v>9</c:v>
                  </c:pt>
                  <c:pt idx="4">
                    <c:v>10</c:v>
                  </c:pt>
                  <c:pt idx="5">
                    <c:v>12</c:v>
                  </c:pt>
                  <c:pt idx="6">
                    <c:v>12</c:v>
                  </c:pt>
                  <c:pt idx="7">
                    <c:v>10</c:v>
                  </c:pt>
                  <c:pt idx="8">
                    <c:v>10</c:v>
                  </c:pt>
                  <c:pt idx="9">
                    <c:v>10</c:v>
                  </c:pt>
                  <c:pt idx="10">
                    <c:v>9</c:v>
                  </c:pt>
                </c:numCache>
              </c:numRef>
            </c:plus>
            <c:minus>
              <c:numLit>
                <c:formatCode>General</c:formatCode>
                <c:ptCount val="1"/>
                <c:pt idx="0">
                  <c:v>1</c:v>
                </c:pt>
              </c:numLit>
            </c:minus>
          </c:errBars>
          <c:cat>
            <c:strRef>
              <c:f>'Province de l''hôpital'!$A$8:$A$18</c:f>
              <c:strCache>
                <c:ptCount val="11"/>
                <c:pt idx="0">
                  <c:v>Flandre-Occidentale</c:v>
                </c:pt>
                <c:pt idx="1">
                  <c:v>Flandre-Orientale</c:v>
                </c:pt>
                <c:pt idx="2">
                  <c:v>Anvers</c:v>
                </c:pt>
                <c:pt idx="3">
                  <c:v>Limbourg</c:v>
                </c:pt>
                <c:pt idx="4">
                  <c:v>Brabant flamand</c:v>
                </c:pt>
                <c:pt idx="5">
                  <c:v>Région de Bruxelles-Capitale</c:v>
                </c:pt>
                <c:pt idx="6">
                  <c:v>Hainaut</c:v>
                </c:pt>
                <c:pt idx="7">
                  <c:v>Brabant wallon</c:v>
                </c:pt>
                <c:pt idx="8">
                  <c:v>Liège</c:v>
                </c:pt>
                <c:pt idx="9">
                  <c:v>Namur</c:v>
                </c:pt>
                <c:pt idx="10">
                  <c:v>Luxembourg</c:v>
                </c:pt>
              </c:strCache>
            </c:strRef>
          </c:cat>
          <c:val>
            <c:numRef>
              <c:f>_G0202_!$A$4:$K$4</c:f>
              <c:numCache>
                <c:formatCode>General</c:formatCode>
                <c:ptCount val="11"/>
                <c:pt idx="0">
                  <c:v>3</c:v>
                </c:pt>
                <c:pt idx="1">
                  <c:v>3</c:v>
                </c:pt>
                <c:pt idx="2">
                  <c:v>4</c:v>
                </c:pt>
                <c:pt idx="3">
                  <c:v>3</c:v>
                </c:pt>
                <c:pt idx="4">
                  <c:v>4</c:v>
                </c:pt>
                <c:pt idx="5">
                  <c:v>4</c:v>
                </c:pt>
                <c:pt idx="6">
                  <c:v>4</c:v>
                </c:pt>
                <c:pt idx="7">
                  <c:v>4</c:v>
                </c:pt>
                <c:pt idx="8">
                  <c:v>4</c:v>
                </c:pt>
                <c:pt idx="9">
                  <c:v>4</c:v>
                </c:pt>
                <c:pt idx="10">
                  <c:v>3</c:v>
                </c:pt>
              </c:numCache>
            </c:numRef>
          </c:val>
        </c:ser>
        <c:dLbls>
          <c:showLegendKey val="0"/>
          <c:showVal val="0"/>
          <c:showCatName val="0"/>
          <c:showSerName val="0"/>
          <c:showPercent val="0"/>
          <c:showBubbleSize val="0"/>
        </c:dLbls>
        <c:gapWidth val="150"/>
        <c:overlap val="100"/>
        <c:axId val="229311232"/>
        <c:axId val="229312768"/>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_G0202_!$A$7:$K$7</c:f>
              <c:numCache>
                <c:formatCode>General</c:formatCode>
                <c:ptCount val="11"/>
                <c:pt idx="0">
                  <c:v>15</c:v>
                </c:pt>
                <c:pt idx="1">
                  <c:v>12</c:v>
                </c:pt>
                <c:pt idx="2">
                  <c:v>14</c:v>
                </c:pt>
                <c:pt idx="3">
                  <c:v>14</c:v>
                </c:pt>
                <c:pt idx="4">
                  <c:v>15</c:v>
                </c:pt>
                <c:pt idx="5">
                  <c:v>0</c:v>
                </c:pt>
                <c:pt idx="6">
                  <c:v>46</c:v>
                </c:pt>
                <c:pt idx="7">
                  <c:v>16</c:v>
                </c:pt>
                <c:pt idx="8">
                  <c:v>14</c:v>
                </c:pt>
                <c:pt idx="9">
                  <c:v>15</c:v>
                </c:pt>
                <c:pt idx="10">
                  <c:v>15</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_G0202_!$A$8:$K$8</c:f>
              <c:numCache>
                <c:formatCode>General</c:formatCode>
                <c:ptCount val="11"/>
                <c:pt idx="0">
                  <c:v>16</c:v>
                </c:pt>
                <c:pt idx="1">
                  <c:v>15</c:v>
                </c:pt>
                <c:pt idx="2">
                  <c:v>15</c:v>
                </c:pt>
                <c:pt idx="3">
                  <c:v>15</c:v>
                </c:pt>
                <c:pt idx="4">
                  <c:v>16</c:v>
                </c:pt>
                <c:pt idx="5">
                  <c:v>12</c:v>
                </c:pt>
                <c:pt idx="6">
                  <c:v>47</c:v>
                </c:pt>
                <c:pt idx="7">
                  <c:v>46</c:v>
                </c:pt>
                <c:pt idx="8">
                  <c:v>15</c:v>
                </c:pt>
                <c:pt idx="9">
                  <c:v>44</c:v>
                </c:pt>
                <c:pt idx="10">
                  <c:v>16</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_G0202_!$A$9:$K$9</c:f>
              <c:numCache>
                <c:formatCode>General</c:formatCode>
                <c:ptCount val="11"/>
                <c:pt idx="0">
                  <c:v>17</c:v>
                </c:pt>
                <c:pt idx="1">
                  <c:v>16</c:v>
                </c:pt>
                <c:pt idx="2">
                  <c:v>44</c:v>
                </c:pt>
                <c:pt idx="3">
                  <c:v>16</c:v>
                </c:pt>
                <c:pt idx="4">
                  <c:v>45</c:v>
                </c:pt>
                <c:pt idx="5">
                  <c:v>14</c:v>
                </c:pt>
                <c:pt idx="6">
                  <c:v>48</c:v>
                </c:pt>
                <c:pt idx="7">
                  <c:v>47</c:v>
                </c:pt>
                <c:pt idx="8">
                  <c:v>44</c:v>
                </c:pt>
                <c:pt idx="9">
                  <c:v>45</c:v>
                </c:pt>
                <c:pt idx="10">
                  <c:v>17</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_G0202_!$A$10:$K$10</c:f>
              <c:numCache>
                <c:formatCode>General</c:formatCode>
                <c:ptCount val="11"/>
                <c:pt idx="0">
                  <c:v>42</c:v>
                </c:pt>
                <c:pt idx="1">
                  <c:v>17</c:v>
                </c:pt>
                <c:pt idx="2">
                  <c:v>45</c:v>
                </c:pt>
                <c:pt idx="3">
                  <c:v>17</c:v>
                </c:pt>
                <c:pt idx="4">
                  <c:v>46</c:v>
                </c:pt>
                <c:pt idx="5">
                  <c:v>15</c:v>
                </c:pt>
                <c:pt idx="6">
                  <c:v>-1</c:v>
                </c:pt>
                <c:pt idx="7">
                  <c:v>-1</c:v>
                </c:pt>
                <c:pt idx="8">
                  <c:v>45</c:v>
                </c:pt>
                <c:pt idx="9">
                  <c:v>46</c:v>
                </c:pt>
                <c:pt idx="10">
                  <c:v>42</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_G0202_!$A$11:$K$11</c:f>
              <c:numCache>
                <c:formatCode>General</c:formatCode>
                <c:ptCount val="11"/>
                <c:pt idx="0">
                  <c:v>43</c:v>
                </c:pt>
                <c:pt idx="1">
                  <c:v>18</c:v>
                </c:pt>
                <c:pt idx="2">
                  <c:v>46</c:v>
                </c:pt>
                <c:pt idx="3">
                  <c:v>18</c:v>
                </c:pt>
                <c:pt idx="4">
                  <c:v>-1</c:v>
                </c:pt>
                <c:pt idx="5">
                  <c:v>48</c:v>
                </c:pt>
                <c:pt idx="6">
                  <c:v>-1</c:v>
                </c:pt>
                <c:pt idx="7">
                  <c:v>-1</c:v>
                </c:pt>
                <c:pt idx="8">
                  <c:v>46</c:v>
                </c:pt>
                <c:pt idx="9">
                  <c:v>-1</c:v>
                </c:pt>
                <c:pt idx="10">
                  <c:v>43</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_G0202_!$A$12:$K$12</c:f>
              <c:numCache>
                <c:formatCode>General</c:formatCode>
                <c:ptCount val="11"/>
                <c:pt idx="0">
                  <c:v>44</c:v>
                </c:pt>
                <c:pt idx="1">
                  <c:v>43</c:v>
                </c:pt>
                <c:pt idx="2">
                  <c:v>47</c:v>
                </c:pt>
                <c:pt idx="3">
                  <c:v>43</c:v>
                </c:pt>
                <c:pt idx="4">
                  <c:v>-1</c:v>
                </c:pt>
                <c:pt idx="5">
                  <c:v>49</c:v>
                </c:pt>
                <c:pt idx="6">
                  <c:v>-1</c:v>
                </c:pt>
                <c:pt idx="7">
                  <c:v>-1</c:v>
                </c:pt>
                <c:pt idx="8">
                  <c:v>47</c:v>
                </c:pt>
                <c:pt idx="9">
                  <c:v>-1</c:v>
                </c:pt>
                <c:pt idx="10">
                  <c:v>44</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_G0202_!$A$13:$K$13</c:f>
              <c:numCache>
                <c:formatCode>General</c:formatCode>
                <c:ptCount val="11"/>
                <c:pt idx="0">
                  <c:v>45</c:v>
                </c:pt>
                <c:pt idx="1">
                  <c:v>44</c:v>
                </c:pt>
                <c:pt idx="2">
                  <c:v>48</c:v>
                </c:pt>
                <c:pt idx="3">
                  <c:v>44</c:v>
                </c:pt>
                <c:pt idx="4">
                  <c:v>-1</c:v>
                </c:pt>
                <c:pt idx="5">
                  <c:v>50</c:v>
                </c:pt>
                <c:pt idx="6">
                  <c:v>-1</c:v>
                </c:pt>
                <c:pt idx="7">
                  <c:v>-1</c:v>
                </c:pt>
                <c:pt idx="8">
                  <c:v>48</c:v>
                </c:pt>
                <c:pt idx="9">
                  <c:v>-1</c:v>
                </c:pt>
                <c:pt idx="10">
                  <c:v>45</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_G0202_!$A$14:$K$14</c:f>
              <c:numCache>
                <c:formatCode>General</c:formatCode>
                <c:ptCount val="11"/>
                <c:pt idx="0">
                  <c:v>46</c:v>
                </c:pt>
                <c:pt idx="1">
                  <c:v>45</c:v>
                </c:pt>
                <c:pt idx="2">
                  <c:v>49</c:v>
                </c:pt>
                <c:pt idx="3">
                  <c:v>45</c:v>
                </c:pt>
                <c:pt idx="4">
                  <c:v>-1</c:v>
                </c:pt>
                <c:pt idx="5">
                  <c:v>-1</c:v>
                </c:pt>
                <c:pt idx="6">
                  <c:v>-1</c:v>
                </c:pt>
                <c:pt idx="7">
                  <c:v>-1</c:v>
                </c:pt>
                <c:pt idx="8">
                  <c:v>49</c:v>
                </c:pt>
                <c:pt idx="9">
                  <c:v>-1</c:v>
                </c:pt>
                <c:pt idx="10">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_G0202_!$A$15:$K$15</c:f>
              <c:numCache>
                <c:formatCode>General</c:formatCode>
                <c:ptCount val="11"/>
                <c:pt idx="0">
                  <c:v>47</c:v>
                </c:pt>
                <c:pt idx="1">
                  <c:v>46</c:v>
                </c:pt>
                <c:pt idx="2">
                  <c:v>52</c:v>
                </c:pt>
                <c:pt idx="3">
                  <c:v>46</c:v>
                </c:pt>
                <c:pt idx="4">
                  <c:v>-1</c:v>
                </c:pt>
                <c:pt idx="5">
                  <c:v>-1</c:v>
                </c:pt>
                <c:pt idx="6">
                  <c:v>-1</c:v>
                </c:pt>
                <c:pt idx="7">
                  <c:v>-1</c:v>
                </c:pt>
                <c:pt idx="8">
                  <c:v>51</c:v>
                </c:pt>
                <c:pt idx="9">
                  <c:v>-1</c:v>
                </c:pt>
                <c:pt idx="10">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_G0202_!$A$16:$K$16</c:f>
              <c:numCache>
                <c:formatCode>General</c:formatCode>
                <c:ptCount val="11"/>
                <c:pt idx="0">
                  <c:v>48</c:v>
                </c:pt>
                <c:pt idx="1">
                  <c:v>47</c:v>
                </c:pt>
                <c:pt idx="2">
                  <c:v>-1</c:v>
                </c:pt>
                <c:pt idx="3">
                  <c:v>47</c:v>
                </c:pt>
                <c:pt idx="4">
                  <c:v>-1</c:v>
                </c:pt>
                <c:pt idx="5">
                  <c:v>-1</c:v>
                </c:pt>
                <c:pt idx="6">
                  <c:v>-1</c:v>
                </c:pt>
                <c:pt idx="7">
                  <c:v>-1</c:v>
                </c:pt>
                <c:pt idx="8">
                  <c:v>-1</c:v>
                </c:pt>
                <c:pt idx="9">
                  <c:v>-1</c:v>
                </c:pt>
                <c:pt idx="10">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_G0202_!$A$17:$K$17</c:f>
              <c:numCache>
                <c:formatCode>General</c:formatCode>
                <c:ptCount val="11"/>
                <c:pt idx="0">
                  <c:v>49</c:v>
                </c:pt>
                <c:pt idx="1">
                  <c:v>-1</c:v>
                </c:pt>
                <c:pt idx="2">
                  <c:v>-1</c:v>
                </c:pt>
                <c:pt idx="3">
                  <c:v>-1</c:v>
                </c:pt>
                <c:pt idx="4">
                  <c:v>-1</c:v>
                </c:pt>
                <c:pt idx="5">
                  <c:v>-1</c:v>
                </c:pt>
                <c:pt idx="6">
                  <c:v>-1</c:v>
                </c:pt>
                <c:pt idx="7">
                  <c:v>-1</c:v>
                </c:pt>
                <c:pt idx="8">
                  <c:v>-1</c:v>
                </c:pt>
                <c:pt idx="9">
                  <c:v>-1</c:v>
                </c:pt>
                <c:pt idx="10">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_G0202_!$A$18:$K$18</c:f>
              <c:numCache>
                <c:formatCode>General</c:formatCode>
                <c:ptCount val="11"/>
                <c:pt idx="0">
                  <c:v>51</c:v>
                </c:pt>
                <c:pt idx="1">
                  <c:v>-1</c:v>
                </c:pt>
                <c:pt idx="2">
                  <c:v>-1</c:v>
                </c:pt>
                <c:pt idx="3">
                  <c:v>-1</c:v>
                </c:pt>
                <c:pt idx="4">
                  <c:v>-1</c:v>
                </c:pt>
                <c:pt idx="5">
                  <c:v>-1</c:v>
                </c:pt>
                <c:pt idx="6">
                  <c:v>-1</c:v>
                </c:pt>
                <c:pt idx="7">
                  <c:v>-1</c:v>
                </c:pt>
                <c:pt idx="8">
                  <c:v>-1</c:v>
                </c:pt>
                <c:pt idx="9">
                  <c:v>-1</c:v>
                </c:pt>
                <c:pt idx="10">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_G0202_!$A$19:$K$19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_G0202_!$A$20:$K$20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_G0202_!$A$21:$K$21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_G0202_!$A$22:$K$22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_G0202_!$A$23:$K$23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_G0202_!$A$24:$K$24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_G0202_!$A$25:$K$25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_G0202_!$A$26:$K$26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_G0202_!$A$27:$K$27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_G0202_!$A$28:$K$28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_G0202_!$A$29:$K$29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_G0202_!$A$30:$K$30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_G0202_!$A$31:$K$31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_G0202_!$A$32:$K$32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_G0202_!$A$33:$K$33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_G0202_!$A$34:$K$34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_G0202_!$A$35:$K$35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_G0202_!$A$36:$K$36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_G0202_!$A$37:$K$37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_G0202_!$A$38:$K$38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_G0202_!$A$39:$K$39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_G0202_!$A$40:$K$40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_G0202_!$A$41:$K$41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_G0202_!$A$42:$K$42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_G0202_!$A$43:$K$43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_G0202_!$A$44:$K$44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_G0202_!$A$45:$K$45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_G0202_!$A$46:$K$46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_G0202_!$A$47:$K$47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_G0202_!$A$48:$K$48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_G0202_!$A$49:$K$49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_G0202_!$A$50:$K$50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_G0202_!$A$51:$K$51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_G0202_!$A$52:$K$52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_G0202_!$A$53:$K$53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_G0202_!$A$54:$K$54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_G0202_!$A$55:$K$55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_G0202_!$A$56:$K$56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_G0202_!$A$57:$K$57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_G0202_!$A$58:$K$58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_G0202_!$A$59:$K$59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_G0202_!$A$60:$K$60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_G0202_!$A$61:$K$61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_G0202_!$A$62:$K$62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_G0202_!$A$63:$K$63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_G0202_!$A$64:$K$64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_G0202_!$A$65:$K$65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_G0202_!$A$66:$K$66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_G0202_!$A$67:$K$67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_G0202_!$A$68:$K$68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_G0202_!$A$69:$K$69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_G0202_!$A$70:$K$70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_G0202_!$A$71:$K$71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_G0202_!$A$72:$K$72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_G0202_!$A$73:$K$73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_G0202_!$A$74:$K$74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_G0202_!$A$75:$K$75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_G0202_!$A$76:$K$76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_G0202_!$A$77:$K$77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_G0202_!$A$78:$K$78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_G0202_!$A$79:$K$79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_G0202_!$A$80:$K$80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_G0202_!$A$81:$K$81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_G0202_!$A$82:$K$82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_G0202_!$A$83:$K$83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_G0202_!$A$84:$K$84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_G0202_!$A$85:$K$85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_G0202_!$A$86:$K$86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_G0202_!$A$87:$K$87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_G0202_!$A$88:$K$88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_G0202_!$A$89:$K$89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_G0202_!$A$90:$K$90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_G0202_!$A$91:$K$91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_G0202_!$A$92:$K$92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_G0202_!$A$93:$K$93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_G0202_!$A$94:$K$94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_G0202_!$A$95:$K$95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_G0202_!$A$96:$K$96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_G0202_!$A$97:$K$97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_G0202_!$A$98:$K$98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_G0202_!$A$99:$K$99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_G0202_!$A$100:$K$100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_G0202_!$A$101:$K$101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_G0202_!$A$102:$K$102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_G0202_!$A$103:$K$103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_G0202_!$A$104:$K$104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_G0202_!$A$105:$K$105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_G0202_!$A$106:$K$106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_G0202_!$A$107:$K$107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_G0202_!$A$108:$K$108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_G0202_!$A$109:$K$109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_G0202_!$A$110:$K$110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_G0202_!$A$111:$K$111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_G0202_!$A$112:$K$112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_G0202_!$A$113:$K$113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_G0202_!$A$114:$K$114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_G0202_!$A$115:$K$115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_G0202_!$A$116:$K$116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_G0202_!$A$117:$K$117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_G0202_!$A$118:$K$118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_G0202_!$A$119:$K$119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_G0202_!$A$120:$K$120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_G0202_!$A$121:$K$121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_G0202_!$A$122:$K$122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_G0202_!$A$123:$K$123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_G0202_!$A$124:$K$124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_G0202_!$A$125:$K$125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_G0202_!$A$126:$K$126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_G0202_!$A$127:$K$127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_G0202_!$A$128:$K$128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_G0202_!$A$129:$K$129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_G0202_!$A$130:$K$130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_G0202_!$A$131:$K$131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_G0202_!$A$132:$K$132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_G0202_!$A$133:$K$133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_G0202_!$A$134:$K$134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_G0202_!$A$135:$K$135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_G0202_!$A$136:$K$136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_G0202_!$A$137:$K$137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_G0202_!$A$138:$K$138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_G0202_!$A$139:$K$139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_G0202_!$A$140:$K$140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_G0202_!$A$141:$K$141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_G0202_!$A$142:$K$142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_G0202_!$A$143:$K$143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_G0202_!$A$144:$K$144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_G0202_!$A$145:$K$145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_G0202_!$A$146:$K$146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_G0202_!$A$147:$K$147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_G0202_!$A$148:$K$148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_G0202_!$A$149:$K$149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_G0202_!$A$150:$K$150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_G0202_!$A$151:$K$151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_G0202_!$A$152:$K$152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_G0202_!$A$153:$K$153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_G0202_!$A$154:$K$154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_G0202_!$A$155:$K$155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_G0202_!$A$156:$K$156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_G0202_!$A$157:$K$157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_G0202_!$A$158:$K$158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_G0202_!$A$159:$K$159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_G0202_!$A$160:$K$160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_G0202_!$A$161:$K$161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_G0202_!$A$162:$K$162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_G0202_!$A$163:$K$163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_G0202_!$A$164:$K$164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_G0202_!$A$165:$K$165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_G0202_!$A$166:$K$166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_G0202_!$A$167:$K$167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_G0202_!$A$168:$K$168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_G0202_!$A$169:$K$169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_G0202_!$A$170:$K$170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_G0202_!$A$171:$K$171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_G0202_!$A$172:$K$172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_G0202_!$A$173:$K$173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_G0202_!$A$174:$K$174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_G0202_!$A$175:$K$175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_G0202_!$A$176:$K$176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_G0202_!$A$177:$K$177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_G0202_!$A$178:$K$178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_G0202_!$A$179:$K$179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_G0202_!$A$180:$K$180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_G0202_!$A$181:$K$181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_G0202_!$A$182:$K$182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_G0202_!$A$183:$K$183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_G0202_!$A$184:$K$184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_G0202_!$A$185:$K$185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_G0202_!$A$186:$K$186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_G0202_!$A$187:$K$187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_G0202_!$A$188:$K$188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_G0202_!$A$189:$K$189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_G0202_!$A$190:$K$190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_G0202_!$A$191:$K$191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_G0202_!$A$192:$K$192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_G0202_!$A$193:$K$193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_G0202_!$A$194:$K$194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_G0202_!$A$195:$K$195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_G0202_!$A$196:$K$196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_G0202_!$A$197:$K$197</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_G0202_!$A$198:$K$198</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_G0202_!$A$199:$K$199</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_G0202_!$A$200:$K$200</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_G0202_!$A$201:$K$201</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_G0202_!$A$202:$K$202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_G0202_!$A$203:$K$203</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_G0202_!$A$204:$K$204</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_G0202_!$A$205:$K$205</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yVal>
            <c:numRef>
              <c:f>_G0202_!$A$206:$K$206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yVal>
          <c:smooth val="0"/>
        </c:ser>
        <c:dLbls>
          <c:showLegendKey val="0"/>
          <c:showVal val="0"/>
          <c:showCatName val="0"/>
          <c:showSerName val="0"/>
          <c:showPercent val="0"/>
          <c:showBubbleSize val="0"/>
        </c:dLbls>
        <c:axId val="229311232"/>
        <c:axId val="229312768"/>
      </c:scatterChart>
      <c:catAx>
        <c:axId val="229311232"/>
        <c:scaling>
          <c:orientation val="minMax"/>
        </c:scaling>
        <c:delete val="0"/>
        <c:axPos val="b"/>
        <c:majorTickMark val="out"/>
        <c:minorTickMark val="none"/>
        <c:tickLblPos val="nextTo"/>
        <c:txPr>
          <a:bodyPr/>
          <a:lstStyle/>
          <a:p>
            <a:pPr>
              <a:defRPr sz="900"/>
            </a:pPr>
            <a:endParaRPr lang="fr-FR"/>
          </a:p>
        </c:txPr>
        <c:crossAx val="229312768"/>
        <c:crosses val="autoZero"/>
        <c:auto val="1"/>
        <c:lblAlgn val="ctr"/>
        <c:lblOffset val="100"/>
        <c:noMultiLvlLbl val="0"/>
      </c:catAx>
      <c:valAx>
        <c:axId val="229312768"/>
        <c:scaling>
          <c:orientation val="minMax"/>
          <c:min val="10"/>
        </c:scaling>
        <c:delete val="0"/>
        <c:axPos val="l"/>
        <c:majorGridlines/>
        <c:title>
          <c:tx>
            <c:rich>
              <a:bodyPr rot="-5400000" vert="horz"/>
              <a:lstStyle/>
              <a:p>
                <a:pPr>
                  <a:defRPr/>
                </a:pPr>
                <a:r>
                  <a:rPr lang="fr-FR" sz="1000" b="1" i="0" baseline="0"/>
                  <a:t>Âge de la mère (années)</a:t>
                </a:r>
                <a:endParaRPr lang="fr-FR" sz="1000"/>
              </a:p>
            </c:rich>
          </c:tx>
          <c:overlay val="0"/>
        </c:title>
        <c:numFmt formatCode="General" sourceLinked="1"/>
        <c:majorTickMark val="out"/>
        <c:minorTickMark val="none"/>
        <c:tickLblPos val="nextTo"/>
        <c:crossAx val="229311232"/>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nationalité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_G0303_!$A$5:$M$5</c:f>
                <c:numCache>
                  <c:formatCode>General</c:formatCode>
                  <c:ptCount val="13"/>
                  <c:pt idx="0">
                    <c:v>970</c:v>
                  </c:pt>
                  <c:pt idx="1">
                    <c:v>973</c:v>
                  </c:pt>
                  <c:pt idx="2">
                    <c:v>765</c:v>
                  </c:pt>
                  <c:pt idx="3">
                    <c:v>880</c:v>
                  </c:pt>
                  <c:pt idx="4">
                    <c:v>780</c:v>
                  </c:pt>
                  <c:pt idx="5">
                    <c:v>467.5</c:v>
                  </c:pt>
                  <c:pt idx="6">
                    <c:v>1000</c:v>
                  </c:pt>
                  <c:pt idx="7">
                    <c:v>935</c:v>
                  </c:pt>
                  <c:pt idx="8">
                    <c:v>942.5</c:v>
                  </c:pt>
                  <c:pt idx="9">
                    <c:v>980</c:v>
                  </c:pt>
                  <c:pt idx="10">
                    <c:v>875</c:v>
                  </c:pt>
                  <c:pt idx="11">
                    <c:v>965</c:v>
                  </c:pt>
                  <c:pt idx="12">
                    <c:v>715</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_G0303_!$A$2:$M$2</c:f>
              <c:numCache>
                <c:formatCode>General</c:formatCode>
                <c:ptCount val="13"/>
                <c:pt idx="0">
                  <c:v>3000</c:v>
                </c:pt>
                <c:pt idx="1">
                  <c:v>2980</c:v>
                </c:pt>
                <c:pt idx="2">
                  <c:v>3095</c:v>
                </c:pt>
                <c:pt idx="3">
                  <c:v>2980</c:v>
                </c:pt>
                <c:pt idx="4">
                  <c:v>3040</c:v>
                </c:pt>
                <c:pt idx="5">
                  <c:v>2872.5</c:v>
                </c:pt>
                <c:pt idx="6">
                  <c:v>3010</c:v>
                </c:pt>
                <c:pt idx="7">
                  <c:v>2975</c:v>
                </c:pt>
                <c:pt idx="8">
                  <c:v>3032.5</c:v>
                </c:pt>
                <c:pt idx="9">
                  <c:v>3030</c:v>
                </c:pt>
                <c:pt idx="10">
                  <c:v>3015</c:v>
                </c:pt>
                <c:pt idx="11">
                  <c:v>2965</c:v>
                </c:pt>
                <c:pt idx="12">
                  <c:v>3190</c:v>
                </c:pt>
              </c:numCache>
            </c:numRef>
          </c:val>
        </c:ser>
        <c:ser>
          <c:idx val="1"/>
          <c:order val="1"/>
          <c:spPr>
            <a:solidFill>
              <a:schemeClr val="bg1"/>
            </a:solidFill>
            <a:ln>
              <a:solidFill>
                <a:schemeClr val="tx1"/>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_G0303_!$A$3:$M$3</c:f>
              <c:numCache>
                <c:formatCode>General</c:formatCode>
                <c:ptCount val="13"/>
                <c:pt idx="0">
                  <c:v>330</c:v>
                </c:pt>
                <c:pt idx="1">
                  <c:v>330</c:v>
                </c:pt>
                <c:pt idx="2">
                  <c:v>275</c:v>
                </c:pt>
                <c:pt idx="3">
                  <c:v>310</c:v>
                </c:pt>
                <c:pt idx="4">
                  <c:v>320</c:v>
                </c:pt>
                <c:pt idx="5">
                  <c:v>302.5</c:v>
                </c:pt>
                <c:pt idx="6">
                  <c:v>360</c:v>
                </c:pt>
                <c:pt idx="7">
                  <c:v>305</c:v>
                </c:pt>
                <c:pt idx="8">
                  <c:v>315</c:v>
                </c:pt>
                <c:pt idx="9">
                  <c:v>320</c:v>
                </c:pt>
                <c:pt idx="10">
                  <c:v>325</c:v>
                </c:pt>
                <c:pt idx="11">
                  <c:v>305</c:v>
                </c:pt>
                <c:pt idx="12">
                  <c:v>277.5</c:v>
                </c:pt>
              </c:numCache>
            </c:numRef>
          </c:val>
        </c:ser>
        <c:ser>
          <c:idx val="2"/>
          <c:order val="2"/>
          <c:spPr>
            <a:solidFill>
              <a:schemeClr val="bg1"/>
            </a:solidFill>
            <a:ln>
              <a:solidFill>
                <a:schemeClr val="tx1"/>
              </a:solidFill>
            </a:ln>
          </c:spPr>
          <c:invertIfNegative val="0"/>
          <c:errBars>
            <c:errBarType val="plus"/>
            <c:errValType val="cust"/>
            <c:noEndCap val="0"/>
            <c:plus>
              <c:numRef>
                <c:f>_G0303_!$A$6:$M$6</c:f>
                <c:numCache>
                  <c:formatCode>General</c:formatCode>
                  <c:ptCount val="13"/>
                  <c:pt idx="0">
                    <c:v>965</c:v>
                  </c:pt>
                  <c:pt idx="1">
                    <c:v>975</c:v>
                  </c:pt>
                  <c:pt idx="2">
                    <c:v>785</c:v>
                  </c:pt>
                  <c:pt idx="3">
                    <c:v>920</c:v>
                  </c:pt>
                  <c:pt idx="4">
                    <c:v>850</c:v>
                  </c:pt>
                  <c:pt idx="5">
                    <c:v>597.5</c:v>
                  </c:pt>
                  <c:pt idx="6">
                    <c:v>1000</c:v>
                  </c:pt>
                  <c:pt idx="7">
                    <c:v>930</c:v>
                  </c:pt>
                  <c:pt idx="8">
                    <c:v>930</c:v>
                  </c:pt>
                  <c:pt idx="9">
                    <c:v>975</c:v>
                  </c:pt>
                  <c:pt idx="10">
                    <c:v>950</c:v>
                  </c:pt>
                  <c:pt idx="11">
                    <c:v>960</c:v>
                  </c:pt>
                  <c:pt idx="12">
                    <c:v>350</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_G0303_!$A$4:$M$4</c:f>
              <c:numCache>
                <c:formatCode>General</c:formatCode>
                <c:ptCount val="13"/>
                <c:pt idx="0">
                  <c:v>320</c:v>
                </c:pt>
                <c:pt idx="1">
                  <c:v>320</c:v>
                </c:pt>
                <c:pt idx="2">
                  <c:v>250</c:v>
                </c:pt>
                <c:pt idx="3">
                  <c:v>310</c:v>
                </c:pt>
                <c:pt idx="4">
                  <c:v>290</c:v>
                </c:pt>
                <c:pt idx="5">
                  <c:v>227.5</c:v>
                </c:pt>
                <c:pt idx="6">
                  <c:v>310</c:v>
                </c:pt>
                <c:pt idx="7">
                  <c:v>320</c:v>
                </c:pt>
                <c:pt idx="8">
                  <c:v>322.5</c:v>
                </c:pt>
                <c:pt idx="9">
                  <c:v>335</c:v>
                </c:pt>
                <c:pt idx="10">
                  <c:v>310</c:v>
                </c:pt>
                <c:pt idx="11">
                  <c:v>340</c:v>
                </c:pt>
                <c:pt idx="12">
                  <c:v>252.5</c:v>
                </c:pt>
              </c:numCache>
            </c:numRef>
          </c:val>
        </c:ser>
        <c:dLbls>
          <c:showLegendKey val="0"/>
          <c:showVal val="0"/>
          <c:showCatName val="0"/>
          <c:showSerName val="0"/>
          <c:showPercent val="0"/>
          <c:showBubbleSize val="0"/>
        </c:dLbls>
        <c:gapWidth val="150"/>
        <c:overlap val="100"/>
        <c:axId val="235632896"/>
        <c:axId val="235638784"/>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_G0303_!$A$7:$M$7</c:f>
              <c:numCache>
                <c:formatCode>General</c:formatCode>
                <c:ptCount val="13"/>
                <c:pt idx="0">
                  <c:v>0</c:v>
                </c:pt>
                <c:pt idx="1">
                  <c:v>0</c:v>
                </c:pt>
                <c:pt idx="2">
                  <c:v>1000</c:v>
                </c:pt>
                <c:pt idx="3">
                  <c:v>330</c:v>
                </c:pt>
                <c:pt idx="4">
                  <c:v>620</c:v>
                </c:pt>
                <c:pt idx="5">
                  <c:v>-1</c:v>
                </c:pt>
                <c:pt idx="6">
                  <c:v>485</c:v>
                </c:pt>
                <c:pt idx="7">
                  <c:v>150</c:v>
                </c:pt>
                <c:pt idx="8">
                  <c:v>0</c:v>
                </c:pt>
                <c:pt idx="9">
                  <c:v>320</c:v>
                </c:pt>
                <c:pt idx="10">
                  <c:v>342</c:v>
                </c:pt>
                <c:pt idx="11">
                  <c:v>0</c:v>
                </c:pt>
                <c:pt idx="12">
                  <c:v>2160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_G0303_!$A$8:$M$8</c:f>
              <c:numCache>
                <c:formatCode>General</c:formatCode>
                <c:ptCount val="13"/>
                <c:pt idx="0">
                  <c:v>39</c:v>
                </c:pt>
                <c:pt idx="1">
                  <c:v>30</c:v>
                </c:pt>
                <c:pt idx="2">
                  <c:v>1640</c:v>
                </c:pt>
                <c:pt idx="3">
                  <c:v>500</c:v>
                </c:pt>
                <c:pt idx="4">
                  <c:v>4590</c:v>
                </c:pt>
                <c:pt idx="5">
                  <c:v>-1</c:v>
                </c:pt>
                <c:pt idx="6">
                  <c:v>522</c:v>
                </c:pt>
                <c:pt idx="7">
                  <c:v>320</c:v>
                </c:pt>
                <c:pt idx="8">
                  <c:v>290</c:v>
                </c:pt>
                <c:pt idx="9">
                  <c:v>420</c:v>
                </c:pt>
                <c:pt idx="10">
                  <c:v>480</c:v>
                </c:pt>
                <c:pt idx="11">
                  <c:v>260</c:v>
                </c:pt>
                <c:pt idx="12">
                  <c:v>2280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_G0303_!$A$9:$M$9</c:f>
              <c:numCache>
                <c:formatCode>General</c:formatCode>
                <c:ptCount val="13"/>
                <c:pt idx="0">
                  <c:v>105</c:v>
                </c:pt>
                <c:pt idx="1">
                  <c:v>136</c:v>
                </c:pt>
                <c:pt idx="2">
                  <c:v>1710</c:v>
                </c:pt>
                <c:pt idx="3">
                  <c:v>628</c:v>
                </c:pt>
                <c:pt idx="4">
                  <c:v>4690</c:v>
                </c:pt>
                <c:pt idx="5">
                  <c:v>-1</c:v>
                </c:pt>
                <c:pt idx="6">
                  <c:v>620</c:v>
                </c:pt>
                <c:pt idx="7">
                  <c:v>465</c:v>
                </c:pt>
                <c:pt idx="8">
                  <c:v>500</c:v>
                </c:pt>
                <c:pt idx="9">
                  <c:v>470</c:v>
                </c:pt>
                <c:pt idx="10">
                  <c:v>750</c:v>
                </c:pt>
                <c:pt idx="11">
                  <c:v>520</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_G0303_!$A$10:$M$10</c:f>
              <c:numCache>
                <c:formatCode>General</c:formatCode>
                <c:ptCount val="13"/>
                <c:pt idx="0">
                  <c:v>470</c:v>
                </c:pt>
                <c:pt idx="1">
                  <c:v>170</c:v>
                </c:pt>
                <c:pt idx="2">
                  <c:v>2000</c:v>
                </c:pt>
                <c:pt idx="3">
                  <c:v>740</c:v>
                </c:pt>
                <c:pt idx="4">
                  <c:v>4730</c:v>
                </c:pt>
                <c:pt idx="5">
                  <c:v>-1</c:v>
                </c:pt>
                <c:pt idx="6">
                  <c:v>930</c:v>
                </c:pt>
                <c:pt idx="7">
                  <c:v>500</c:v>
                </c:pt>
                <c:pt idx="8">
                  <c:v>650</c:v>
                </c:pt>
                <c:pt idx="9">
                  <c:v>490</c:v>
                </c:pt>
                <c:pt idx="10">
                  <c:v>1180</c:v>
                </c:pt>
                <c:pt idx="11">
                  <c:v>540</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_G0303_!$A$11:$M$11</c:f>
              <c:numCache>
                <c:formatCode>General</c:formatCode>
                <c:ptCount val="13"/>
                <c:pt idx="0">
                  <c:v>600</c:v>
                </c:pt>
                <c:pt idx="1">
                  <c:v>190</c:v>
                </c:pt>
                <c:pt idx="2">
                  <c:v>2160</c:v>
                </c:pt>
                <c:pt idx="3">
                  <c:v>850</c:v>
                </c:pt>
                <c:pt idx="4">
                  <c:v>4750</c:v>
                </c:pt>
                <c:pt idx="5">
                  <c:v>-1</c:v>
                </c:pt>
                <c:pt idx="6">
                  <c:v>950</c:v>
                </c:pt>
                <c:pt idx="7">
                  <c:v>560</c:v>
                </c:pt>
                <c:pt idx="8">
                  <c:v>710</c:v>
                </c:pt>
                <c:pt idx="9">
                  <c:v>523</c:v>
                </c:pt>
                <c:pt idx="10">
                  <c:v>1470</c:v>
                </c:pt>
                <c:pt idx="11">
                  <c:v>565</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_G0303_!$A$12:$M$12</c:f>
              <c:numCache>
                <c:formatCode>General</c:formatCode>
                <c:ptCount val="13"/>
                <c:pt idx="0">
                  <c:v>630</c:v>
                </c:pt>
                <c:pt idx="1">
                  <c:v>210</c:v>
                </c:pt>
                <c:pt idx="2">
                  <c:v>2245</c:v>
                </c:pt>
                <c:pt idx="3">
                  <c:v>990</c:v>
                </c:pt>
                <c:pt idx="4">
                  <c:v>4910</c:v>
                </c:pt>
                <c:pt idx="5">
                  <c:v>-1</c:v>
                </c:pt>
                <c:pt idx="6">
                  <c:v>1020</c:v>
                </c:pt>
                <c:pt idx="7">
                  <c:v>580</c:v>
                </c:pt>
                <c:pt idx="8">
                  <c:v>1140</c:v>
                </c:pt>
                <c:pt idx="9">
                  <c:v>560</c:v>
                </c:pt>
                <c:pt idx="10">
                  <c:v>1500</c:v>
                </c:pt>
                <c:pt idx="11">
                  <c:v>650</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_G0303_!$A$13:$M$13</c:f>
              <c:numCache>
                <c:formatCode>General</c:formatCode>
                <c:ptCount val="13"/>
                <c:pt idx="0">
                  <c:v>680</c:v>
                </c:pt>
                <c:pt idx="1">
                  <c:v>240</c:v>
                </c:pt>
                <c:pt idx="2">
                  <c:v>2270</c:v>
                </c:pt>
                <c:pt idx="3">
                  <c:v>1010</c:v>
                </c:pt>
                <c:pt idx="4">
                  <c:v>-1</c:v>
                </c:pt>
                <c:pt idx="5">
                  <c:v>-1</c:v>
                </c:pt>
                <c:pt idx="6">
                  <c:v>1060</c:v>
                </c:pt>
                <c:pt idx="7">
                  <c:v>680</c:v>
                </c:pt>
                <c:pt idx="8">
                  <c:v>1345</c:v>
                </c:pt>
                <c:pt idx="9">
                  <c:v>580</c:v>
                </c:pt>
                <c:pt idx="10">
                  <c:v>1600</c:v>
                </c:pt>
                <c:pt idx="11">
                  <c:v>690</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_G0303_!$A$14:$M$14</c:f>
              <c:numCache>
                <c:formatCode>General</c:formatCode>
                <c:ptCount val="13"/>
                <c:pt idx="0">
                  <c:v>740</c:v>
                </c:pt>
                <c:pt idx="1">
                  <c:v>270</c:v>
                </c:pt>
                <c:pt idx="2">
                  <c:v>4825</c:v>
                </c:pt>
                <c:pt idx="3">
                  <c:v>1310</c:v>
                </c:pt>
                <c:pt idx="4">
                  <c:v>-1</c:v>
                </c:pt>
                <c:pt idx="5">
                  <c:v>-1</c:v>
                </c:pt>
                <c:pt idx="6">
                  <c:v>1100</c:v>
                </c:pt>
                <c:pt idx="7">
                  <c:v>784</c:v>
                </c:pt>
                <c:pt idx="8">
                  <c:v>1370</c:v>
                </c:pt>
                <c:pt idx="9">
                  <c:v>600</c:v>
                </c:pt>
                <c:pt idx="10">
                  <c:v>1700</c:v>
                </c:pt>
                <c:pt idx="11">
                  <c:v>710</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_G0303_!$A$15:$M$15</c:f>
              <c:numCache>
                <c:formatCode>General</c:formatCode>
                <c:ptCount val="13"/>
                <c:pt idx="0">
                  <c:v>770</c:v>
                </c:pt>
                <c:pt idx="1">
                  <c:v>290</c:v>
                </c:pt>
                <c:pt idx="2">
                  <c:v>4880</c:v>
                </c:pt>
                <c:pt idx="3">
                  <c:v>1350</c:v>
                </c:pt>
                <c:pt idx="4">
                  <c:v>-1</c:v>
                </c:pt>
                <c:pt idx="5">
                  <c:v>-1</c:v>
                </c:pt>
                <c:pt idx="6">
                  <c:v>1120</c:v>
                </c:pt>
                <c:pt idx="7">
                  <c:v>820</c:v>
                </c:pt>
                <c:pt idx="8">
                  <c:v>1550</c:v>
                </c:pt>
                <c:pt idx="9">
                  <c:v>630</c:v>
                </c:pt>
                <c:pt idx="10">
                  <c:v>1820</c:v>
                </c:pt>
                <c:pt idx="11">
                  <c:v>735</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_G0303_!$A$16:$M$16</c:f>
              <c:numCache>
                <c:formatCode>General</c:formatCode>
                <c:ptCount val="13"/>
                <c:pt idx="0">
                  <c:v>810</c:v>
                </c:pt>
                <c:pt idx="1">
                  <c:v>314</c:v>
                </c:pt>
                <c:pt idx="2">
                  <c:v>-1</c:v>
                </c:pt>
                <c:pt idx="3">
                  <c:v>1405</c:v>
                </c:pt>
                <c:pt idx="4">
                  <c:v>-1</c:v>
                </c:pt>
                <c:pt idx="5">
                  <c:v>-1</c:v>
                </c:pt>
                <c:pt idx="6">
                  <c:v>1190</c:v>
                </c:pt>
                <c:pt idx="7">
                  <c:v>860</c:v>
                </c:pt>
                <c:pt idx="8">
                  <c:v>1600</c:v>
                </c:pt>
                <c:pt idx="9">
                  <c:v>650</c:v>
                </c:pt>
                <c:pt idx="10">
                  <c:v>1900</c:v>
                </c:pt>
                <c:pt idx="11">
                  <c:v>860</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_G0303_!$A$17:$M$17</c:f>
              <c:numCache>
                <c:formatCode>General</c:formatCode>
                <c:ptCount val="13"/>
                <c:pt idx="0">
                  <c:v>840</c:v>
                </c:pt>
                <c:pt idx="1">
                  <c:v>342</c:v>
                </c:pt>
                <c:pt idx="2">
                  <c:v>-1</c:v>
                </c:pt>
                <c:pt idx="3">
                  <c:v>1470</c:v>
                </c:pt>
                <c:pt idx="4">
                  <c:v>-1</c:v>
                </c:pt>
                <c:pt idx="5">
                  <c:v>-1</c:v>
                </c:pt>
                <c:pt idx="6">
                  <c:v>1230</c:v>
                </c:pt>
                <c:pt idx="7">
                  <c:v>900</c:v>
                </c:pt>
                <c:pt idx="8">
                  <c:v>1700</c:v>
                </c:pt>
                <c:pt idx="9">
                  <c:v>680</c:v>
                </c:pt>
                <c:pt idx="10">
                  <c:v>1940</c:v>
                </c:pt>
                <c:pt idx="11">
                  <c:v>995</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_G0303_!$A$18:$M$18</c:f>
              <c:numCache>
                <c:formatCode>General</c:formatCode>
                <c:ptCount val="13"/>
                <c:pt idx="0">
                  <c:v>870</c:v>
                </c:pt>
                <c:pt idx="1">
                  <c:v>375</c:v>
                </c:pt>
                <c:pt idx="2">
                  <c:v>-1</c:v>
                </c:pt>
                <c:pt idx="3">
                  <c:v>1536</c:v>
                </c:pt>
                <c:pt idx="4">
                  <c:v>-1</c:v>
                </c:pt>
                <c:pt idx="5">
                  <c:v>-1</c:v>
                </c:pt>
                <c:pt idx="6">
                  <c:v>1280</c:v>
                </c:pt>
                <c:pt idx="7">
                  <c:v>940</c:v>
                </c:pt>
                <c:pt idx="8">
                  <c:v>1730</c:v>
                </c:pt>
                <c:pt idx="9">
                  <c:v>700</c:v>
                </c:pt>
                <c:pt idx="10">
                  <c:v>1980</c:v>
                </c:pt>
                <c:pt idx="11">
                  <c:v>1025</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_G0303_!$A$19:$M$19</c:f>
              <c:numCache>
                <c:formatCode>General</c:formatCode>
                <c:ptCount val="13"/>
                <c:pt idx="0">
                  <c:v>890</c:v>
                </c:pt>
                <c:pt idx="1">
                  <c:v>399</c:v>
                </c:pt>
                <c:pt idx="2">
                  <c:v>-1</c:v>
                </c:pt>
                <c:pt idx="3">
                  <c:v>1585</c:v>
                </c:pt>
                <c:pt idx="4">
                  <c:v>-1</c:v>
                </c:pt>
                <c:pt idx="5">
                  <c:v>-1</c:v>
                </c:pt>
                <c:pt idx="6">
                  <c:v>1300</c:v>
                </c:pt>
                <c:pt idx="7">
                  <c:v>990</c:v>
                </c:pt>
                <c:pt idx="8">
                  <c:v>1775</c:v>
                </c:pt>
                <c:pt idx="9">
                  <c:v>740</c:v>
                </c:pt>
                <c:pt idx="10">
                  <c:v>2020</c:v>
                </c:pt>
                <c:pt idx="11">
                  <c:v>1065</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_G0303_!$A$20:$M$20</c:f>
              <c:numCache>
                <c:formatCode>General</c:formatCode>
                <c:ptCount val="13"/>
                <c:pt idx="0">
                  <c:v>910</c:v>
                </c:pt>
                <c:pt idx="1">
                  <c:v>420</c:v>
                </c:pt>
                <c:pt idx="2">
                  <c:v>-1</c:v>
                </c:pt>
                <c:pt idx="3">
                  <c:v>1670</c:v>
                </c:pt>
                <c:pt idx="4">
                  <c:v>-1</c:v>
                </c:pt>
                <c:pt idx="5">
                  <c:v>-1</c:v>
                </c:pt>
                <c:pt idx="6">
                  <c:v>1350</c:v>
                </c:pt>
                <c:pt idx="7">
                  <c:v>1020</c:v>
                </c:pt>
                <c:pt idx="8">
                  <c:v>1852</c:v>
                </c:pt>
                <c:pt idx="9">
                  <c:v>760</c:v>
                </c:pt>
                <c:pt idx="10">
                  <c:v>2050</c:v>
                </c:pt>
                <c:pt idx="11">
                  <c:v>1195</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_G0303_!$A$21:$M$21</c:f>
              <c:numCache>
                <c:formatCode>General</c:formatCode>
                <c:ptCount val="13"/>
                <c:pt idx="0">
                  <c:v>950</c:v>
                </c:pt>
                <c:pt idx="1">
                  <c:v>440</c:v>
                </c:pt>
                <c:pt idx="2">
                  <c:v>-1</c:v>
                </c:pt>
                <c:pt idx="3">
                  <c:v>1715</c:v>
                </c:pt>
                <c:pt idx="4">
                  <c:v>-1</c:v>
                </c:pt>
                <c:pt idx="5">
                  <c:v>-1</c:v>
                </c:pt>
                <c:pt idx="6">
                  <c:v>1370</c:v>
                </c:pt>
                <c:pt idx="7">
                  <c:v>1040</c:v>
                </c:pt>
                <c:pt idx="8">
                  <c:v>1930</c:v>
                </c:pt>
                <c:pt idx="9">
                  <c:v>830</c:v>
                </c:pt>
                <c:pt idx="10">
                  <c:v>4700</c:v>
                </c:pt>
                <c:pt idx="11">
                  <c:v>1220</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_G0303_!$A$22:$M$22</c:f>
              <c:numCache>
                <c:formatCode>General</c:formatCode>
                <c:ptCount val="13"/>
                <c:pt idx="0">
                  <c:v>987</c:v>
                </c:pt>
                <c:pt idx="1">
                  <c:v>460</c:v>
                </c:pt>
                <c:pt idx="2">
                  <c:v>-1</c:v>
                </c:pt>
                <c:pt idx="3">
                  <c:v>1790</c:v>
                </c:pt>
                <c:pt idx="4">
                  <c:v>-1</c:v>
                </c:pt>
                <c:pt idx="5">
                  <c:v>-1</c:v>
                </c:pt>
                <c:pt idx="6">
                  <c:v>1445</c:v>
                </c:pt>
                <c:pt idx="7">
                  <c:v>1060</c:v>
                </c:pt>
                <c:pt idx="8">
                  <c:v>1960</c:v>
                </c:pt>
                <c:pt idx="9">
                  <c:v>850</c:v>
                </c:pt>
                <c:pt idx="10">
                  <c:v>4720</c:v>
                </c:pt>
                <c:pt idx="11">
                  <c:v>1350</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_G0303_!$A$23:$M$23</c:f>
              <c:numCache>
                <c:formatCode>General</c:formatCode>
                <c:ptCount val="13"/>
                <c:pt idx="0">
                  <c:v>1040</c:v>
                </c:pt>
                <c:pt idx="1">
                  <c:v>480</c:v>
                </c:pt>
                <c:pt idx="2">
                  <c:v>-1</c:v>
                </c:pt>
                <c:pt idx="3">
                  <c:v>1810</c:v>
                </c:pt>
                <c:pt idx="4">
                  <c:v>-1</c:v>
                </c:pt>
                <c:pt idx="5">
                  <c:v>-1</c:v>
                </c:pt>
                <c:pt idx="6">
                  <c:v>1480</c:v>
                </c:pt>
                <c:pt idx="7">
                  <c:v>1080</c:v>
                </c:pt>
                <c:pt idx="8">
                  <c:v>1990</c:v>
                </c:pt>
                <c:pt idx="9">
                  <c:v>870</c:v>
                </c:pt>
                <c:pt idx="10">
                  <c:v>4800</c:v>
                </c:pt>
                <c:pt idx="11">
                  <c:v>1450</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_G0303_!$A$24:$M$24</c:f>
              <c:numCache>
                <c:formatCode>General</c:formatCode>
                <c:ptCount val="13"/>
                <c:pt idx="0">
                  <c:v>1060</c:v>
                </c:pt>
                <c:pt idx="1">
                  <c:v>500</c:v>
                </c:pt>
                <c:pt idx="2">
                  <c:v>-1</c:v>
                </c:pt>
                <c:pt idx="3">
                  <c:v>1880</c:v>
                </c:pt>
                <c:pt idx="4">
                  <c:v>-1</c:v>
                </c:pt>
                <c:pt idx="5">
                  <c:v>-1</c:v>
                </c:pt>
                <c:pt idx="6">
                  <c:v>1510</c:v>
                </c:pt>
                <c:pt idx="7">
                  <c:v>1100</c:v>
                </c:pt>
                <c:pt idx="8">
                  <c:v>2060</c:v>
                </c:pt>
                <c:pt idx="9">
                  <c:v>900</c:v>
                </c:pt>
                <c:pt idx="10">
                  <c:v>-1</c:v>
                </c:pt>
                <c:pt idx="11">
                  <c:v>1490</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_G0303_!$A$25:$M$25</c:f>
              <c:numCache>
                <c:formatCode>General</c:formatCode>
                <c:ptCount val="13"/>
                <c:pt idx="0">
                  <c:v>1100</c:v>
                </c:pt>
                <c:pt idx="1">
                  <c:v>520</c:v>
                </c:pt>
                <c:pt idx="2">
                  <c:v>-1</c:v>
                </c:pt>
                <c:pt idx="3">
                  <c:v>1906</c:v>
                </c:pt>
                <c:pt idx="4">
                  <c:v>-1</c:v>
                </c:pt>
                <c:pt idx="5">
                  <c:v>-1</c:v>
                </c:pt>
                <c:pt idx="6">
                  <c:v>1660</c:v>
                </c:pt>
                <c:pt idx="7">
                  <c:v>1120</c:v>
                </c:pt>
                <c:pt idx="8">
                  <c:v>4650</c:v>
                </c:pt>
                <c:pt idx="9">
                  <c:v>930</c:v>
                </c:pt>
                <c:pt idx="10">
                  <c:v>-1</c:v>
                </c:pt>
                <c:pt idx="11">
                  <c:v>1530</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_G0303_!$A$26:$M$26</c:f>
              <c:numCache>
                <c:formatCode>General</c:formatCode>
                <c:ptCount val="13"/>
                <c:pt idx="0">
                  <c:v>1130</c:v>
                </c:pt>
                <c:pt idx="1">
                  <c:v>540</c:v>
                </c:pt>
                <c:pt idx="2">
                  <c:v>-1</c:v>
                </c:pt>
                <c:pt idx="3">
                  <c:v>1965</c:v>
                </c:pt>
                <c:pt idx="4">
                  <c:v>-1</c:v>
                </c:pt>
                <c:pt idx="5">
                  <c:v>-1</c:v>
                </c:pt>
                <c:pt idx="6">
                  <c:v>1685</c:v>
                </c:pt>
                <c:pt idx="7">
                  <c:v>1175</c:v>
                </c:pt>
                <c:pt idx="8">
                  <c:v>4700</c:v>
                </c:pt>
                <c:pt idx="9">
                  <c:v>950</c:v>
                </c:pt>
                <c:pt idx="10">
                  <c:v>-1</c:v>
                </c:pt>
                <c:pt idx="11">
                  <c:v>1600</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_G0303_!$A$27:$M$27</c:f>
              <c:numCache>
                <c:formatCode>General</c:formatCode>
                <c:ptCount val="13"/>
                <c:pt idx="0">
                  <c:v>1155</c:v>
                </c:pt>
                <c:pt idx="1">
                  <c:v>560</c:v>
                </c:pt>
                <c:pt idx="2">
                  <c:v>-1</c:v>
                </c:pt>
                <c:pt idx="3">
                  <c:v>1990</c:v>
                </c:pt>
                <c:pt idx="4">
                  <c:v>-1</c:v>
                </c:pt>
                <c:pt idx="5">
                  <c:v>-1</c:v>
                </c:pt>
                <c:pt idx="6">
                  <c:v>1765</c:v>
                </c:pt>
                <c:pt idx="7">
                  <c:v>1200</c:v>
                </c:pt>
                <c:pt idx="8">
                  <c:v>4800</c:v>
                </c:pt>
                <c:pt idx="9">
                  <c:v>970</c:v>
                </c:pt>
                <c:pt idx="10">
                  <c:v>-1</c:v>
                </c:pt>
                <c:pt idx="11">
                  <c:v>1800</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_G0303_!$A$28:$M$28</c:f>
              <c:numCache>
                <c:formatCode>General</c:formatCode>
                <c:ptCount val="13"/>
                <c:pt idx="0">
                  <c:v>1190</c:v>
                </c:pt>
                <c:pt idx="1">
                  <c:v>580</c:v>
                </c:pt>
                <c:pt idx="2">
                  <c:v>-1</c:v>
                </c:pt>
                <c:pt idx="3">
                  <c:v>2010</c:v>
                </c:pt>
                <c:pt idx="4">
                  <c:v>-1</c:v>
                </c:pt>
                <c:pt idx="5">
                  <c:v>-1</c:v>
                </c:pt>
                <c:pt idx="6">
                  <c:v>1790</c:v>
                </c:pt>
                <c:pt idx="7">
                  <c:v>1220</c:v>
                </c:pt>
                <c:pt idx="8">
                  <c:v>4880</c:v>
                </c:pt>
                <c:pt idx="9">
                  <c:v>990</c:v>
                </c:pt>
                <c:pt idx="10">
                  <c:v>-1</c:v>
                </c:pt>
                <c:pt idx="11">
                  <c:v>1850</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_G0303_!$A$29:$M$29</c:f>
              <c:numCache>
                <c:formatCode>General</c:formatCode>
                <c:ptCount val="13"/>
                <c:pt idx="0">
                  <c:v>1270</c:v>
                </c:pt>
                <c:pt idx="1">
                  <c:v>600</c:v>
                </c:pt>
                <c:pt idx="2">
                  <c:v>-1</c:v>
                </c:pt>
                <c:pt idx="3">
                  <c:v>2050</c:v>
                </c:pt>
                <c:pt idx="4">
                  <c:v>-1</c:v>
                </c:pt>
                <c:pt idx="5">
                  <c:v>-1</c:v>
                </c:pt>
                <c:pt idx="6">
                  <c:v>1840</c:v>
                </c:pt>
                <c:pt idx="7">
                  <c:v>1250</c:v>
                </c:pt>
                <c:pt idx="8">
                  <c:v>5015</c:v>
                </c:pt>
                <c:pt idx="9">
                  <c:v>1020</c:v>
                </c:pt>
                <c:pt idx="10">
                  <c:v>-1</c:v>
                </c:pt>
                <c:pt idx="11">
                  <c:v>1910</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_G0303_!$A$30:$M$30</c:f>
              <c:numCache>
                <c:formatCode>General</c:formatCode>
                <c:ptCount val="13"/>
                <c:pt idx="0">
                  <c:v>1300</c:v>
                </c:pt>
                <c:pt idx="1">
                  <c:v>620</c:v>
                </c:pt>
                <c:pt idx="2">
                  <c:v>-1</c:v>
                </c:pt>
                <c:pt idx="3">
                  <c:v>4550</c:v>
                </c:pt>
                <c:pt idx="4">
                  <c:v>-1</c:v>
                </c:pt>
                <c:pt idx="5">
                  <c:v>-1</c:v>
                </c:pt>
                <c:pt idx="6">
                  <c:v>1870</c:v>
                </c:pt>
                <c:pt idx="7">
                  <c:v>1270</c:v>
                </c:pt>
                <c:pt idx="8">
                  <c:v>5170</c:v>
                </c:pt>
                <c:pt idx="9">
                  <c:v>1050</c:v>
                </c:pt>
                <c:pt idx="10">
                  <c:v>-1</c:v>
                </c:pt>
                <c:pt idx="11">
                  <c:v>1930</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_G0303_!$A$31:$M$31</c:f>
              <c:numCache>
                <c:formatCode>General</c:formatCode>
                <c:ptCount val="13"/>
                <c:pt idx="0">
                  <c:v>1340</c:v>
                </c:pt>
                <c:pt idx="1">
                  <c:v>640</c:v>
                </c:pt>
                <c:pt idx="2">
                  <c:v>-1</c:v>
                </c:pt>
                <c:pt idx="3">
                  <c:v>4580</c:v>
                </c:pt>
                <c:pt idx="4">
                  <c:v>-1</c:v>
                </c:pt>
                <c:pt idx="5">
                  <c:v>-1</c:v>
                </c:pt>
                <c:pt idx="6">
                  <c:v>1900</c:v>
                </c:pt>
                <c:pt idx="7">
                  <c:v>1300</c:v>
                </c:pt>
                <c:pt idx="8">
                  <c:v>5270</c:v>
                </c:pt>
                <c:pt idx="9">
                  <c:v>1080</c:v>
                </c:pt>
                <c:pt idx="10">
                  <c:v>-1</c:v>
                </c:pt>
                <c:pt idx="11">
                  <c:v>1980</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_G0303_!$A$32:$M$32</c:f>
              <c:numCache>
                <c:formatCode>General</c:formatCode>
                <c:ptCount val="13"/>
                <c:pt idx="0">
                  <c:v>1370</c:v>
                </c:pt>
                <c:pt idx="1">
                  <c:v>660</c:v>
                </c:pt>
                <c:pt idx="2">
                  <c:v>-1</c:v>
                </c:pt>
                <c:pt idx="3">
                  <c:v>4620</c:v>
                </c:pt>
                <c:pt idx="4">
                  <c:v>-1</c:v>
                </c:pt>
                <c:pt idx="5">
                  <c:v>-1</c:v>
                </c:pt>
                <c:pt idx="6">
                  <c:v>1935</c:v>
                </c:pt>
                <c:pt idx="7">
                  <c:v>1360</c:v>
                </c:pt>
                <c:pt idx="8">
                  <c:v>-1</c:v>
                </c:pt>
                <c:pt idx="9">
                  <c:v>1100</c:v>
                </c:pt>
                <c:pt idx="10">
                  <c:v>-1</c:v>
                </c:pt>
                <c:pt idx="11">
                  <c:v>4580</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_G0303_!$A$33:$M$33</c:f>
              <c:numCache>
                <c:formatCode>General</c:formatCode>
                <c:ptCount val="13"/>
                <c:pt idx="0">
                  <c:v>1390</c:v>
                </c:pt>
                <c:pt idx="1">
                  <c:v>680</c:v>
                </c:pt>
                <c:pt idx="2">
                  <c:v>-1</c:v>
                </c:pt>
                <c:pt idx="3">
                  <c:v>4650</c:v>
                </c:pt>
                <c:pt idx="4">
                  <c:v>-1</c:v>
                </c:pt>
                <c:pt idx="5">
                  <c:v>-1</c:v>
                </c:pt>
                <c:pt idx="6">
                  <c:v>1990</c:v>
                </c:pt>
                <c:pt idx="7">
                  <c:v>1380</c:v>
                </c:pt>
                <c:pt idx="8">
                  <c:v>-1</c:v>
                </c:pt>
                <c:pt idx="9">
                  <c:v>1120</c:v>
                </c:pt>
                <c:pt idx="10">
                  <c:v>-1</c:v>
                </c:pt>
                <c:pt idx="11">
                  <c:v>4600</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_G0303_!$A$34:$M$34</c:f>
              <c:numCache>
                <c:formatCode>General</c:formatCode>
                <c:ptCount val="13"/>
                <c:pt idx="0">
                  <c:v>1410</c:v>
                </c:pt>
                <c:pt idx="1">
                  <c:v>700</c:v>
                </c:pt>
                <c:pt idx="2">
                  <c:v>-1</c:v>
                </c:pt>
                <c:pt idx="3">
                  <c:v>4720</c:v>
                </c:pt>
                <c:pt idx="4">
                  <c:v>-1</c:v>
                </c:pt>
                <c:pt idx="5">
                  <c:v>-1</c:v>
                </c:pt>
                <c:pt idx="6">
                  <c:v>4770</c:v>
                </c:pt>
                <c:pt idx="7">
                  <c:v>1418</c:v>
                </c:pt>
                <c:pt idx="8">
                  <c:v>-1</c:v>
                </c:pt>
                <c:pt idx="9">
                  <c:v>1140</c:v>
                </c:pt>
                <c:pt idx="10">
                  <c:v>-1</c:v>
                </c:pt>
                <c:pt idx="11">
                  <c:v>4645</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_G0303_!$A$35:$M$35</c:f>
              <c:numCache>
                <c:formatCode>General</c:formatCode>
                <c:ptCount val="13"/>
                <c:pt idx="0">
                  <c:v>1460</c:v>
                </c:pt>
                <c:pt idx="1">
                  <c:v>720</c:v>
                </c:pt>
                <c:pt idx="2">
                  <c:v>-1</c:v>
                </c:pt>
                <c:pt idx="3">
                  <c:v>4900</c:v>
                </c:pt>
                <c:pt idx="4">
                  <c:v>-1</c:v>
                </c:pt>
                <c:pt idx="5">
                  <c:v>-1</c:v>
                </c:pt>
                <c:pt idx="6">
                  <c:v>4815</c:v>
                </c:pt>
                <c:pt idx="7">
                  <c:v>1450</c:v>
                </c:pt>
                <c:pt idx="8">
                  <c:v>-1</c:v>
                </c:pt>
                <c:pt idx="9">
                  <c:v>1180</c:v>
                </c:pt>
                <c:pt idx="10">
                  <c:v>-1</c:v>
                </c:pt>
                <c:pt idx="11">
                  <c:v>4665</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_G0303_!$A$36:$M$36</c:f>
              <c:numCache>
                <c:formatCode>General</c:formatCode>
                <c:ptCount val="13"/>
                <c:pt idx="0">
                  <c:v>1480</c:v>
                </c:pt>
                <c:pt idx="1">
                  <c:v>740</c:v>
                </c:pt>
                <c:pt idx="2">
                  <c:v>-1</c:v>
                </c:pt>
                <c:pt idx="3">
                  <c:v>4960</c:v>
                </c:pt>
                <c:pt idx="4">
                  <c:v>-1</c:v>
                </c:pt>
                <c:pt idx="5">
                  <c:v>-1</c:v>
                </c:pt>
                <c:pt idx="6">
                  <c:v>4940</c:v>
                </c:pt>
                <c:pt idx="7">
                  <c:v>1470</c:v>
                </c:pt>
                <c:pt idx="8">
                  <c:v>-1</c:v>
                </c:pt>
                <c:pt idx="9">
                  <c:v>1200</c:v>
                </c:pt>
                <c:pt idx="10">
                  <c:v>-1</c:v>
                </c:pt>
                <c:pt idx="11">
                  <c:v>4750</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_G0303_!$A$37:$M$37</c:f>
              <c:numCache>
                <c:formatCode>General</c:formatCode>
                <c:ptCount val="13"/>
                <c:pt idx="0">
                  <c:v>1510</c:v>
                </c:pt>
                <c:pt idx="1">
                  <c:v>760</c:v>
                </c:pt>
                <c:pt idx="2">
                  <c:v>-1</c:v>
                </c:pt>
                <c:pt idx="3">
                  <c:v>-1</c:v>
                </c:pt>
                <c:pt idx="4">
                  <c:v>-1</c:v>
                </c:pt>
                <c:pt idx="5">
                  <c:v>-1</c:v>
                </c:pt>
                <c:pt idx="6">
                  <c:v>-1</c:v>
                </c:pt>
                <c:pt idx="7">
                  <c:v>1495</c:v>
                </c:pt>
                <c:pt idx="8">
                  <c:v>-1</c:v>
                </c:pt>
                <c:pt idx="9">
                  <c:v>1230</c:v>
                </c:pt>
                <c:pt idx="10">
                  <c:v>-1</c:v>
                </c:pt>
                <c:pt idx="11">
                  <c:v>4930</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_G0303_!$A$38:$M$38</c:f>
              <c:numCache>
                <c:formatCode>General</c:formatCode>
                <c:ptCount val="13"/>
                <c:pt idx="0">
                  <c:v>1530</c:v>
                </c:pt>
                <c:pt idx="1">
                  <c:v>780</c:v>
                </c:pt>
                <c:pt idx="2">
                  <c:v>-1</c:v>
                </c:pt>
                <c:pt idx="3">
                  <c:v>-1</c:v>
                </c:pt>
                <c:pt idx="4">
                  <c:v>-1</c:v>
                </c:pt>
                <c:pt idx="5">
                  <c:v>-1</c:v>
                </c:pt>
                <c:pt idx="6">
                  <c:v>-1</c:v>
                </c:pt>
                <c:pt idx="7">
                  <c:v>1540</c:v>
                </c:pt>
                <c:pt idx="8">
                  <c:v>-1</c:v>
                </c:pt>
                <c:pt idx="9">
                  <c:v>1250</c:v>
                </c:pt>
                <c:pt idx="10">
                  <c:v>-1</c:v>
                </c:pt>
                <c:pt idx="11">
                  <c:v>-1</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_G0303_!$A$39:$M$39</c:f>
              <c:numCache>
                <c:formatCode>General</c:formatCode>
                <c:ptCount val="13"/>
                <c:pt idx="0">
                  <c:v>1550</c:v>
                </c:pt>
                <c:pt idx="1">
                  <c:v>800</c:v>
                </c:pt>
                <c:pt idx="2">
                  <c:v>-1</c:v>
                </c:pt>
                <c:pt idx="3">
                  <c:v>-1</c:v>
                </c:pt>
                <c:pt idx="4">
                  <c:v>-1</c:v>
                </c:pt>
                <c:pt idx="5">
                  <c:v>-1</c:v>
                </c:pt>
                <c:pt idx="6">
                  <c:v>-1</c:v>
                </c:pt>
                <c:pt idx="7">
                  <c:v>1600</c:v>
                </c:pt>
                <c:pt idx="8">
                  <c:v>-1</c:v>
                </c:pt>
                <c:pt idx="9">
                  <c:v>1280</c:v>
                </c:pt>
                <c:pt idx="10">
                  <c:v>-1</c:v>
                </c:pt>
                <c:pt idx="11">
                  <c:v>-1</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_G0303_!$A$40:$M$40</c:f>
              <c:numCache>
                <c:formatCode>General</c:formatCode>
                <c:ptCount val="13"/>
                <c:pt idx="0">
                  <c:v>1580</c:v>
                </c:pt>
                <c:pt idx="1">
                  <c:v>820</c:v>
                </c:pt>
                <c:pt idx="2">
                  <c:v>-1</c:v>
                </c:pt>
                <c:pt idx="3">
                  <c:v>-1</c:v>
                </c:pt>
                <c:pt idx="4">
                  <c:v>-1</c:v>
                </c:pt>
                <c:pt idx="5">
                  <c:v>-1</c:v>
                </c:pt>
                <c:pt idx="6">
                  <c:v>-1</c:v>
                </c:pt>
                <c:pt idx="7">
                  <c:v>1620</c:v>
                </c:pt>
                <c:pt idx="8">
                  <c:v>-1</c:v>
                </c:pt>
                <c:pt idx="9">
                  <c:v>1310</c:v>
                </c:pt>
                <c:pt idx="10">
                  <c:v>-1</c:v>
                </c:pt>
                <c:pt idx="11">
                  <c:v>-1</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_G0303_!$A$41:$M$41</c:f>
              <c:numCache>
                <c:formatCode>General</c:formatCode>
                <c:ptCount val="13"/>
                <c:pt idx="0">
                  <c:v>1600</c:v>
                </c:pt>
                <c:pt idx="1">
                  <c:v>840</c:v>
                </c:pt>
                <c:pt idx="2">
                  <c:v>-1</c:v>
                </c:pt>
                <c:pt idx="3">
                  <c:v>-1</c:v>
                </c:pt>
                <c:pt idx="4">
                  <c:v>-1</c:v>
                </c:pt>
                <c:pt idx="5">
                  <c:v>-1</c:v>
                </c:pt>
                <c:pt idx="6">
                  <c:v>-1</c:v>
                </c:pt>
                <c:pt idx="7">
                  <c:v>1660</c:v>
                </c:pt>
                <c:pt idx="8">
                  <c:v>-1</c:v>
                </c:pt>
                <c:pt idx="9">
                  <c:v>1330</c:v>
                </c:pt>
                <c:pt idx="10">
                  <c:v>-1</c:v>
                </c:pt>
                <c:pt idx="11">
                  <c:v>-1</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_G0303_!$A$42:$M$42</c:f>
              <c:numCache>
                <c:formatCode>General</c:formatCode>
                <c:ptCount val="13"/>
                <c:pt idx="0">
                  <c:v>1620</c:v>
                </c:pt>
                <c:pt idx="1">
                  <c:v>860</c:v>
                </c:pt>
                <c:pt idx="2">
                  <c:v>-1</c:v>
                </c:pt>
                <c:pt idx="3">
                  <c:v>-1</c:v>
                </c:pt>
                <c:pt idx="4">
                  <c:v>-1</c:v>
                </c:pt>
                <c:pt idx="5">
                  <c:v>-1</c:v>
                </c:pt>
                <c:pt idx="6">
                  <c:v>-1</c:v>
                </c:pt>
                <c:pt idx="7">
                  <c:v>1700</c:v>
                </c:pt>
                <c:pt idx="8">
                  <c:v>-1</c:v>
                </c:pt>
                <c:pt idx="9">
                  <c:v>1360</c:v>
                </c:pt>
                <c:pt idx="10">
                  <c:v>-1</c:v>
                </c:pt>
                <c:pt idx="11">
                  <c:v>-1</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_G0303_!$A$43:$M$43</c:f>
              <c:numCache>
                <c:formatCode>General</c:formatCode>
                <c:ptCount val="13"/>
                <c:pt idx="0">
                  <c:v>1640</c:v>
                </c:pt>
                <c:pt idx="1">
                  <c:v>880</c:v>
                </c:pt>
                <c:pt idx="2">
                  <c:v>-1</c:v>
                </c:pt>
                <c:pt idx="3">
                  <c:v>-1</c:v>
                </c:pt>
                <c:pt idx="4">
                  <c:v>-1</c:v>
                </c:pt>
                <c:pt idx="5">
                  <c:v>-1</c:v>
                </c:pt>
                <c:pt idx="6">
                  <c:v>-1</c:v>
                </c:pt>
                <c:pt idx="7">
                  <c:v>1730</c:v>
                </c:pt>
                <c:pt idx="8">
                  <c:v>-1</c:v>
                </c:pt>
                <c:pt idx="9">
                  <c:v>1395</c:v>
                </c:pt>
                <c:pt idx="10">
                  <c:v>-1</c:v>
                </c:pt>
                <c:pt idx="11">
                  <c:v>-1</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_G0303_!$A$44:$M$44</c:f>
              <c:numCache>
                <c:formatCode>General</c:formatCode>
                <c:ptCount val="13"/>
                <c:pt idx="0">
                  <c:v>1660</c:v>
                </c:pt>
                <c:pt idx="1">
                  <c:v>900</c:v>
                </c:pt>
                <c:pt idx="2">
                  <c:v>-1</c:v>
                </c:pt>
                <c:pt idx="3">
                  <c:v>-1</c:v>
                </c:pt>
                <c:pt idx="4">
                  <c:v>-1</c:v>
                </c:pt>
                <c:pt idx="5">
                  <c:v>-1</c:v>
                </c:pt>
                <c:pt idx="6">
                  <c:v>-1</c:v>
                </c:pt>
                <c:pt idx="7">
                  <c:v>1750</c:v>
                </c:pt>
                <c:pt idx="8">
                  <c:v>-1</c:v>
                </c:pt>
                <c:pt idx="9">
                  <c:v>1420</c:v>
                </c:pt>
                <c:pt idx="10">
                  <c:v>-1</c:v>
                </c:pt>
                <c:pt idx="11">
                  <c:v>-1</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_G0303_!$A$45:$M$45</c:f>
              <c:numCache>
                <c:formatCode>General</c:formatCode>
                <c:ptCount val="13"/>
                <c:pt idx="0">
                  <c:v>1680</c:v>
                </c:pt>
                <c:pt idx="1">
                  <c:v>920</c:v>
                </c:pt>
                <c:pt idx="2">
                  <c:v>-1</c:v>
                </c:pt>
                <c:pt idx="3">
                  <c:v>-1</c:v>
                </c:pt>
                <c:pt idx="4">
                  <c:v>-1</c:v>
                </c:pt>
                <c:pt idx="5">
                  <c:v>-1</c:v>
                </c:pt>
                <c:pt idx="6">
                  <c:v>-1</c:v>
                </c:pt>
                <c:pt idx="7">
                  <c:v>1790</c:v>
                </c:pt>
                <c:pt idx="8">
                  <c:v>-1</c:v>
                </c:pt>
                <c:pt idx="9">
                  <c:v>1490</c:v>
                </c:pt>
                <c:pt idx="10">
                  <c:v>-1</c:v>
                </c:pt>
                <c:pt idx="11">
                  <c:v>-1</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_G0303_!$A$46:$M$46</c:f>
              <c:numCache>
                <c:formatCode>General</c:formatCode>
                <c:ptCount val="13"/>
                <c:pt idx="0">
                  <c:v>1700</c:v>
                </c:pt>
                <c:pt idx="1">
                  <c:v>940</c:v>
                </c:pt>
                <c:pt idx="2">
                  <c:v>-1</c:v>
                </c:pt>
                <c:pt idx="3">
                  <c:v>-1</c:v>
                </c:pt>
                <c:pt idx="4">
                  <c:v>-1</c:v>
                </c:pt>
                <c:pt idx="5">
                  <c:v>-1</c:v>
                </c:pt>
                <c:pt idx="6">
                  <c:v>-1</c:v>
                </c:pt>
                <c:pt idx="7">
                  <c:v>1810</c:v>
                </c:pt>
                <c:pt idx="8">
                  <c:v>-1</c:v>
                </c:pt>
                <c:pt idx="9">
                  <c:v>1520</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_G0303_!$A$47:$M$47</c:f>
              <c:numCache>
                <c:formatCode>General</c:formatCode>
                <c:ptCount val="13"/>
                <c:pt idx="0">
                  <c:v>1720</c:v>
                </c:pt>
                <c:pt idx="1">
                  <c:v>960</c:v>
                </c:pt>
                <c:pt idx="2">
                  <c:v>-1</c:v>
                </c:pt>
                <c:pt idx="3">
                  <c:v>-1</c:v>
                </c:pt>
                <c:pt idx="4">
                  <c:v>-1</c:v>
                </c:pt>
                <c:pt idx="5">
                  <c:v>-1</c:v>
                </c:pt>
                <c:pt idx="6">
                  <c:v>-1</c:v>
                </c:pt>
                <c:pt idx="7">
                  <c:v>1850</c:v>
                </c:pt>
                <c:pt idx="8">
                  <c:v>-1</c:v>
                </c:pt>
                <c:pt idx="9">
                  <c:v>1570</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_G0303_!$A$48:$M$48</c:f>
              <c:numCache>
                <c:formatCode>General</c:formatCode>
                <c:ptCount val="13"/>
                <c:pt idx="0">
                  <c:v>1745</c:v>
                </c:pt>
                <c:pt idx="1">
                  <c:v>980</c:v>
                </c:pt>
                <c:pt idx="2">
                  <c:v>-1</c:v>
                </c:pt>
                <c:pt idx="3">
                  <c:v>-1</c:v>
                </c:pt>
                <c:pt idx="4">
                  <c:v>-1</c:v>
                </c:pt>
                <c:pt idx="5">
                  <c:v>-1</c:v>
                </c:pt>
                <c:pt idx="6">
                  <c:v>-1</c:v>
                </c:pt>
                <c:pt idx="7">
                  <c:v>1880</c:v>
                </c:pt>
                <c:pt idx="8">
                  <c:v>-1</c:v>
                </c:pt>
                <c:pt idx="9">
                  <c:v>1600</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_G0303_!$A$49:$M$49</c:f>
              <c:numCache>
                <c:formatCode>General</c:formatCode>
                <c:ptCount val="13"/>
                <c:pt idx="0">
                  <c:v>1770</c:v>
                </c:pt>
                <c:pt idx="1">
                  <c:v>1000</c:v>
                </c:pt>
                <c:pt idx="2">
                  <c:v>-1</c:v>
                </c:pt>
                <c:pt idx="3">
                  <c:v>-1</c:v>
                </c:pt>
                <c:pt idx="4">
                  <c:v>-1</c:v>
                </c:pt>
                <c:pt idx="5">
                  <c:v>-1</c:v>
                </c:pt>
                <c:pt idx="6">
                  <c:v>-1</c:v>
                </c:pt>
                <c:pt idx="7">
                  <c:v>1900</c:v>
                </c:pt>
                <c:pt idx="8">
                  <c:v>-1</c:v>
                </c:pt>
                <c:pt idx="9">
                  <c:v>1620</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_G0303_!$A$50:$M$50</c:f>
              <c:numCache>
                <c:formatCode>General</c:formatCode>
                <c:ptCount val="13"/>
                <c:pt idx="0">
                  <c:v>1790</c:v>
                </c:pt>
                <c:pt idx="1">
                  <c:v>1020</c:v>
                </c:pt>
                <c:pt idx="2">
                  <c:v>-1</c:v>
                </c:pt>
                <c:pt idx="3">
                  <c:v>-1</c:v>
                </c:pt>
                <c:pt idx="4">
                  <c:v>-1</c:v>
                </c:pt>
                <c:pt idx="5">
                  <c:v>-1</c:v>
                </c:pt>
                <c:pt idx="6">
                  <c:v>-1</c:v>
                </c:pt>
                <c:pt idx="7">
                  <c:v>1920</c:v>
                </c:pt>
                <c:pt idx="8">
                  <c:v>-1</c:v>
                </c:pt>
                <c:pt idx="9">
                  <c:v>1670</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_G0303_!$A$51:$M$51</c:f>
              <c:numCache>
                <c:formatCode>General</c:formatCode>
                <c:ptCount val="13"/>
                <c:pt idx="0">
                  <c:v>1810</c:v>
                </c:pt>
                <c:pt idx="1">
                  <c:v>1040</c:v>
                </c:pt>
                <c:pt idx="2">
                  <c:v>-1</c:v>
                </c:pt>
                <c:pt idx="3">
                  <c:v>-1</c:v>
                </c:pt>
                <c:pt idx="4">
                  <c:v>-1</c:v>
                </c:pt>
                <c:pt idx="5">
                  <c:v>-1</c:v>
                </c:pt>
                <c:pt idx="6">
                  <c:v>-1</c:v>
                </c:pt>
                <c:pt idx="7">
                  <c:v>1945</c:v>
                </c:pt>
                <c:pt idx="8">
                  <c:v>-1</c:v>
                </c:pt>
                <c:pt idx="9">
                  <c:v>1720</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_G0303_!$A$52:$M$52</c:f>
              <c:numCache>
                <c:formatCode>General</c:formatCode>
                <c:ptCount val="13"/>
                <c:pt idx="0">
                  <c:v>1835</c:v>
                </c:pt>
                <c:pt idx="1">
                  <c:v>1060</c:v>
                </c:pt>
                <c:pt idx="2">
                  <c:v>-1</c:v>
                </c:pt>
                <c:pt idx="3">
                  <c:v>-1</c:v>
                </c:pt>
                <c:pt idx="4">
                  <c:v>-1</c:v>
                </c:pt>
                <c:pt idx="5">
                  <c:v>-1</c:v>
                </c:pt>
                <c:pt idx="6">
                  <c:v>-1</c:v>
                </c:pt>
                <c:pt idx="7">
                  <c:v>1974</c:v>
                </c:pt>
                <c:pt idx="8">
                  <c:v>-1</c:v>
                </c:pt>
                <c:pt idx="9">
                  <c:v>1745</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_G0303_!$A$53:$M$53</c:f>
              <c:numCache>
                <c:formatCode>General</c:formatCode>
                <c:ptCount val="13"/>
                <c:pt idx="0">
                  <c:v>1860</c:v>
                </c:pt>
                <c:pt idx="1">
                  <c:v>1080</c:v>
                </c:pt>
                <c:pt idx="2">
                  <c:v>-1</c:v>
                </c:pt>
                <c:pt idx="3">
                  <c:v>-1</c:v>
                </c:pt>
                <c:pt idx="4">
                  <c:v>-1</c:v>
                </c:pt>
                <c:pt idx="5">
                  <c:v>-1</c:v>
                </c:pt>
                <c:pt idx="6">
                  <c:v>-1</c:v>
                </c:pt>
                <c:pt idx="7">
                  <c:v>1995</c:v>
                </c:pt>
                <c:pt idx="8">
                  <c:v>-1</c:v>
                </c:pt>
                <c:pt idx="9">
                  <c:v>1775</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_G0303_!$A$54:$M$54</c:f>
              <c:numCache>
                <c:formatCode>General</c:formatCode>
                <c:ptCount val="13"/>
                <c:pt idx="0">
                  <c:v>1880</c:v>
                </c:pt>
                <c:pt idx="1">
                  <c:v>1100</c:v>
                </c:pt>
                <c:pt idx="2">
                  <c:v>-1</c:v>
                </c:pt>
                <c:pt idx="3">
                  <c:v>-1</c:v>
                </c:pt>
                <c:pt idx="4">
                  <c:v>-1</c:v>
                </c:pt>
                <c:pt idx="5">
                  <c:v>-1</c:v>
                </c:pt>
                <c:pt idx="6">
                  <c:v>-1</c:v>
                </c:pt>
                <c:pt idx="7">
                  <c:v>2015</c:v>
                </c:pt>
                <c:pt idx="8">
                  <c:v>-1</c:v>
                </c:pt>
                <c:pt idx="9">
                  <c:v>1800</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_G0303_!$A$55:$M$55</c:f>
              <c:numCache>
                <c:formatCode>General</c:formatCode>
                <c:ptCount val="13"/>
                <c:pt idx="0">
                  <c:v>1900</c:v>
                </c:pt>
                <c:pt idx="1">
                  <c:v>1120</c:v>
                </c:pt>
                <c:pt idx="2">
                  <c:v>-1</c:v>
                </c:pt>
                <c:pt idx="3">
                  <c:v>-1</c:v>
                </c:pt>
                <c:pt idx="4">
                  <c:v>-1</c:v>
                </c:pt>
                <c:pt idx="5">
                  <c:v>-1</c:v>
                </c:pt>
                <c:pt idx="6">
                  <c:v>-1</c:v>
                </c:pt>
                <c:pt idx="7">
                  <c:v>4550</c:v>
                </c:pt>
                <c:pt idx="8">
                  <c:v>-1</c:v>
                </c:pt>
                <c:pt idx="9">
                  <c:v>1820</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_G0303_!$A$56:$M$56</c:f>
              <c:numCache>
                <c:formatCode>General</c:formatCode>
                <c:ptCount val="13"/>
                <c:pt idx="0">
                  <c:v>1920</c:v>
                </c:pt>
                <c:pt idx="1">
                  <c:v>1145</c:v>
                </c:pt>
                <c:pt idx="2">
                  <c:v>-1</c:v>
                </c:pt>
                <c:pt idx="3">
                  <c:v>-1</c:v>
                </c:pt>
                <c:pt idx="4">
                  <c:v>-1</c:v>
                </c:pt>
                <c:pt idx="5">
                  <c:v>-1</c:v>
                </c:pt>
                <c:pt idx="6">
                  <c:v>-1</c:v>
                </c:pt>
                <c:pt idx="7">
                  <c:v>4570</c:v>
                </c:pt>
                <c:pt idx="8">
                  <c:v>-1</c:v>
                </c:pt>
                <c:pt idx="9">
                  <c:v>1840</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_G0303_!$A$57:$M$57</c:f>
              <c:numCache>
                <c:formatCode>General</c:formatCode>
                <c:ptCount val="13"/>
                <c:pt idx="0">
                  <c:v>1940</c:v>
                </c:pt>
                <c:pt idx="1">
                  <c:v>1165</c:v>
                </c:pt>
                <c:pt idx="2">
                  <c:v>-1</c:v>
                </c:pt>
                <c:pt idx="3">
                  <c:v>-1</c:v>
                </c:pt>
                <c:pt idx="4">
                  <c:v>-1</c:v>
                </c:pt>
                <c:pt idx="5">
                  <c:v>-1</c:v>
                </c:pt>
                <c:pt idx="6">
                  <c:v>-1</c:v>
                </c:pt>
                <c:pt idx="7">
                  <c:v>4600</c:v>
                </c:pt>
                <c:pt idx="8">
                  <c:v>-1</c:v>
                </c:pt>
                <c:pt idx="9">
                  <c:v>1865</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_G0303_!$A$58:$M$58</c:f>
              <c:numCache>
                <c:formatCode>General</c:formatCode>
                <c:ptCount val="13"/>
                <c:pt idx="0">
                  <c:v>1960</c:v>
                </c:pt>
                <c:pt idx="1">
                  <c:v>1185</c:v>
                </c:pt>
                <c:pt idx="2">
                  <c:v>-1</c:v>
                </c:pt>
                <c:pt idx="3">
                  <c:v>-1</c:v>
                </c:pt>
                <c:pt idx="4">
                  <c:v>-1</c:v>
                </c:pt>
                <c:pt idx="5">
                  <c:v>-1</c:v>
                </c:pt>
                <c:pt idx="6">
                  <c:v>-1</c:v>
                </c:pt>
                <c:pt idx="7">
                  <c:v>4620</c:v>
                </c:pt>
                <c:pt idx="8">
                  <c:v>-1</c:v>
                </c:pt>
                <c:pt idx="9">
                  <c:v>1900</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_G0303_!$A$59:$M$59</c:f>
              <c:numCache>
                <c:formatCode>General</c:formatCode>
                <c:ptCount val="13"/>
                <c:pt idx="0">
                  <c:v>1990</c:v>
                </c:pt>
                <c:pt idx="1">
                  <c:v>1205</c:v>
                </c:pt>
                <c:pt idx="2">
                  <c:v>-1</c:v>
                </c:pt>
                <c:pt idx="3">
                  <c:v>-1</c:v>
                </c:pt>
                <c:pt idx="4">
                  <c:v>-1</c:v>
                </c:pt>
                <c:pt idx="5">
                  <c:v>-1</c:v>
                </c:pt>
                <c:pt idx="6">
                  <c:v>-1</c:v>
                </c:pt>
                <c:pt idx="7">
                  <c:v>4640</c:v>
                </c:pt>
                <c:pt idx="8">
                  <c:v>-1</c:v>
                </c:pt>
                <c:pt idx="9">
                  <c:v>1940</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_G0303_!$A$60:$M$60</c:f>
              <c:numCache>
                <c:formatCode>General</c:formatCode>
                <c:ptCount val="13"/>
                <c:pt idx="0">
                  <c:v>2010</c:v>
                </c:pt>
                <c:pt idx="1">
                  <c:v>1225</c:v>
                </c:pt>
                <c:pt idx="2">
                  <c:v>-1</c:v>
                </c:pt>
                <c:pt idx="3">
                  <c:v>-1</c:v>
                </c:pt>
                <c:pt idx="4">
                  <c:v>-1</c:v>
                </c:pt>
                <c:pt idx="5">
                  <c:v>-1</c:v>
                </c:pt>
                <c:pt idx="6">
                  <c:v>-1</c:v>
                </c:pt>
                <c:pt idx="7">
                  <c:v>4660</c:v>
                </c:pt>
                <c:pt idx="8">
                  <c:v>-1</c:v>
                </c:pt>
                <c:pt idx="9">
                  <c:v>1960</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_G0303_!$A$61:$M$61</c:f>
              <c:numCache>
                <c:formatCode>General</c:formatCode>
                <c:ptCount val="13"/>
                <c:pt idx="0">
                  <c:v>4630</c:v>
                </c:pt>
                <c:pt idx="1">
                  <c:v>1245</c:v>
                </c:pt>
                <c:pt idx="2">
                  <c:v>-1</c:v>
                </c:pt>
                <c:pt idx="3">
                  <c:v>-1</c:v>
                </c:pt>
                <c:pt idx="4">
                  <c:v>-1</c:v>
                </c:pt>
                <c:pt idx="5">
                  <c:v>-1</c:v>
                </c:pt>
                <c:pt idx="6">
                  <c:v>-1</c:v>
                </c:pt>
                <c:pt idx="7">
                  <c:v>4690</c:v>
                </c:pt>
                <c:pt idx="8">
                  <c:v>-1</c:v>
                </c:pt>
                <c:pt idx="9">
                  <c:v>1980</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_G0303_!$A$62:$M$62</c:f>
              <c:numCache>
                <c:formatCode>General</c:formatCode>
                <c:ptCount val="13"/>
                <c:pt idx="0">
                  <c:v>4650</c:v>
                </c:pt>
                <c:pt idx="1">
                  <c:v>1265</c:v>
                </c:pt>
                <c:pt idx="2">
                  <c:v>-1</c:v>
                </c:pt>
                <c:pt idx="3">
                  <c:v>-1</c:v>
                </c:pt>
                <c:pt idx="4">
                  <c:v>-1</c:v>
                </c:pt>
                <c:pt idx="5">
                  <c:v>-1</c:v>
                </c:pt>
                <c:pt idx="6">
                  <c:v>-1</c:v>
                </c:pt>
                <c:pt idx="7">
                  <c:v>4720</c:v>
                </c:pt>
                <c:pt idx="8">
                  <c:v>-1</c:v>
                </c:pt>
                <c:pt idx="9">
                  <c:v>2000</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_G0303_!$A$63:$M$63</c:f>
              <c:numCache>
                <c:formatCode>General</c:formatCode>
                <c:ptCount val="13"/>
                <c:pt idx="0">
                  <c:v>4675</c:v>
                </c:pt>
                <c:pt idx="1">
                  <c:v>1285</c:v>
                </c:pt>
                <c:pt idx="2">
                  <c:v>-1</c:v>
                </c:pt>
                <c:pt idx="3">
                  <c:v>-1</c:v>
                </c:pt>
                <c:pt idx="4">
                  <c:v>-1</c:v>
                </c:pt>
                <c:pt idx="5">
                  <c:v>-1</c:v>
                </c:pt>
                <c:pt idx="6">
                  <c:v>-1</c:v>
                </c:pt>
                <c:pt idx="7">
                  <c:v>4750</c:v>
                </c:pt>
                <c:pt idx="8">
                  <c:v>-1</c:v>
                </c:pt>
                <c:pt idx="9">
                  <c:v>2020</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_G0303_!$A$64:$M$64</c:f>
              <c:numCache>
                <c:formatCode>General</c:formatCode>
                <c:ptCount val="13"/>
                <c:pt idx="0">
                  <c:v>4700</c:v>
                </c:pt>
                <c:pt idx="1">
                  <c:v>1305</c:v>
                </c:pt>
                <c:pt idx="2">
                  <c:v>-1</c:v>
                </c:pt>
                <c:pt idx="3">
                  <c:v>-1</c:v>
                </c:pt>
                <c:pt idx="4">
                  <c:v>-1</c:v>
                </c:pt>
                <c:pt idx="5">
                  <c:v>-1</c:v>
                </c:pt>
                <c:pt idx="6">
                  <c:v>-1</c:v>
                </c:pt>
                <c:pt idx="7">
                  <c:v>4810</c:v>
                </c:pt>
                <c:pt idx="8">
                  <c:v>-1</c:v>
                </c:pt>
                <c:pt idx="9">
                  <c:v>2040</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_G0303_!$A$65:$M$65</c:f>
              <c:numCache>
                <c:formatCode>General</c:formatCode>
                <c:ptCount val="13"/>
                <c:pt idx="0">
                  <c:v>4720</c:v>
                </c:pt>
                <c:pt idx="1">
                  <c:v>1325</c:v>
                </c:pt>
                <c:pt idx="2">
                  <c:v>-1</c:v>
                </c:pt>
                <c:pt idx="3">
                  <c:v>-1</c:v>
                </c:pt>
                <c:pt idx="4">
                  <c:v>-1</c:v>
                </c:pt>
                <c:pt idx="5">
                  <c:v>-1</c:v>
                </c:pt>
                <c:pt idx="6">
                  <c:v>-1</c:v>
                </c:pt>
                <c:pt idx="7">
                  <c:v>4830</c:v>
                </c:pt>
                <c:pt idx="8">
                  <c:v>-1</c:v>
                </c:pt>
                <c:pt idx="9">
                  <c:v>4670</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_G0303_!$A$66:$M$66</c:f>
              <c:numCache>
                <c:formatCode>General</c:formatCode>
                <c:ptCount val="13"/>
                <c:pt idx="0">
                  <c:v>4770</c:v>
                </c:pt>
                <c:pt idx="1">
                  <c:v>1345</c:v>
                </c:pt>
                <c:pt idx="2">
                  <c:v>-1</c:v>
                </c:pt>
                <c:pt idx="3">
                  <c:v>-1</c:v>
                </c:pt>
                <c:pt idx="4">
                  <c:v>-1</c:v>
                </c:pt>
                <c:pt idx="5">
                  <c:v>-1</c:v>
                </c:pt>
                <c:pt idx="6">
                  <c:v>-1</c:v>
                </c:pt>
                <c:pt idx="7">
                  <c:v>4940</c:v>
                </c:pt>
                <c:pt idx="8">
                  <c:v>-1</c:v>
                </c:pt>
                <c:pt idx="9">
                  <c:v>4700</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_G0303_!$A$67:$M$67</c:f>
              <c:numCache>
                <c:formatCode>General</c:formatCode>
                <c:ptCount val="13"/>
                <c:pt idx="0">
                  <c:v>4790</c:v>
                </c:pt>
                <c:pt idx="1">
                  <c:v>1365</c:v>
                </c:pt>
                <c:pt idx="2">
                  <c:v>-1</c:v>
                </c:pt>
                <c:pt idx="3">
                  <c:v>-1</c:v>
                </c:pt>
                <c:pt idx="4">
                  <c:v>-1</c:v>
                </c:pt>
                <c:pt idx="5">
                  <c:v>-1</c:v>
                </c:pt>
                <c:pt idx="6">
                  <c:v>-1</c:v>
                </c:pt>
                <c:pt idx="7">
                  <c:v>5150</c:v>
                </c:pt>
                <c:pt idx="8">
                  <c:v>-1</c:v>
                </c:pt>
                <c:pt idx="9">
                  <c:v>4720</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_G0303_!$A$68:$M$68</c:f>
              <c:numCache>
                <c:formatCode>General</c:formatCode>
                <c:ptCount val="13"/>
                <c:pt idx="0">
                  <c:v>4825</c:v>
                </c:pt>
                <c:pt idx="1">
                  <c:v>1385</c:v>
                </c:pt>
                <c:pt idx="2">
                  <c:v>-1</c:v>
                </c:pt>
                <c:pt idx="3">
                  <c:v>-1</c:v>
                </c:pt>
                <c:pt idx="4">
                  <c:v>-1</c:v>
                </c:pt>
                <c:pt idx="5">
                  <c:v>-1</c:v>
                </c:pt>
                <c:pt idx="6">
                  <c:v>-1</c:v>
                </c:pt>
                <c:pt idx="7">
                  <c:v>5180</c:v>
                </c:pt>
                <c:pt idx="8">
                  <c:v>-1</c:v>
                </c:pt>
                <c:pt idx="9">
                  <c:v>4745</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_G0303_!$A$69:$M$69</c:f>
              <c:numCache>
                <c:formatCode>General</c:formatCode>
                <c:ptCount val="13"/>
                <c:pt idx="0">
                  <c:v>4850</c:v>
                </c:pt>
                <c:pt idx="1">
                  <c:v>1405</c:v>
                </c:pt>
                <c:pt idx="2">
                  <c:v>-1</c:v>
                </c:pt>
                <c:pt idx="3">
                  <c:v>-1</c:v>
                </c:pt>
                <c:pt idx="4">
                  <c:v>-1</c:v>
                </c:pt>
                <c:pt idx="5">
                  <c:v>-1</c:v>
                </c:pt>
                <c:pt idx="6">
                  <c:v>-1</c:v>
                </c:pt>
                <c:pt idx="7">
                  <c:v>5350</c:v>
                </c:pt>
                <c:pt idx="8">
                  <c:v>-1</c:v>
                </c:pt>
                <c:pt idx="9">
                  <c:v>4770</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_G0303_!$A$70:$M$70</c:f>
              <c:numCache>
                <c:formatCode>General</c:formatCode>
                <c:ptCount val="13"/>
                <c:pt idx="0">
                  <c:v>4885</c:v>
                </c:pt>
                <c:pt idx="1">
                  <c:v>1425</c:v>
                </c:pt>
                <c:pt idx="2">
                  <c:v>-1</c:v>
                </c:pt>
                <c:pt idx="3">
                  <c:v>-1</c:v>
                </c:pt>
                <c:pt idx="4">
                  <c:v>-1</c:v>
                </c:pt>
                <c:pt idx="5">
                  <c:v>-1</c:v>
                </c:pt>
                <c:pt idx="6">
                  <c:v>-1</c:v>
                </c:pt>
                <c:pt idx="7">
                  <c:v>-1</c:v>
                </c:pt>
                <c:pt idx="8">
                  <c:v>-1</c:v>
                </c:pt>
                <c:pt idx="9">
                  <c:v>4800</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_G0303_!$A$71:$M$71</c:f>
              <c:numCache>
                <c:formatCode>General</c:formatCode>
                <c:ptCount val="13"/>
                <c:pt idx="0">
                  <c:v>4985</c:v>
                </c:pt>
                <c:pt idx="1">
                  <c:v>1445</c:v>
                </c:pt>
                <c:pt idx="2">
                  <c:v>-1</c:v>
                </c:pt>
                <c:pt idx="3">
                  <c:v>-1</c:v>
                </c:pt>
                <c:pt idx="4">
                  <c:v>-1</c:v>
                </c:pt>
                <c:pt idx="5">
                  <c:v>-1</c:v>
                </c:pt>
                <c:pt idx="6">
                  <c:v>-1</c:v>
                </c:pt>
                <c:pt idx="7">
                  <c:v>-1</c:v>
                </c:pt>
                <c:pt idx="8">
                  <c:v>-1</c:v>
                </c:pt>
                <c:pt idx="9">
                  <c:v>4830</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_G0303_!$A$72:$M$72</c:f>
              <c:numCache>
                <c:formatCode>General</c:formatCode>
                <c:ptCount val="13"/>
                <c:pt idx="0">
                  <c:v>5050</c:v>
                </c:pt>
                <c:pt idx="1">
                  <c:v>1465</c:v>
                </c:pt>
                <c:pt idx="2">
                  <c:v>-1</c:v>
                </c:pt>
                <c:pt idx="3">
                  <c:v>-1</c:v>
                </c:pt>
                <c:pt idx="4">
                  <c:v>-1</c:v>
                </c:pt>
                <c:pt idx="5">
                  <c:v>-1</c:v>
                </c:pt>
                <c:pt idx="6">
                  <c:v>-1</c:v>
                </c:pt>
                <c:pt idx="7">
                  <c:v>-1</c:v>
                </c:pt>
                <c:pt idx="8">
                  <c:v>-1</c:v>
                </c:pt>
                <c:pt idx="9">
                  <c:v>4850</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_G0303_!$A$73:$M$73</c:f>
              <c:numCache>
                <c:formatCode>General</c:formatCode>
                <c:ptCount val="13"/>
                <c:pt idx="0">
                  <c:v>5120</c:v>
                </c:pt>
                <c:pt idx="1">
                  <c:v>1485</c:v>
                </c:pt>
                <c:pt idx="2">
                  <c:v>-1</c:v>
                </c:pt>
                <c:pt idx="3">
                  <c:v>-1</c:v>
                </c:pt>
                <c:pt idx="4">
                  <c:v>-1</c:v>
                </c:pt>
                <c:pt idx="5">
                  <c:v>-1</c:v>
                </c:pt>
                <c:pt idx="6">
                  <c:v>-1</c:v>
                </c:pt>
                <c:pt idx="7">
                  <c:v>-1</c:v>
                </c:pt>
                <c:pt idx="8">
                  <c:v>-1</c:v>
                </c:pt>
                <c:pt idx="9">
                  <c:v>4880</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_G0303_!$A$74:$M$74</c:f>
              <c:numCache>
                <c:formatCode>General</c:formatCode>
                <c:ptCount val="13"/>
                <c:pt idx="0">
                  <c:v>5180</c:v>
                </c:pt>
                <c:pt idx="1">
                  <c:v>1506</c:v>
                </c:pt>
                <c:pt idx="2">
                  <c:v>-1</c:v>
                </c:pt>
                <c:pt idx="3">
                  <c:v>-1</c:v>
                </c:pt>
                <c:pt idx="4">
                  <c:v>-1</c:v>
                </c:pt>
                <c:pt idx="5">
                  <c:v>-1</c:v>
                </c:pt>
                <c:pt idx="6">
                  <c:v>-1</c:v>
                </c:pt>
                <c:pt idx="7">
                  <c:v>-1</c:v>
                </c:pt>
                <c:pt idx="8">
                  <c:v>-1</c:v>
                </c:pt>
                <c:pt idx="9">
                  <c:v>4900</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_G0303_!$A$75:$M$75</c:f>
              <c:numCache>
                <c:formatCode>General</c:formatCode>
                <c:ptCount val="13"/>
                <c:pt idx="0">
                  <c:v>5400</c:v>
                </c:pt>
                <c:pt idx="1">
                  <c:v>1530</c:v>
                </c:pt>
                <c:pt idx="2">
                  <c:v>-1</c:v>
                </c:pt>
                <c:pt idx="3">
                  <c:v>-1</c:v>
                </c:pt>
                <c:pt idx="4">
                  <c:v>-1</c:v>
                </c:pt>
                <c:pt idx="5">
                  <c:v>-1</c:v>
                </c:pt>
                <c:pt idx="6">
                  <c:v>-1</c:v>
                </c:pt>
                <c:pt idx="7">
                  <c:v>-1</c:v>
                </c:pt>
                <c:pt idx="8">
                  <c:v>-1</c:v>
                </c:pt>
                <c:pt idx="9">
                  <c:v>4940</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_G0303_!$A$76:$M$76</c:f>
              <c:numCache>
                <c:formatCode>General</c:formatCode>
                <c:ptCount val="13"/>
                <c:pt idx="0">
                  <c:v>-1</c:v>
                </c:pt>
                <c:pt idx="1">
                  <c:v>1550</c:v>
                </c:pt>
                <c:pt idx="2">
                  <c:v>-1</c:v>
                </c:pt>
                <c:pt idx="3">
                  <c:v>-1</c:v>
                </c:pt>
                <c:pt idx="4">
                  <c:v>-1</c:v>
                </c:pt>
                <c:pt idx="5">
                  <c:v>-1</c:v>
                </c:pt>
                <c:pt idx="6">
                  <c:v>-1</c:v>
                </c:pt>
                <c:pt idx="7">
                  <c:v>-1</c:v>
                </c:pt>
                <c:pt idx="8">
                  <c:v>-1</c:v>
                </c:pt>
                <c:pt idx="9">
                  <c:v>4970</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_G0303_!$A$77:$M$77</c:f>
              <c:numCache>
                <c:formatCode>General</c:formatCode>
                <c:ptCount val="13"/>
                <c:pt idx="0">
                  <c:v>-1</c:v>
                </c:pt>
                <c:pt idx="1">
                  <c:v>1570</c:v>
                </c:pt>
                <c:pt idx="2">
                  <c:v>-1</c:v>
                </c:pt>
                <c:pt idx="3">
                  <c:v>-1</c:v>
                </c:pt>
                <c:pt idx="4">
                  <c:v>-1</c:v>
                </c:pt>
                <c:pt idx="5">
                  <c:v>-1</c:v>
                </c:pt>
                <c:pt idx="6">
                  <c:v>-1</c:v>
                </c:pt>
                <c:pt idx="7">
                  <c:v>-1</c:v>
                </c:pt>
                <c:pt idx="8">
                  <c:v>-1</c:v>
                </c:pt>
                <c:pt idx="9">
                  <c:v>5000</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_G0303_!$A$78:$M$78</c:f>
              <c:numCache>
                <c:formatCode>General</c:formatCode>
                <c:ptCount val="13"/>
                <c:pt idx="0">
                  <c:v>-1</c:v>
                </c:pt>
                <c:pt idx="1">
                  <c:v>1590</c:v>
                </c:pt>
                <c:pt idx="2">
                  <c:v>-1</c:v>
                </c:pt>
                <c:pt idx="3">
                  <c:v>-1</c:v>
                </c:pt>
                <c:pt idx="4">
                  <c:v>-1</c:v>
                </c:pt>
                <c:pt idx="5">
                  <c:v>-1</c:v>
                </c:pt>
                <c:pt idx="6">
                  <c:v>-1</c:v>
                </c:pt>
                <c:pt idx="7">
                  <c:v>-1</c:v>
                </c:pt>
                <c:pt idx="8">
                  <c:v>-1</c:v>
                </c:pt>
                <c:pt idx="9">
                  <c:v>5030</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_G0303_!$A$79:$M$79</c:f>
              <c:numCache>
                <c:formatCode>General</c:formatCode>
                <c:ptCount val="13"/>
                <c:pt idx="0">
                  <c:v>-1</c:v>
                </c:pt>
                <c:pt idx="1">
                  <c:v>1610</c:v>
                </c:pt>
                <c:pt idx="2">
                  <c:v>-1</c:v>
                </c:pt>
                <c:pt idx="3">
                  <c:v>-1</c:v>
                </c:pt>
                <c:pt idx="4">
                  <c:v>-1</c:v>
                </c:pt>
                <c:pt idx="5">
                  <c:v>-1</c:v>
                </c:pt>
                <c:pt idx="6">
                  <c:v>-1</c:v>
                </c:pt>
                <c:pt idx="7">
                  <c:v>-1</c:v>
                </c:pt>
                <c:pt idx="8">
                  <c:v>-1</c:v>
                </c:pt>
                <c:pt idx="9">
                  <c:v>5050</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_G0303_!$A$80:$M$80</c:f>
              <c:numCache>
                <c:formatCode>General</c:formatCode>
                <c:ptCount val="13"/>
                <c:pt idx="0">
                  <c:v>-1</c:v>
                </c:pt>
                <c:pt idx="1">
                  <c:v>1630</c:v>
                </c:pt>
                <c:pt idx="2">
                  <c:v>-1</c:v>
                </c:pt>
                <c:pt idx="3">
                  <c:v>-1</c:v>
                </c:pt>
                <c:pt idx="4">
                  <c:v>-1</c:v>
                </c:pt>
                <c:pt idx="5">
                  <c:v>-1</c:v>
                </c:pt>
                <c:pt idx="6">
                  <c:v>-1</c:v>
                </c:pt>
                <c:pt idx="7">
                  <c:v>-1</c:v>
                </c:pt>
                <c:pt idx="8">
                  <c:v>-1</c:v>
                </c:pt>
                <c:pt idx="9">
                  <c:v>5110</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_G0303_!$A$81:$M$81</c:f>
              <c:numCache>
                <c:formatCode>General</c:formatCode>
                <c:ptCount val="13"/>
                <c:pt idx="0">
                  <c:v>-1</c:v>
                </c:pt>
                <c:pt idx="1">
                  <c:v>1650</c:v>
                </c:pt>
                <c:pt idx="2">
                  <c:v>-1</c:v>
                </c:pt>
                <c:pt idx="3">
                  <c:v>-1</c:v>
                </c:pt>
                <c:pt idx="4">
                  <c:v>-1</c:v>
                </c:pt>
                <c:pt idx="5">
                  <c:v>-1</c:v>
                </c:pt>
                <c:pt idx="6">
                  <c:v>-1</c:v>
                </c:pt>
                <c:pt idx="7">
                  <c:v>-1</c:v>
                </c:pt>
                <c:pt idx="8">
                  <c:v>-1</c:v>
                </c:pt>
                <c:pt idx="9">
                  <c:v>5150</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_G0303_!$A$82:$M$82</c:f>
              <c:numCache>
                <c:formatCode>General</c:formatCode>
                <c:ptCount val="13"/>
                <c:pt idx="0">
                  <c:v>-1</c:v>
                </c:pt>
                <c:pt idx="1">
                  <c:v>1670</c:v>
                </c:pt>
                <c:pt idx="2">
                  <c:v>-1</c:v>
                </c:pt>
                <c:pt idx="3">
                  <c:v>-1</c:v>
                </c:pt>
                <c:pt idx="4">
                  <c:v>-1</c:v>
                </c:pt>
                <c:pt idx="5">
                  <c:v>-1</c:v>
                </c:pt>
                <c:pt idx="6">
                  <c:v>-1</c:v>
                </c:pt>
                <c:pt idx="7">
                  <c:v>-1</c:v>
                </c:pt>
                <c:pt idx="8">
                  <c:v>-1</c:v>
                </c:pt>
                <c:pt idx="9">
                  <c:v>5480</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_G0303_!$A$83:$M$83</c:f>
              <c:numCache>
                <c:formatCode>General</c:formatCode>
                <c:ptCount val="13"/>
                <c:pt idx="0">
                  <c:v>-1</c:v>
                </c:pt>
                <c:pt idx="1">
                  <c:v>1690</c:v>
                </c:pt>
                <c:pt idx="2">
                  <c:v>-1</c:v>
                </c:pt>
                <c:pt idx="3">
                  <c:v>-1</c:v>
                </c:pt>
                <c:pt idx="4">
                  <c:v>-1</c:v>
                </c:pt>
                <c:pt idx="5">
                  <c:v>-1</c:v>
                </c:pt>
                <c:pt idx="6">
                  <c:v>-1</c:v>
                </c:pt>
                <c:pt idx="7">
                  <c:v>-1</c:v>
                </c:pt>
                <c:pt idx="8">
                  <c:v>-1</c:v>
                </c:pt>
                <c:pt idx="9">
                  <c:v>5875</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_G0303_!$A$84:$M$84</c:f>
              <c:numCache>
                <c:formatCode>General</c:formatCode>
                <c:ptCount val="13"/>
                <c:pt idx="0">
                  <c:v>-1</c:v>
                </c:pt>
                <c:pt idx="1">
                  <c:v>1710</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_G0303_!$A$85:$M$85</c:f>
              <c:numCache>
                <c:formatCode>General</c:formatCode>
                <c:ptCount val="13"/>
                <c:pt idx="0">
                  <c:v>-1</c:v>
                </c:pt>
                <c:pt idx="1">
                  <c:v>1730</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_G0303_!$A$86:$M$86</c:f>
              <c:numCache>
                <c:formatCode>General</c:formatCode>
                <c:ptCount val="13"/>
                <c:pt idx="0">
                  <c:v>-1</c:v>
                </c:pt>
                <c:pt idx="1">
                  <c:v>1750</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_G0303_!$A$87:$M$87</c:f>
              <c:numCache>
                <c:formatCode>General</c:formatCode>
                <c:ptCount val="13"/>
                <c:pt idx="0">
                  <c:v>-1</c:v>
                </c:pt>
                <c:pt idx="1">
                  <c:v>1770</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_G0303_!$A$88:$M$88</c:f>
              <c:numCache>
                <c:formatCode>General</c:formatCode>
                <c:ptCount val="13"/>
                <c:pt idx="0">
                  <c:v>-1</c:v>
                </c:pt>
                <c:pt idx="1">
                  <c:v>1790</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_G0303_!$A$89:$M$89</c:f>
              <c:numCache>
                <c:formatCode>General</c:formatCode>
                <c:ptCount val="13"/>
                <c:pt idx="0">
                  <c:v>-1</c:v>
                </c:pt>
                <c:pt idx="1">
                  <c:v>1810</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_G0303_!$A$90:$M$90</c:f>
              <c:numCache>
                <c:formatCode>General</c:formatCode>
                <c:ptCount val="13"/>
                <c:pt idx="0">
                  <c:v>-1</c:v>
                </c:pt>
                <c:pt idx="1">
                  <c:v>1830</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_G0303_!$A$91:$M$91</c:f>
              <c:numCache>
                <c:formatCode>General</c:formatCode>
                <c:ptCount val="13"/>
                <c:pt idx="0">
                  <c:v>-1</c:v>
                </c:pt>
                <c:pt idx="1">
                  <c:v>1850</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_G0303_!$A$92:$M$92</c:f>
              <c:numCache>
                <c:formatCode>General</c:formatCode>
                <c:ptCount val="13"/>
                <c:pt idx="0">
                  <c:v>-1</c:v>
                </c:pt>
                <c:pt idx="1">
                  <c:v>1870</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_G0303_!$A$93:$M$93</c:f>
              <c:numCache>
                <c:formatCode>General</c:formatCode>
                <c:ptCount val="13"/>
                <c:pt idx="0">
                  <c:v>-1</c:v>
                </c:pt>
                <c:pt idx="1">
                  <c:v>1890</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_G0303_!$A$94:$M$94</c:f>
              <c:numCache>
                <c:formatCode>General</c:formatCode>
                <c:ptCount val="13"/>
                <c:pt idx="0">
                  <c:v>-1</c:v>
                </c:pt>
                <c:pt idx="1">
                  <c:v>1910</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_G0303_!$A$95:$M$95</c:f>
              <c:numCache>
                <c:formatCode>General</c:formatCode>
                <c:ptCount val="13"/>
                <c:pt idx="0">
                  <c:v>-1</c:v>
                </c:pt>
                <c:pt idx="1">
                  <c:v>1930</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_G0303_!$A$96:$M$96</c:f>
              <c:numCache>
                <c:formatCode>General</c:formatCode>
                <c:ptCount val="13"/>
                <c:pt idx="0">
                  <c:v>-1</c:v>
                </c:pt>
                <c:pt idx="1">
                  <c:v>1950</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_G0303_!$A$97:$M$97</c:f>
              <c:numCache>
                <c:formatCode>General</c:formatCode>
                <c:ptCount val="13"/>
                <c:pt idx="0">
                  <c:v>-1</c:v>
                </c:pt>
                <c:pt idx="1">
                  <c:v>1970</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_G0303_!$A$98:$M$98</c:f>
              <c:numCache>
                <c:formatCode>General</c:formatCode>
                <c:ptCount val="13"/>
                <c:pt idx="0">
                  <c:v>-1</c:v>
                </c:pt>
                <c:pt idx="1">
                  <c:v>1990</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_G0303_!$A$99:$M$99</c:f>
              <c:numCache>
                <c:formatCode>General</c:formatCode>
                <c:ptCount val="13"/>
                <c:pt idx="0">
                  <c:v>-1</c:v>
                </c:pt>
                <c:pt idx="1">
                  <c:v>4610</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_G0303_!$A$100:$M$100</c:f>
              <c:numCache>
                <c:formatCode>General</c:formatCode>
                <c:ptCount val="13"/>
                <c:pt idx="0">
                  <c:v>-1</c:v>
                </c:pt>
                <c:pt idx="1">
                  <c:v>4630</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_G0303_!$A$101:$M$101</c:f>
              <c:numCache>
                <c:formatCode>General</c:formatCode>
                <c:ptCount val="13"/>
                <c:pt idx="0">
                  <c:v>-1</c:v>
                </c:pt>
                <c:pt idx="1">
                  <c:v>4650</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_G0303_!$A$102:$M$102</c:f>
              <c:numCache>
                <c:formatCode>General</c:formatCode>
                <c:ptCount val="13"/>
                <c:pt idx="0">
                  <c:v>-1</c:v>
                </c:pt>
                <c:pt idx="1">
                  <c:v>4670</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_G0303_!$A$103:$M$103</c:f>
              <c:numCache>
                <c:formatCode>General</c:formatCode>
                <c:ptCount val="13"/>
                <c:pt idx="0">
                  <c:v>-1</c:v>
                </c:pt>
                <c:pt idx="1">
                  <c:v>4690</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_G0303_!$A$104:$M$104</c:f>
              <c:numCache>
                <c:formatCode>General</c:formatCode>
                <c:ptCount val="13"/>
                <c:pt idx="0">
                  <c:v>-1</c:v>
                </c:pt>
                <c:pt idx="1">
                  <c:v>4710</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_G0303_!$A$105:$M$105</c:f>
              <c:numCache>
                <c:formatCode>General</c:formatCode>
                <c:ptCount val="13"/>
                <c:pt idx="0">
                  <c:v>-1</c:v>
                </c:pt>
                <c:pt idx="1">
                  <c:v>4730</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_G0303_!$A$106:$M$106</c:f>
              <c:numCache>
                <c:formatCode>General</c:formatCode>
                <c:ptCount val="13"/>
                <c:pt idx="0">
                  <c:v>-1</c:v>
                </c:pt>
                <c:pt idx="1">
                  <c:v>4750</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_G0303_!$A$107:$M$107</c:f>
              <c:numCache>
                <c:formatCode>General</c:formatCode>
                <c:ptCount val="13"/>
                <c:pt idx="0">
                  <c:v>-1</c:v>
                </c:pt>
                <c:pt idx="1">
                  <c:v>4770</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_G0303_!$A$108:$M$108</c:f>
              <c:numCache>
                <c:formatCode>General</c:formatCode>
                <c:ptCount val="13"/>
                <c:pt idx="0">
                  <c:v>-1</c:v>
                </c:pt>
                <c:pt idx="1">
                  <c:v>4790</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_G0303_!$A$109:$M$109</c:f>
              <c:numCache>
                <c:formatCode>General</c:formatCode>
                <c:ptCount val="13"/>
                <c:pt idx="0">
                  <c:v>-1</c:v>
                </c:pt>
                <c:pt idx="1">
                  <c:v>4810</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_G0303_!$A$110:$M$110</c:f>
              <c:numCache>
                <c:formatCode>General</c:formatCode>
                <c:ptCount val="13"/>
                <c:pt idx="0">
                  <c:v>-1</c:v>
                </c:pt>
                <c:pt idx="1">
                  <c:v>4830</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_G0303_!$A$111:$M$111</c:f>
              <c:numCache>
                <c:formatCode>General</c:formatCode>
                <c:ptCount val="13"/>
                <c:pt idx="0">
                  <c:v>-1</c:v>
                </c:pt>
                <c:pt idx="1">
                  <c:v>4850</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_G0303_!$A$112:$M$112</c:f>
              <c:numCache>
                <c:formatCode>General</c:formatCode>
                <c:ptCount val="13"/>
                <c:pt idx="0">
                  <c:v>-1</c:v>
                </c:pt>
                <c:pt idx="1">
                  <c:v>4870</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_G0303_!$A$113:$M$113</c:f>
              <c:numCache>
                <c:formatCode>General</c:formatCode>
                <c:ptCount val="13"/>
                <c:pt idx="0">
                  <c:v>-1</c:v>
                </c:pt>
                <c:pt idx="1">
                  <c:v>4890</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_G0303_!$A$114:$M$114</c:f>
              <c:numCache>
                <c:formatCode>General</c:formatCode>
                <c:ptCount val="13"/>
                <c:pt idx="0">
                  <c:v>-1</c:v>
                </c:pt>
                <c:pt idx="1">
                  <c:v>4910</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_G0303_!$A$115:$M$115</c:f>
              <c:numCache>
                <c:formatCode>General</c:formatCode>
                <c:ptCount val="13"/>
                <c:pt idx="0">
                  <c:v>-1</c:v>
                </c:pt>
                <c:pt idx="1">
                  <c:v>4930</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_G0303_!$A$116:$M$116</c:f>
              <c:numCache>
                <c:formatCode>General</c:formatCode>
                <c:ptCount val="13"/>
                <c:pt idx="0">
                  <c:v>-1</c:v>
                </c:pt>
                <c:pt idx="1">
                  <c:v>4950</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_G0303_!$A$117:$M$117</c:f>
              <c:numCache>
                <c:formatCode>General</c:formatCode>
                <c:ptCount val="13"/>
                <c:pt idx="0">
                  <c:v>-1</c:v>
                </c:pt>
                <c:pt idx="1">
                  <c:v>4970</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_G0303_!$A$118:$M$118</c:f>
              <c:numCache>
                <c:formatCode>General</c:formatCode>
                <c:ptCount val="13"/>
                <c:pt idx="0">
                  <c:v>-1</c:v>
                </c:pt>
                <c:pt idx="1">
                  <c:v>4990</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_G0303_!$A$119:$M$119</c:f>
              <c:numCache>
                <c:formatCode>General</c:formatCode>
                <c:ptCount val="13"/>
                <c:pt idx="0">
                  <c:v>-1</c:v>
                </c:pt>
                <c:pt idx="1">
                  <c:v>5010</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_G0303_!$A$120:$M$120</c:f>
              <c:numCache>
                <c:formatCode>General</c:formatCode>
                <c:ptCount val="13"/>
                <c:pt idx="0">
                  <c:v>-1</c:v>
                </c:pt>
                <c:pt idx="1">
                  <c:v>5030</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_G0303_!$A$121:$M$121</c:f>
              <c:numCache>
                <c:formatCode>General</c:formatCode>
                <c:ptCount val="13"/>
                <c:pt idx="0">
                  <c:v>-1</c:v>
                </c:pt>
                <c:pt idx="1">
                  <c:v>5050</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_G0303_!$A$122:$M$122</c:f>
              <c:numCache>
                <c:formatCode>General</c:formatCode>
                <c:ptCount val="13"/>
                <c:pt idx="0">
                  <c:v>-1</c:v>
                </c:pt>
                <c:pt idx="1">
                  <c:v>5070</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_G0303_!$A$123:$M$123</c:f>
              <c:numCache>
                <c:formatCode>General</c:formatCode>
                <c:ptCount val="13"/>
                <c:pt idx="0">
                  <c:v>-1</c:v>
                </c:pt>
                <c:pt idx="1">
                  <c:v>5090</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_G0303_!$A$124:$M$124</c:f>
              <c:numCache>
                <c:formatCode>General</c:formatCode>
                <c:ptCount val="13"/>
                <c:pt idx="0">
                  <c:v>-1</c:v>
                </c:pt>
                <c:pt idx="1">
                  <c:v>5110</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_G0303_!$A$125:$M$125</c:f>
              <c:numCache>
                <c:formatCode>General</c:formatCode>
                <c:ptCount val="13"/>
                <c:pt idx="0">
                  <c:v>-1</c:v>
                </c:pt>
                <c:pt idx="1">
                  <c:v>5130</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_G0303_!$A$126:$M$126</c:f>
              <c:numCache>
                <c:formatCode>General</c:formatCode>
                <c:ptCount val="13"/>
                <c:pt idx="0">
                  <c:v>-1</c:v>
                </c:pt>
                <c:pt idx="1">
                  <c:v>5150</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_G0303_!$A$127:$M$127</c:f>
              <c:numCache>
                <c:formatCode>General</c:formatCode>
                <c:ptCount val="13"/>
                <c:pt idx="0">
                  <c:v>-1</c:v>
                </c:pt>
                <c:pt idx="1">
                  <c:v>5180</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_G0303_!$A$128:$M$128</c:f>
              <c:numCache>
                <c:formatCode>General</c:formatCode>
                <c:ptCount val="13"/>
                <c:pt idx="0">
                  <c:v>-1</c:v>
                </c:pt>
                <c:pt idx="1">
                  <c:v>5200</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_G0303_!$A$129:$M$129</c:f>
              <c:numCache>
                <c:formatCode>General</c:formatCode>
                <c:ptCount val="13"/>
                <c:pt idx="0">
                  <c:v>-1</c:v>
                </c:pt>
                <c:pt idx="1">
                  <c:v>5230</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_G0303_!$A$130:$M$130</c:f>
              <c:numCache>
                <c:formatCode>General</c:formatCode>
                <c:ptCount val="13"/>
                <c:pt idx="0">
                  <c:v>-1</c:v>
                </c:pt>
                <c:pt idx="1">
                  <c:v>5260</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_G0303_!$A$131:$M$131</c:f>
              <c:numCache>
                <c:formatCode>General</c:formatCode>
                <c:ptCount val="13"/>
                <c:pt idx="0">
                  <c:v>-1</c:v>
                </c:pt>
                <c:pt idx="1">
                  <c:v>5280</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_G0303_!$A$132:$M$132</c:f>
              <c:numCache>
                <c:formatCode>General</c:formatCode>
                <c:ptCount val="13"/>
                <c:pt idx="0">
                  <c:v>-1</c:v>
                </c:pt>
                <c:pt idx="1">
                  <c:v>5310</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_G0303_!$A$133:$M$133</c:f>
              <c:numCache>
                <c:formatCode>General</c:formatCode>
                <c:ptCount val="13"/>
                <c:pt idx="0">
                  <c:v>-1</c:v>
                </c:pt>
                <c:pt idx="1">
                  <c:v>5350</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_G0303_!$A$134:$M$134</c:f>
              <c:numCache>
                <c:formatCode>General</c:formatCode>
                <c:ptCount val="13"/>
                <c:pt idx="0">
                  <c:v>-1</c:v>
                </c:pt>
                <c:pt idx="1">
                  <c:v>5370</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_G0303_!$A$135:$M$135</c:f>
              <c:numCache>
                <c:formatCode>General</c:formatCode>
                <c:ptCount val="13"/>
                <c:pt idx="0">
                  <c:v>-1</c:v>
                </c:pt>
                <c:pt idx="1">
                  <c:v>5410</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_G0303_!$A$136:$M$136</c:f>
              <c:numCache>
                <c:formatCode>General</c:formatCode>
                <c:ptCount val="13"/>
                <c:pt idx="0">
                  <c:v>-1</c:v>
                </c:pt>
                <c:pt idx="1">
                  <c:v>5480</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_G0303_!$A$137:$M$137</c:f>
              <c:numCache>
                <c:formatCode>General</c:formatCode>
                <c:ptCount val="13"/>
                <c:pt idx="0">
                  <c:v>-1</c:v>
                </c:pt>
                <c:pt idx="1">
                  <c:v>5525</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_G0303_!$A$138:$M$138</c:f>
              <c:numCache>
                <c:formatCode>General</c:formatCode>
                <c:ptCount val="13"/>
                <c:pt idx="0">
                  <c:v>-1</c:v>
                </c:pt>
                <c:pt idx="1">
                  <c:v>5650</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_G0303_!$A$139:$M$139</c:f>
              <c:numCache>
                <c:formatCode>General</c:formatCode>
                <c:ptCount val="13"/>
                <c:pt idx="0">
                  <c:v>-1</c:v>
                </c:pt>
                <c:pt idx="1">
                  <c:v>7662</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xVal>
            <c:strRef>
              <c:f>_G0303_!$A$1:$M$1</c:f>
              <c:strCache>
                <c:ptCount val="13"/>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strCache>
            </c:strRef>
          </c:xVal>
          <c:yVal>
            <c:numRef>
              <c:f>_G0303_!$A$206:$M$206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235632896"/>
        <c:axId val="235638784"/>
      </c:scatterChart>
      <c:catAx>
        <c:axId val="235632896"/>
        <c:scaling>
          <c:orientation val="minMax"/>
        </c:scaling>
        <c:delete val="0"/>
        <c:axPos val="b"/>
        <c:majorTickMark val="out"/>
        <c:minorTickMark val="none"/>
        <c:tickLblPos val="nextTo"/>
        <c:crossAx val="235638784"/>
        <c:crosses val="autoZero"/>
        <c:auto val="1"/>
        <c:lblAlgn val="ctr"/>
        <c:lblOffset val="100"/>
        <c:noMultiLvlLbl val="0"/>
      </c:catAx>
      <c:valAx>
        <c:axId val="235638784"/>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35632896"/>
        <c:crosses val="autoZero"/>
        <c:crossBetween val="between"/>
      </c:valAx>
    </c:plotArea>
    <c:plotVisOnly val="1"/>
    <c:dispBlanksAs val="gap"/>
    <c:showDLblsOverMax val="0"/>
  </c:chart>
  <c:spPr>
    <a:solidFill>
      <a:srgbClr val="7030A0">
        <a:alpha val="10000"/>
      </a:srgbClr>
    </a:solidFill>
  </c:spPr>
  <c:printSettings>
    <c:headerFooter/>
    <c:pageMargins b="0.75000000000000422" l="0.70000000000000062" r="0.70000000000000062" t="0.750000000000004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500" b="1" i="0" baseline="0"/>
              <a:t>Durée de séjour de la mère par nationalité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200" b="1" i="0" baseline="0"/>
              <a:t>(100 % par nationalité)</a:t>
            </a:r>
          </a:p>
        </c:rich>
      </c:tx>
      <c:overlay val="0"/>
    </c:title>
    <c:autoTitleDeleted val="0"/>
    <c:plotArea>
      <c:layout/>
      <c:barChart>
        <c:barDir val="col"/>
        <c:grouping val="clustered"/>
        <c:varyColors val="0"/>
        <c:ser>
          <c:idx val="0"/>
          <c:order val="0"/>
          <c:tx>
            <c:strRef>
              <c:f>'Durée de séjour de la mère'!$A$28:$B$28</c:f>
              <c:strCache>
                <c:ptCount val="1"/>
                <c:pt idx="0">
                  <c:v>0 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mère'!$D$48,'Durée de séjour de la mère'!$F$48,'Durée de séjour de la mère'!$H$48,'Durée de séjour de la mère'!$J$48,'Durée de séjour de la mère'!$L$48,'Durée de séjour de la mère'!$N$48,'Durée de séjour de la mère'!$P$48,'Durée de séjour de la mère'!$R$48,'Durée de séjour de la mère'!$T$48,'Durée de séjour de la mère'!$V$48,'Durée de séjour de la mère'!$X$48,'Durée de séjour de la mère'!$Z$48,'Durée de séjour de la mère'!$AB$48)</c:f>
              <c:numCache>
                <c:formatCode>#,##0.00</c:formatCode>
                <c:ptCount val="13"/>
                <c:pt idx="0">
                  <c:v>0.63750664069417395</c:v>
                </c:pt>
                <c:pt idx="1">
                  <c:v>0.4565862567536717</c:v>
                </c:pt>
                <c:pt idx="2">
                  <c:v>0.43103448275862066</c:v>
                </c:pt>
                <c:pt idx="3">
                  <c:v>0.32520325203252032</c:v>
                </c:pt>
                <c:pt idx="4">
                  <c:v>0.6097560975609756</c:v>
                </c:pt>
                <c:pt idx="5">
                  <c:v>0</c:v>
                </c:pt>
                <c:pt idx="6">
                  <c:v>4.4919786096256686</c:v>
                </c:pt>
                <c:pt idx="7">
                  <c:v>0.2826633165829146</c:v>
                </c:pt>
                <c:pt idx="8">
                  <c:v>8.5689802913453308E-2</c:v>
                </c:pt>
                <c:pt idx="9">
                  <c:v>0.16934801016088061</c:v>
                </c:pt>
                <c:pt idx="10">
                  <c:v>0</c:v>
                </c:pt>
                <c:pt idx="11">
                  <c:v>0.1273074474856779</c:v>
                </c:pt>
                <c:pt idx="12">
                  <c:v>3.4482758620689653</c:v>
                </c:pt>
              </c:numCache>
            </c:numRef>
          </c:val>
        </c:ser>
        <c:ser>
          <c:idx val="1"/>
          <c:order val="1"/>
          <c:tx>
            <c:strRef>
              <c:f>'Durée de séjour de la mère'!$A$29:$B$29</c:f>
              <c:strCache>
                <c:ptCount val="1"/>
                <c:pt idx="0">
                  <c:v>1 nuit</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mère'!$D$49,'Durée de séjour de la mère'!$F$49,'Durée de séjour de la mère'!$H$49,'Durée de séjour de la mère'!$J$49,'Durée de séjour de la mère'!$L$49,'Durée de séjour de la mère'!$N$49,'Durée de séjour de la mère'!$P$49,'Durée de séjour de la mère'!$R$49,'Durée de séjour de la mère'!$T$49,'Durée de séjour de la mère'!$V$49,'Durée de séjour de la mère'!$X$49,'Durée de séjour de la mère'!$Z$49,'Durée de séjour de la mère'!$AB$49)</c:f>
              <c:numCache>
                <c:formatCode>#,##0.00</c:formatCode>
                <c:ptCount val="13"/>
                <c:pt idx="0">
                  <c:v>2.3198158314149104</c:v>
                </c:pt>
                <c:pt idx="1">
                  <c:v>1.6969789209344797</c:v>
                </c:pt>
                <c:pt idx="2">
                  <c:v>1.7241379310344827</c:v>
                </c:pt>
                <c:pt idx="3">
                  <c:v>0.89430894308943099</c:v>
                </c:pt>
                <c:pt idx="4">
                  <c:v>1.8292682926829267</c:v>
                </c:pt>
                <c:pt idx="5">
                  <c:v>0</c:v>
                </c:pt>
                <c:pt idx="6">
                  <c:v>11.550802139037433</c:v>
                </c:pt>
                <c:pt idx="7">
                  <c:v>1.7273869346733668</c:v>
                </c:pt>
                <c:pt idx="8">
                  <c:v>3.3419023136246784</c:v>
                </c:pt>
                <c:pt idx="9">
                  <c:v>1.1854360711261642</c:v>
                </c:pt>
                <c:pt idx="10">
                  <c:v>1.1904761904761905</c:v>
                </c:pt>
                <c:pt idx="11">
                  <c:v>2.2278803309993633</c:v>
                </c:pt>
                <c:pt idx="12">
                  <c:v>3.4482758620689653</c:v>
                </c:pt>
              </c:numCache>
            </c:numRef>
          </c:val>
        </c:ser>
        <c:ser>
          <c:idx val="2"/>
          <c:order val="2"/>
          <c:tx>
            <c:strRef>
              <c:f>'Durée de séjour de la mère'!$A$30:$B$30</c:f>
              <c:strCache>
                <c:ptCount val="1"/>
                <c:pt idx="0">
                  <c:v>2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mère'!$D$50,'Durée de séjour de la mère'!$F$50,'Durée de séjour de la mère'!$H$50,'Durée de séjour de la mère'!$J$50,'Durée de séjour de la mère'!$L$50,'Durée de séjour de la mère'!$N$50,'Durée de séjour de la mère'!$P$50,'Durée de séjour de la mère'!$R$50,'Durée de séjour de la mère'!$T$50,'Durée de séjour de la mère'!$V$50,'Durée de séjour de la mère'!$X$50,'Durée de séjour de la mère'!$Z$50,'Durée de séjour de la mère'!$AB$50)</c:f>
              <c:numCache>
                <c:formatCode>#,##0.00</c:formatCode>
                <c:ptCount val="13"/>
                <c:pt idx="0">
                  <c:v>4.8875509119886669</c:v>
                </c:pt>
                <c:pt idx="1">
                  <c:v>2.9478350201658929</c:v>
                </c:pt>
                <c:pt idx="2">
                  <c:v>4.3103448275862073</c:v>
                </c:pt>
                <c:pt idx="3">
                  <c:v>2.8455284552845526</c:v>
                </c:pt>
                <c:pt idx="4">
                  <c:v>6.0975609756097562</c:v>
                </c:pt>
                <c:pt idx="5">
                  <c:v>8.695652173913043</c:v>
                </c:pt>
                <c:pt idx="6">
                  <c:v>9.3048128342245988</c:v>
                </c:pt>
                <c:pt idx="7">
                  <c:v>4.1143216080402008</c:v>
                </c:pt>
                <c:pt idx="8">
                  <c:v>8.1405312767780647</c:v>
                </c:pt>
                <c:pt idx="9">
                  <c:v>3.6198137171888232</c:v>
                </c:pt>
                <c:pt idx="10">
                  <c:v>2.3809523809523809</c:v>
                </c:pt>
                <c:pt idx="11">
                  <c:v>4.9649904519414392</c:v>
                </c:pt>
                <c:pt idx="12">
                  <c:v>6.8965517241379306</c:v>
                </c:pt>
              </c:numCache>
            </c:numRef>
          </c:val>
        </c:ser>
        <c:ser>
          <c:idx val="3"/>
          <c:order val="3"/>
          <c:tx>
            <c:strRef>
              <c:f>'Durée de séjour de la mère'!$A$31:$B$31</c:f>
              <c:strCache>
                <c:ptCount val="1"/>
                <c:pt idx="0">
                  <c:v>3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mère'!$D$51,'Durée de séjour de la mère'!$F$51,'Durée de séjour de la mère'!$H$51,'Durée de séjour de la mère'!$J$51,'Durée de séjour de la mère'!$L$51,'Durée de séjour de la mère'!$N$51,'Durée de séjour de la mère'!$P$51,'Durée de séjour de la mère'!$R$51,'Durée de séjour de la mère'!$T$51,'Durée de séjour de la mère'!$V$51,'Durée de séjour de la mère'!$X$51,'Durée de séjour de la mère'!$Z$51,'Durée de séjour de la mère'!$AB$51)</c:f>
              <c:numCache>
                <c:formatCode>#,##0.00</c:formatCode>
                <c:ptCount val="13"/>
                <c:pt idx="0">
                  <c:v>13.865769435098283</c:v>
                </c:pt>
                <c:pt idx="1">
                  <c:v>9.6739213149684193</c:v>
                </c:pt>
                <c:pt idx="2">
                  <c:v>14.224137931034484</c:v>
                </c:pt>
                <c:pt idx="3">
                  <c:v>10.24390243902439</c:v>
                </c:pt>
                <c:pt idx="4">
                  <c:v>15.853658536585366</c:v>
                </c:pt>
                <c:pt idx="5">
                  <c:v>8.695652173913043</c:v>
                </c:pt>
                <c:pt idx="6">
                  <c:v>12.406417112299465</c:v>
                </c:pt>
                <c:pt idx="7">
                  <c:v>13.5678391959799</c:v>
                </c:pt>
                <c:pt idx="8">
                  <c:v>18.166238217652101</c:v>
                </c:pt>
                <c:pt idx="9">
                  <c:v>13.88653683319221</c:v>
                </c:pt>
                <c:pt idx="10">
                  <c:v>11.755952380952381</c:v>
                </c:pt>
                <c:pt idx="11">
                  <c:v>18.650541056651814</c:v>
                </c:pt>
                <c:pt idx="12">
                  <c:v>17.241379310344829</c:v>
                </c:pt>
              </c:numCache>
            </c:numRef>
          </c:val>
        </c:ser>
        <c:ser>
          <c:idx val="4"/>
          <c:order val="4"/>
          <c:tx>
            <c:strRef>
              <c:f>'Durée de séjour de la mère'!$A$32:$B$32</c:f>
              <c:strCache>
                <c:ptCount val="1"/>
                <c:pt idx="0">
                  <c:v>4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mère'!$D$52,'Durée de séjour de la mère'!$F$52,'Durée de séjour de la mère'!$H$52,'Durée de séjour de la mère'!$J$52,'Durée de séjour de la mère'!$L$52,'Durée de séjour de la mère'!$N$52,'Durée de séjour de la mère'!$P$52,'Durée de séjour de la mère'!$R$52,'Durée de séjour de la mère'!$T$52,'Durée de séjour de la mère'!$V$52,'Durée de séjour de la mère'!$X$52,'Durée de séjour de la mère'!$Z$52,'Durée de séjour de la mère'!$AB$52)</c:f>
              <c:numCache>
                <c:formatCode>#,##0.00</c:formatCode>
                <c:ptCount val="13"/>
                <c:pt idx="0">
                  <c:v>33.59305826102355</c:v>
                </c:pt>
                <c:pt idx="1">
                  <c:v>30.234571189407198</c:v>
                </c:pt>
                <c:pt idx="2">
                  <c:v>33.620689655172413</c:v>
                </c:pt>
                <c:pt idx="3">
                  <c:v>31.788617886178862</c:v>
                </c:pt>
                <c:pt idx="4">
                  <c:v>38.414634146341463</c:v>
                </c:pt>
                <c:pt idx="5">
                  <c:v>30.434782608695656</c:v>
                </c:pt>
                <c:pt idx="6">
                  <c:v>24.919786096256686</c:v>
                </c:pt>
                <c:pt idx="7">
                  <c:v>33.888190954773869</c:v>
                </c:pt>
                <c:pt idx="8">
                  <c:v>31.876606683804624</c:v>
                </c:pt>
                <c:pt idx="9">
                  <c:v>32.874682472480949</c:v>
                </c:pt>
                <c:pt idx="10">
                  <c:v>29.910714285714285</c:v>
                </c:pt>
                <c:pt idx="11">
                  <c:v>31.063017186505409</c:v>
                </c:pt>
                <c:pt idx="12">
                  <c:v>37.931034482758619</c:v>
                </c:pt>
              </c:numCache>
            </c:numRef>
          </c:val>
        </c:ser>
        <c:ser>
          <c:idx val="5"/>
          <c:order val="5"/>
          <c:tx>
            <c:strRef>
              <c:f>'Durée de séjour de la mère'!$A$33:$B$33</c:f>
              <c:strCache>
                <c:ptCount val="1"/>
                <c:pt idx="0">
                  <c:v>5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mère'!$D$53,'Durée de séjour de la mère'!$F$53,'Durée de séjour de la mère'!$H$53,'Durée de séjour de la mère'!$J$53,'Durée de séjour de la mère'!$L$53,'Durée de séjour de la mère'!$N$53,'Durée de séjour de la mère'!$P$53,'Durée de séjour de la mère'!$R$53,'Durée de séjour de la mère'!$T$53,'Durée de séjour de la mère'!$V$53,'Durée de séjour de la mère'!$X$53,'Durée de séjour de la mère'!$Z$53,'Durée de séjour de la mère'!$AB$53)</c:f>
              <c:numCache>
                <c:formatCode>#,##0.00</c:formatCode>
                <c:ptCount val="13"/>
                <c:pt idx="0">
                  <c:v>24.048167168408003</c:v>
                </c:pt>
                <c:pt idx="1">
                  <c:v>30.927060345483603</c:v>
                </c:pt>
                <c:pt idx="2">
                  <c:v>24.137931034482758</c:v>
                </c:pt>
                <c:pt idx="3">
                  <c:v>32.195121951219512</c:v>
                </c:pt>
                <c:pt idx="4">
                  <c:v>17.073170731707318</c:v>
                </c:pt>
                <c:pt idx="5">
                  <c:v>34.782608695652172</c:v>
                </c:pt>
                <c:pt idx="6">
                  <c:v>19.893048128342247</c:v>
                </c:pt>
                <c:pt idx="7">
                  <c:v>25.942211055276381</c:v>
                </c:pt>
                <c:pt idx="8">
                  <c:v>21.336760925449873</c:v>
                </c:pt>
                <c:pt idx="9">
                  <c:v>23.094834885690094</c:v>
                </c:pt>
                <c:pt idx="10">
                  <c:v>27.380952380952383</c:v>
                </c:pt>
                <c:pt idx="11">
                  <c:v>20.241884150222788</c:v>
                </c:pt>
                <c:pt idx="12">
                  <c:v>13.793103448275861</c:v>
                </c:pt>
              </c:numCache>
            </c:numRef>
          </c:val>
        </c:ser>
        <c:ser>
          <c:idx val="6"/>
          <c:order val="6"/>
          <c:tx>
            <c:strRef>
              <c:f>'Durée de séjour de la mère'!$A$34:$B$34</c:f>
              <c:strCache>
                <c:ptCount val="1"/>
                <c:pt idx="0">
                  <c:v>6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mère'!$D$54,'Durée de séjour de la mère'!$F$54,'Durée de séjour de la mère'!$H$54,'Durée de séjour de la mère'!$J$54,'Durée de séjour de la mère'!$L$54,'Durée de séjour de la mère'!$N$54,'Durée de séjour de la mère'!$P$54,'Durée de séjour de la mère'!$R$54,'Durée de séjour de la mère'!$T$54,'Durée de séjour de la mère'!$V$54,'Durée de séjour de la mère'!$X$54,'Durée de séjour de la mère'!$Z$54,'Durée de séjour de la mère'!$AB$54)</c:f>
              <c:numCache>
                <c:formatCode>#,##0.00</c:formatCode>
                <c:ptCount val="13"/>
                <c:pt idx="0">
                  <c:v>9.7219762705861523</c:v>
                </c:pt>
                <c:pt idx="1">
                  <c:v>13.172513507343428</c:v>
                </c:pt>
                <c:pt idx="2">
                  <c:v>11.206896551724139</c:v>
                </c:pt>
                <c:pt idx="3">
                  <c:v>12.113821138211382</c:v>
                </c:pt>
                <c:pt idx="4">
                  <c:v>9.7560975609756095</c:v>
                </c:pt>
                <c:pt idx="5">
                  <c:v>4.3478260869565215</c:v>
                </c:pt>
                <c:pt idx="6">
                  <c:v>9.1978609625668444</c:v>
                </c:pt>
                <c:pt idx="7">
                  <c:v>10.961055276381909</c:v>
                </c:pt>
                <c:pt idx="8">
                  <c:v>8.8260497000856883</c:v>
                </c:pt>
                <c:pt idx="9">
                  <c:v>11.282811176968671</c:v>
                </c:pt>
                <c:pt idx="10">
                  <c:v>14.732142857142858</c:v>
                </c:pt>
                <c:pt idx="11">
                  <c:v>12.285168682367917</c:v>
                </c:pt>
                <c:pt idx="12">
                  <c:v>10.344827586206897</c:v>
                </c:pt>
              </c:numCache>
            </c:numRef>
          </c:val>
        </c:ser>
        <c:ser>
          <c:idx val="7"/>
          <c:order val="7"/>
          <c:tx>
            <c:strRef>
              <c:f>'Durée de séjour de la mère'!$A$35:$B$35</c:f>
              <c:strCache>
                <c:ptCount val="1"/>
                <c:pt idx="0">
                  <c:v>7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mère'!$D$55,'Durée de séjour de la mère'!$F$55,'Durée de séjour de la mère'!$H$55,'Durée de séjour de la mère'!$J$55,'Durée de séjour de la mère'!$L$55,'Durée de séjour de la mère'!$N$55,'Durée de séjour de la mère'!$P$55,'Durée de séjour de la mère'!$R$55,'Durée de séjour de la mère'!$T$55,'Durée de séjour de la mère'!$V$55,'Durée de séjour de la mère'!$X$55,'Durée de séjour de la mère'!$Z$55,'Durée de séjour de la mère'!$AB$55)</c:f>
              <c:numCache>
                <c:formatCode>#,##0.00</c:formatCode>
                <c:ptCount val="13"/>
                <c:pt idx="0">
                  <c:v>5.7906853196387464</c:v>
                </c:pt>
                <c:pt idx="1">
                  <c:v>5.7548892778327376</c:v>
                </c:pt>
                <c:pt idx="2">
                  <c:v>7.3275862068965507</c:v>
                </c:pt>
                <c:pt idx="3">
                  <c:v>3.9837398373983741</c:v>
                </c:pt>
                <c:pt idx="4">
                  <c:v>5.4878048780487809</c:v>
                </c:pt>
                <c:pt idx="5">
                  <c:v>8.695652173913043</c:v>
                </c:pt>
                <c:pt idx="6">
                  <c:v>3.7433155080213902</c:v>
                </c:pt>
                <c:pt idx="7">
                  <c:v>4.3969849246231156</c:v>
                </c:pt>
                <c:pt idx="8">
                  <c:v>4.5415595544130252</c:v>
                </c:pt>
                <c:pt idx="9">
                  <c:v>6.3717188823031332</c:v>
                </c:pt>
                <c:pt idx="10">
                  <c:v>5.9523809523809517</c:v>
                </c:pt>
                <c:pt idx="11">
                  <c:v>5.6651814131126672</c:v>
                </c:pt>
                <c:pt idx="12">
                  <c:v>3.4482758620689653</c:v>
                </c:pt>
              </c:numCache>
            </c:numRef>
          </c:val>
        </c:ser>
        <c:ser>
          <c:idx val="8"/>
          <c:order val="8"/>
          <c:tx>
            <c:strRef>
              <c:f>'Durée de séjour de la mère'!$A$36:$B$36</c:f>
              <c:strCache>
                <c:ptCount val="1"/>
                <c:pt idx="0">
                  <c:v>8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mère'!$D$56,'Durée de séjour de la mère'!$F$56,'Durée de séjour de la mère'!$H$56,'Durée de séjour de la mère'!$J$56,'Durée de séjour de la mère'!$L$56,'Durée de séjour de la mère'!$N$56,'Durée de séjour de la mère'!$P$56,'Durée de séjour de la mère'!$R$56,'Durée de séjour de la mère'!$T$56,'Durée de séjour de la mère'!$V$56,'Durée de séjour de la mère'!$X$56,'Durée de séjour de la mère'!$Z$56,'Durée de séjour de la mère'!$AB$56)</c:f>
              <c:numCache>
                <c:formatCode>#,##0.00</c:formatCode>
                <c:ptCount val="13"/>
                <c:pt idx="0">
                  <c:v>2.4083584204002126</c:v>
                </c:pt>
                <c:pt idx="1">
                  <c:v>2.0850772391751007</c:v>
                </c:pt>
                <c:pt idx="2">
                  <c:v>0.43103448275862066</c:v>
                </c:pt>
                <c:pt idx="3">
                  <c:v>1.788617886178862</c:v>
                </c:pt>
                <c:pt idx="4">
                  <c:v>3.0487804878048781</c:v>
                </c:pt>
                <c:pt idx="5">
                  <c:v>0</c:v>
                </c:pt>
                <c:pt idx="6">
                  <c:v>1.4973262032085561</c:v>
                </c:pt>
                <c:pt idx="7">
                  <c:v>1.9158291457286432</c:v>
                </c:pt>
                <c:pt idx="8">
                  <c:v>2.0565552699228791</c:v>
                </c:pt>
                <c:pt idx="9">
                  <c:v>2.8365791701947503</c:v>
                </c:pt>
                <c:pt idx="10">
                  <c:v>2.9761904761904758</c:v>
                </c:pt>
                <c:pt idx="11">
                  <c:v>1.9096117122851686</c:v>
                </c:pt>
                <c:pt idx="12">
                  <c:v>3.4482758620689653</c:v>
                </c:pt>
              </c:numCache>
            </c:numRef>
          </c:val>
        </c:ser>
        <c:ser>
          <c:idx val="9"/>
          <c:order val="9"/>
          <c:tx>
            <c:strRef>
              <c:f>'Durée de séjour de la mère'!$A$37:$B$37</c:f>
              <c:strCache>
                <c:ptCount val="1"/>
                <c:pt idx="0">
                  <c:v>9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mère'!$D$57,'Durée de séjour de la mère'!$F$57,'Durée de séjour de la mère'!$H$57,'Durée de séjour de la mère'!$J$57,'Durée de séjour de la mère'!$L$57,'Durée de séjour de la mère'!$N$57,'Durée de séjour de la mère'!$P$57,'Durée de séjour de la mère'!$R$57,'Durée de séjour de la mère'!$T$57,'Durée de séjour de la mère'!$V$57,'Durée de séjour de la mère'!$X$57,'Durée de séjour de la mère'!$Z$57,'Durée de séjour de la mère'!$AB$57)</c:f>
              <c:numCache>
                <c:formatCode>#,##0.00</c:formatCode>
                <c:ptCount val="13"/>
                <c:pt idx="0">
                  <c:v>0.65521515849123424</c:v>
                </c:pt>
                <c:pt idx="1">
                  <c:v>0.79807472795068857</c:v>
                </c:pt>
                <c:pt idx="2">
                  <c:v>0.86206896551724133</c:v>
                </c:pt>
                <c:pt idx="3">
                  <c:v>0.97560975609756095</c:v>
                </c:pt>
                <c:pt idx="4">
                  <c:v>1.2195121951219512</c:v>
                </c:pt>
                <c:pt idx="5">
                  <c:v>4.3478260869565215</c:v>
                </c:pt>
                <c:pt idx="6">
                  <c:v>0.64171122994652408</c:v>
                </c:pt>
                <c:pt idx="7">
                  <c:v>0.81658291457286436</c:v>
                </c:pt>
                <c:pt idx="8">
                  <c:v>0.17137960582690662</c:v>
                </c:pt>
                <c:pt idx="9">
                  <c:v>1.2701100762066047</c:v>
                </c:pt>
                <c:pt idx="10">
                  <c:v>0.89285714285714279</c:v>
                </c:pt>
                <c:pt idx="11">
                  <c:v>0.50922978994271162</c:v>
                </c:pt>
                <c:pt idx="12">
                  <c:v>0</c:v>
                </c:pt>
              </c:numCache>
            </c:numRef>
          </c:val>
        </c:ser>
        <c:ser>
          <c:idx val="10"/>
          <c:order val="10"/>
          <c:tx>
            <c:strRef>
              <c:f>'Durée de séjour de la mère'!$A$38:$B$38</c:f>
              <c:strCache>
                <c:ptCount val="1"/>
                <c:pt idx="0">
                  <c:v>10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mère'!$D$58,'Durée de séjour de la mère'!$F$58,'Durée de séjour de la mère'!$H$58,'Durée de séjour de la mère'!$J$58,'Durée de séjour de la mère'!$L$58,'Durée de séjour de la mère'!$N$58,'Durée de séjour de la mère'!$P$58,'Durée de séjour de la mère'!$R$58,'Durée de séjour de la mère'!$T$58,'Durée de séjour de la mère'!$V$58,'Durée de séjour de la mère'!$X$58,'Durée de séjour de la mère'!$Z$58,'Durée de séjour de la mère'!$AB$58)</c:f>
              <c:numCache>
                <c:formatCode>#,##0.00</c:formatCode>
                <c:ptCount val="13"/>
                <c:pt idx="0">
                  <c:v>0.33646183814414732</c:v>
                </c:pt>
                <c:pt idx="1">
                  <c:v>0.50795221063845974</c:v>
                </c:pt>
                <c:pt idx="2">
                  <c:v>0.86206896551724133</c:v>
                </c:pt>
                <c:pt idx="3">
                  <c:v>0.48780487804878048</c:v>
                </c:pt>
                <c:pt idx="4">
                  <c:v>0</c:v>
                </c:pt>
                <c:pt idx="5">
                  <c:v>0</c:v>
                </c:pt>
                <c:pt idx="6">
                  <c:v>0.53475935828876997</c:v>
                </c:pt>
                <c:pt idx="7">
                  <c:v>0.314070351758794</c:v>
                </c:pt>
                <c:pt idx="8">
                  <c:v>0.42844901456726653</c:v>
                </c:pt>
                <c:pt idx="9">
                  <c:v>0.7408975444538527</c:v>
                </c:pt>
                <c:pt idx="10">
                  <c:v>0.59523809523809523</c:v>
                </c:pt>
                <c:pt idx="11">
                  <c:v>0.25461489497135581</c:v>
                </c:pt>
                <c:pt idx="12">
                  <c:v>0</c:v>
                </c:pt>
              </c:numCache>
            </c:numRef>
          </c:val>
        </c:ser>
        <c:ser>
          <c:idx val="11"/>
          <c:order val="11"/>
          <c:tx>
            <c:strRef>
              <c:f>'Durée de séjour de la mère'!$A$39:$B$39</c:f>
              <c:strCache>
                <c:ptCount val="1"/>
                <c:pt idx="0">
                  <c:v>≥ 11 nuits</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('Durée de séjour de la mère'!$D$59,'Durée de séjour de la mère'!$F$59,'Durée de séjour de la mère'!$H$59,'Durée de séjour de la mère'!$J$59,'Durée de séjour de la mère'!$L$59,'Durée de séjour de la mère'!$N$59,'Durée de séjour de la mère'!$P$59,'Durée de séjour de la mère'!$R$59,'Durée de séjour de la mère'!$T$59,'Durée de séjour de la mère'!$V$59,'Durée de séjour de la mère'!$X$59,'Durée de séjour de la mère'!$Z$59,'Durée de séjour de la mère'!$AB$59)</c:f>
              <c:numCache>
                <c:formatCode>#,##0.00</c:formatCode>
                <c:ptCount val="13"/>
                <c:pt idx="0">
                  <c:v>1.7354347441119178</c:v>
                </c:pt>
                <c:pt idx="1">
                  <c:v>1.7445399893463207</c:v>
                </c:pt>
                <c:pt idx="2">
                  <c:v>0.86206896551724133</c:v>
                </c:pt>
                <c:pt idx="3">
                  <c:v>2.3577235772357725</c:v>
                </c:pt>
                <c:pt idx="4">
                  <c:v>0.6097560975609756</c:v>
                </c:pt>
                <c:pt idx="5">
                  <c:v>0</c:v>
                </c:pt>
                <c:pt idx="6">
                  <c:v>1.8181818181818181</c:v>
                </c:pt>
                <c:pt idx="7">
                  <c:v>2.0728643216080402</c:v>
                </c:pt>
                <c:pt idx="8">
                  <c:v>1.0282776349614395</c:v>
                </c:pt>
                <c:pt idx="9">
                  <c:v>2.6672311600338694</c:v>
                </c:pt>
                <c:pt idx="10">
                  <c:v>2.2321428571428572</c:v>
                </c:pt>
                <c:pt idx="11">
                  <c:v>2.1005728835136859</c:v>
                </c:pt>
                <c:pt idx="12">
                  <c:v>0</c:v>
                </c:pt>
              </c:numCache>
            </c:numRef>
          </c:val>
        </c:ser>
        <c:dLbls>
          <c:showLegendKey val="0"/>
          <c:showVal val="0"/>
          <c:showCatName val="0"/>
          <c:showSerName val="0"/>
          <c:showPercent val="0"/>
          <c:showBubbleSize val="0"/>
        </c:dLbls>
        <c:gapWidth val="150"/>
        <c:axId val="221750016"/>
        <c:axId val="221751552"/>
      </c:barChart>
      <c:catAx>
        <c:axId val="221750016"/>
        <c:scaling>
          <c:orientation val="minMax"/>
        </c:scaling>
        <c:delete val="0"/>
        <c:axPos val="b"/>
        <c:majorGridlines/>
        <c:majorTickMark val="none"/>
        <c:minorTickMark val="none"/>
        <c:tickLblPos val="nextTo"/>
        <c:txPr>
          <a:bodyPr/>
          <a:lstStyle/>
          <a:p>
            <a:pPr>
              <a:defRPr sz="1000"/>
            </a:pPr>
            <a:endParaRPr lang="fr-FR"/>
          </a:p>
        </c:txPr>
        <c:crossAx val="221751552"/>
        <c:crosses val="autoZero"/>
        <c:auto val="1"/>
        <c:lblAlgn val="ctr"/>
        <c:lblOffset val="100"/>
        <c:tickLblSkip val="1"/>
        <c:tickMarkSkip val="1"/>
        <c:noMultiLvlLbl val="0"/>
      </c:catAx>
      <c:valAx>
        <c:axId val="221751552"/>
        <c:scaling>
          <c:orientation val="minMax"/>
        </c:scaling>
        <c:delete val="0"/>
        <c:axPos val="l"/>
        <c:majorGridlines/>
        <c:title>
          <c:tx>
            <c:rich>
              <a:bodyPr rot="-5400000" vert="horz"/>
              <a:lstStyle/>
              <a:p>
                <a:pPr>
                  <a:defRPr/>
                </a:pPr>
                <a:r>
                  <a:rPr lang="fr-FR" sz="1200" b="1" i="0" baseline="0"/>
                  <a:t>Pourcentage de séjours</a:t>
                </a:r>
              </a:p>
            </c:rich>
          </c:tx>
          <c:overlay val="0"/>
        </c:title>
        <c:numFmt formatCode="#\ ##0" sourceLinked="0"/>
        <c:majorTickMark val="out"/>
        <c:minorTickMark val="none"/>
        <c:tickLblPos val="nextTo"/>
        <c:crossAx val="221750016"/>
        <c:crosses val="autoZero"/>
        <c:crossBetween val="between"/>
      </c:valAx>
      <c:spPr>
        <a:solidFill>
          <a:srgbClr val="8064A2">
            <a:lumMod val="40000"/>
            <a:lumOff val="60000"/>
            <a:alpha val="29000"/>
          </a:srgbClr>
        </a:solidFill>
      </c:spPr>
    </c:plotArea>
    <c:legend>
      <c:legendPos val="r"/>
      <c:overlay val="0"/>
    </c:legend>
    <c:plotVisOnly val="1"/>
    <c:dispBlanksAs val="gap"/>
    <c:showDLblsOverMax val="0"/>
  </c:chart>
  <c:printSettings>
    <c:headerFooter/>
    <c:pageMargins b="0.75000000000000511" l="0.70000000000000062" r="0.70000000000000062" t="0.750000000000005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selon la nationalité de la mère </a:t>
            </a:r>
            <a:br>
              <a:rPr lang="fr-FR" sz="1300" b="1" i="0" baseline="0"/>
            </a:br>
            <a:r>
              <a:rPr lang="fr-FR" sz="1100" b="1" i="0" baseline="0"/>
              <a:t>(100 % par type de grossesse)</a:t>
            </a:r>
          </a:p>
        </c:rich>
      </c:tx>
      <c:overlay val="0"/>
    </c:title>
    <c:autoTitleDeleted val="0"/>
    <c:plotArea>
      <c:layout/>
      <c:barChart>
        <c:barDir val="col"/>
        <c:grouping val="clustered"/>
        <c:varyColors val="0"/>
        <c:ser>
          <c:idx val="1"/>
          <c:order val="0"/>
          <c:tx>
            <c:strRef>
              <c:f>'Nationalité de la mère'!$C$153</c:f>
              <c:strCache>
                <c:ptCount val="1"/>
                <c:pt idx="0">
                  <c:v>Unique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mère'!$D$155:$D$167</c:f>
              <c:numCache>
                <c:formatCode>#,##0.00</c:formatCode>
                <c:ptCount val="13"/>
                <c:pt idx="0">
                  <c:v>4.523643522126072</c:v>
                </c:pt>
                <c:pt idx="1">
                  <c:v>84.337448222121964</c:v>
                </c:pt>
                <c:pt idx="2">
                  <c:v>0.18537505639174834</c:v>
                </c:pt>
                <c:pt idx="3">
                  <c:v>0.98675306566050114</c:v>
                </c:pt>
                <c:pt idx="4">
                  <c:v>0.131238977976459</c:v>
                </c:pt>
                <c:pt idx="5">
                  <c:v>1.8045359471763115E-2</c:v>
                </c:pt>
                <c:pt idx="6">
                  <c:v>0.7456014436287578</c:v>
                </c:pt>
                <c:pt idx="7">
                  <c:v>2.5435754419062464</c:v>
                </c:pt>
                <c:pt idx="8">
                  <c:v>0.93343723085756469</c:v>
                </c:pt>
                <c:pt idx="9">
                  <c:v>3.7706598859861375</c:v>
                </c:pt>
                <c:pt idx="10">
                  <c:v>0.54054054054054057</c:v>
                </c:pt>
                <c:pt idx="11">
                  <c:v>1.2607144321863595</c:v>
                </c:pt>
                <c:pt idx="12">
                  <c:v>2.2966821145880327E-2</c:v>
                </c:pt>
              </c:numCache>
            </c:numRef>
          </c:val>
        </c:ser>
        <c:ser>
          <c:idx val="4"/>
          <c:order val="1"/>
          <c:tx>
            <c:strRef>
              <c:f>'Nationalité de la mère'!$E$153</c:f>
              <c:strCache>
                <c:ptCount val="1"/>
                <c:pt idx="0">
                  <c:v>Gémellaire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mère'!$F$155:$F$167</c:f>
              <c:numCache>
                <c:formatCode>#,##0.00</c:formatCode>
                <c:ptCount val="13"/>
                <c:pt idx="0">
                  <c:v>5.246636771300448</c:v>
                </c:pt>
                <c:pt idx="1">
                  <c:v>83.094170403587441</c:v>
                </c:pt>
                <c:pt idx="2">
                  <c:v>0.22421524663677131</c:v>
                </c:pt>
                <c:pt idx="3">
                  <c:v>0.89686098654708524</c:v>
                </c:pt>
                <c:pt idx="4">
                  <c:v>0.17937219730941703</c:v>
                </c:pt>
                <c:pt idx="5">
                  <c:v>4.4843049327354258E-2</c:v>
                </c:pt>
                <c:pt idx="6">
                  <c:v>0.89686098654708524</c:v>
                </c:pt>
                <c:pt idx="7">
                  <c:v>2.9147982062780269</c:v>
                </c:pt>
                <c:pt idx="8">
                  <c:v>0.89686098654708524</c:v>
                </c:pt>
                <c:pt idx="9">
                  <c:v>3.9461883408071747</c:v>
                </c:pt>
                <c:pt idx="10">
                  <c:v>0.44843049327354262</c:v>
                </c:pt>
                <c:pt idx="11">
                  <c:v>1.1659192825112108</c:v>
                </c:pt>
                <c:pt idx="12">
                  <c:v>4.4843049327354258E-2</c:v>
                </c:pt>
              </c:numCache>
            </c:numRef>
          </c:val>
        </c:ser>
        <c:ser>
          <c:idx val="5"/>
          <c:order val="2"/>
          <c:tx>
            <c:strRef>
              <c:f>'Nationalité de la mère'!$G$153</c:f>
              <c:strCache>
                <c:ptCount val="1"/>
                <c:pt idx="0">
                  <c:v>De haut rang</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mère'!$H$155:$H$167</c:f>
              <c:numCache>
                <c:formatCode>#,##0.00</c:formatCode>
                <c:ptCount val="13"/>
                <c:pt idx="0">
                  <c:v>8</c:v>
                </c:pt>
                <c:pt idx="1">
                  <c:v>76</c:v>
                </c:pt>
                <c:pt idx="2">
                  <c:v>0</c:v>
                </c:pt>
                <c:pt idx="3">
                  <c:v>0</c:v>
                </c:pt>
                <c:pt idx="4">
                  <c:v>0</c:v>
                </c:pt>
                <c:pt idx="5">
                  <c:v>0</c:v>
                </c:pt>
                <c:pt idx="6">
                  <c:v>0</c:v>
                </c:pt>
                <c:pt idx="7">
                  <c:v>4</c:v>
                </c:pt>
                <c:pt idx="8">
                  <c:v>0</c:v>
                </c:pt>
                <c:pt idx="9">
                  <c:v>10</c:v>
                </c:pt>
                <c:pt idx="10">
                  <c:v>0</c:v>
                </c:pt>
                <c:pt idx="11">
                  <c:v>2</c:v>
                </c:pt>
                <c:pt idx="12">
                  <c:v>0</c:v>
                </c:pt>
              </c:numCache>
            </c:numRef>
          </c:val>
        </c:ser>
        <c:ser>
          <c:idx val="7"/>
          <c:order val="3"/>
          <c:tx>
            <c:strRef>
              <c:f>'Nationalité de la mère'!$I$153</c:f>
              <c:strCache>
                <c:ptCount val="1"/>
                <c:pt idx="0">
                  <c:v>Inconnue</c:v>
                </c:pt>
              </c:strCache>
            </c:strRef>
          </c:tx>
          <c:spPr>
            <a:solidFill>
              <a:schemeClr val="accent4"/>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mère'!$J$155:$J$167</c:f>
              <c:numCache>
                <c:formatCode>#,##0.00</c:formatCode>
                <c:ptCount val="13"/>
                <c:pt idx="0">
                  <c:v>2.152641878669276</c:v>
                </c:pt>
                <c:pt idx="1">
                  <c:v>81.604696673189821</c:v>
                </c:pt>
                <c:pt idx="2">
                  <c:v>0.19569471624266144</c:v>
                </c:pt>
                <c:pt idx="3">
                  <c:v>1.3698630136986301</c:v>
                </c:pt>
                <c:pt idx="4">
                  <c:v>0</c:v>
                </c:pt>
                <c:pt idx="5">
                  <c:v>0</c:v>
                </c:pt>
                <c:pt idx="6">
                  <c:v>1.1741682974559686</c:v>
                </c:pt>
                <c:pt idx="7">
                  <c:v>3.131115459882583</c:v>
                </c:pt>
                <c:pt idx="8">
                  <c:v>1.7612524461839529</c:v>
                </c:pt>
                <c:pt idx="9">
                  <c:v>6.6536203522504884</c:v>
                </c:pt>
                <c:pt idx="10">
                  <c:v>0.58708414872798431</c:v>
                </c:pt>
                <c:pt idx="11">
                  <c:v>1.3698630136986301</c:v>
                </c:pt>
                <c:pt idx="12">
                  <c:v>0</c:v>
                </c:pt>
              </c:numCache>
            </c:numRef>
          </c:val>
        </c:ser>
        <c:dLbls>
          <c:showLegendKey val="0"/>
          <c:showVal val="0"/>
          <c:showCatName val="0"/>
          <c:showSerName val="0"/>
          <c:showPercent val="0"/>
          <c:showBubbleSize val="0"/>
        </c:dLbls>
        <c:gapWidth val="150"/>
        <c:axId val="230811136"/>
        <c:axId val="230812672"/>
      </c:barChart>
      <c:catAx>
        <c:axId val="230811136"/>
        <c:scaling>
          <c:orientation val="minMax"/>
        </c:scaling>
        <c:delete val="0"/>
        <c:axPos val="b"/>
        <c:majorTickMark val="none"/>
        <c:minorTickMark val="none"/>
        <c:tickLblPos val="nextTo"/>
        <c:txPr>
          <a:bodyPr/>
          <a:lstStyle/>
          <a:p>
            <a:pPr>
              <a:defRPr sz="1000"/>
            </a:pPr>
            <a:endParaRPr lang="fr-FR"/>
          </a:p>
        </c:txPr>
        <c:crossAx val="230812672"/>
        <c:crosses val="autoZero"/>
        <c:auto val="1"/>
        <c:lblAlgn val="ctr"/>
        <c:lblOffset val="0"/>
        <c:tickLblSkip val="1"/>
        <c:tickMarkSkip val="1"/>
        <c:noMultiLvlLbl val="0"/>
      </c:catAx>
      <c:valAx>
        <c:axId val="230812672"/>
        <c:scaling>
          <c:orientation val="minMax"/>
        </c:scaling>
        <c:delete val="0"/>
        <c:axPos val="l"/>
        <c:majorGridlines/>
        <c:title>
          <c:tx>
            <c:rich>
              <a:bodyPr rot="-5400000" vert="horz"/>
              <a:lstStyle/>
              <a:p>
                <a:pPr>
                  <a:defRPr/>
                </a:pPr>
                <a:r>
                  <a:rPr lang="fr-FR"/>
                  <a:t>Pourcentage par grossesse multiple</a:t>
                </a:r>
              </a:p>
            </c:rich>
          </c:tx>
          <c:overlay val="0"/>
        </c:title>
        <c:numFmt formatCode="#\ ##0" sourceLinked="0"/>
        <c:majorTickMark val="out"/>
        <c:minorTickMark val="none"/>
        <c:tickLblPos val="nextTo"/>
        <c:crossAx val="23081113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Mode d'accouchement selon la nationalité de la mère</a:t>
            </a:r>
            <a:r>
              <a:rPr lang="en-US" sz="1400" b="1" i="0" baseline="0"/>
              <a:t> </a:t>
            </a:r>
          </a:p>
          <a:p>
            <a:pPr>
              <a:defRPr/>
            </a:pPr>
            <a:r>
              <a:rPr lang="en-US" sz="1100" b="1" i="0" baseline="0"/>
              <a:t>(100 % par mode)</a:t>
            </a:r>
          </a:p>
        </c:rich>
      </c:tx>
      <c:overlay val="0"/>
    </c:title>
    <c:autoTitleDeleted val="0"/>
    <c:plotArea>
      <c:layout/>
      <c:barChart>
        <c:barDir val="col"/>
        <c:grouping val="clustered"/>
        <c:varyColors val="0"/>
        <c:ser>
          <c:idx val="1"/>
          <c:order val="0"/>
          <c:tx>
            <c:strRef>
              <c:f>'Nationalité de la mère'!$C$195</c:f>
              <c:strCache>
                <c:ptCount val="1"/>
                <c:pt idx="0">
                  <c:v>Pas de mention</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mère'!$D$197:$D$209</c:f>
              <c:numCache>
                <c:formatCode>#,##0.00</c:formatCode>
                <c:ptCount val="13"/>
                <c:pt idx="0">
                  <c:v>4.6128500823723231</c:v>
                </c:pt>
                <c:pt idx="1">
                  <c:v>84.362083082599213</c:v>
                </c:pt>
                <c:pt idx="2">
                  <c:v>0.17658258441929978</c:v>
                </c:pt>
                <c:pt idx="3">
                  <c:v>0.99340034921918929</c:v>
                </c:pt>
                <c:pt idx="4">
                  <c:v>0.13810928390336297</c:v>
                </c:pt>
                <c:pt idx="5">
                  <c:v>1.8743402815456403E-2</c:v>
                </c:pt>
                <c:pt idx="6">
                  <c:v>0.76354704100859239</c:v>
                </c:pt>
                <c:pt idx="7">
                  <c:v>2.52444041077647</c:v>
                </c:pt>
                <c:pt idx="8">
                  <c:v>0.98353540036894904</c:v>
                </c:pt>
                <c:pt idx="9">
                  <c:v>3.675679941599503</c:v>
                </c:pt>
                <c:pt idx="10">
                  <c:v>0.48831496808689046</c:v>
                </c:pt>
                <c:pt idx="11">
                  <c:v>1.2410105653602186</c:v>
                </c:pt>
                <c:pt idx="12">
                  <c:v>2.1702887470528464E-2</c:v>
                </c:pt>
              </c:numCache>
            </c:numRef>
          </c:val>
        </c:ser>
        <c:ser>
          <c:idx val="4"/>
          <c:order val="1"/>
          <c:tx>
            <c:strRef>
              <c:f>'Nationalité de la mère'!$E$195</c:f>
              <c:strCache>
                <c:ptCount val="1"/>
                <c:pt idx="0">
                  <c:v>Césarienne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mère'!$F$197:$F$209</c:f>
              <c:numCache>
                <c:formatCode>#,##0.00</c:formatCode>
                <c:ptCount val="13"/>
                <c:pt idx="0">
                  <c:v>4.3060284398157425</c:v>
                </c:pt>
                <c:pt idx="1">
                  <c:v>83.993591027438413</c:v>
                </c:pt>
                <c:pt idx="2">
                  <c:v>0.22431403965551774</c:v>
                </c:pt>
                <c:pt idx="3">
                  <c:v>0.9413178449829761</c:v>
                </c:pt>
                <c:pt idx="4">
                  <c:v>0.11215701982775887</c:v>
                </c:pt>
                <c:pt idx="5">
                  <c:v>2.0028039254956942E-2</c:v>
                </c:pt>
                <c:pt idx="6">
                  <c:v>0.70098137392349291</c:v>
                </c:pt>
                <c:pt idx="7">
                  <c:v>2.6837572601642301</c:v>
                </c:pt>
                <c:pt idx="8">
                  <c:v>0.71700380532745844</c:v>
                </c:pt>
                <c:pt idx="9">
                  <c:v>4.2018826356899659</c:v>
                </c:pt>
                <c:pt idx="10">
                  <c:v>0.7410374524334068</c:v>
                </c:pt>
                <c:pt idx="11">
                  <c:v>1.3258561986781494</c:v>
                </c:pt>
                <c:pt idx="12">
                  <c:v>3.2044862807931104E-2</c:v>
                </c:pt>
              </c:numCache>
            </c:numRef>
          </c:val>
        </c:ser>
        <c:ser>
          <c:idx val="5"/>
          <c:order val="2"/>
          <c:tx>
            <c:strRef>
              <c:f>'Nationalité de la mère'!$G$195</c:f>
              <c:strCache>
                <c:ptCount val="1"/>
                <c:pt idx="0">
                  <c:v>Autre</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mère'!$H$197:$H$209</c:f>
              <c:numCache>
                <c:formatCode>#,##0.00</c:formatCode>
                <c:ptCount val="13"/>
                <c:pt idx="0">
                  <c:v>2.34375</c:v>
                </c:pt>
                <c:pt idx="1">
                  <c:v>81.875</c:v>
                </c:pt>
                <c:pt idx="2">
                  <c:v>0.3125</c:v>
                </c:pt>
                <c:pt idx="3">
                  <c:v>1.25</c:v>
                </c:pt>
                <c:pt idx="4">
                  <c:v>0</c:v>
                </c:pt>
                <c:pt idx="5">
                  <c:v>0</c:v>
                </c:pt>
                <c:pt idx="6">
                  <c:v>0.9375</c:v>
                </c:pt>
                <c:pt idx="7">
                  <c:v>3.28125</c:v>
                </c:pt>
                <c:pt idx="8">
                  <c:v>1.875</c:v>
                </c:pt>
                <c:pt idx="9">
                  <c:v>6.25</c:v>
                </c:pt>
                <c:pt idx="10">
                  <c:v>0.3125</c:v>
                </c:pt>
                <c:pt idx="11">
                  <c:v>1.5625</c:v>
                </c:pt>
                <c:pt idx="12">
                  <c:v>0</c:v>
                </c:pt>
              </c:numCache>
            </c:numRef>
          </c:val>
        </c:ser>
        <c:dLbls>
          <c:showLegendKey val="0"/>
          <c:showVal val="0"/>
          <c:showCatName val="0"/>
          <c:showSerName val="0"/>
          <c:showPercent val="0"/>
          <c:showBubbleSize val="0"/>
        </c:dLbls>
        <c:gapWidth val="150"/>
        <c:axId val="231461632"/>
        <c:axId val="231463168"/>
      </c:barChart>
      <c:catAx>
        <c:axId val="231461632"/>
        <c:scaling>
          <c:orientation val="minMax"/>
        </c:scaling>
        <c:delete val="0"/>
        <c:axPos val="b"/>
        <c:majorTickMark val="none"/>
        <c:minorTickMark val="none"/>
        <c:tickLblPos val="nextTo"/>
        <c:txPr>
          <a:bodyPr/>
          <a:lstStyle/>
          <a:p>
            <a:pPr>
              <a:defRPr sz="1000"/>
            </a:pPr>
            <a:endParaRPr lang="fr-FR"/>
          </a:p>
        </c:txPr>
        <c:crossAx val="231463168"/>
        <c:crosses val="autoZero"/>
        <c:auto val="1"/>
        <c:lblAlgn val="ctr"/>
        <c:lblOffset val="0"/>
        <c:tickLblSkip val="1"/>
        <c:tickMarkSkip val="1"/>
        <c:noMultiLvlLbl val="0"/>
      </c:catAx>
      <c:valAx>
        <c:axId val="231463168"/>
        <c:scaling>
          <c:orientation val="minMax"/>
        </c:scaling>
        <c:delete val="0"/>
        <c:axPos val="l"/>
        <c:majorGridlines/>
        <c:title>
          <c:tx>
            <c:rich>
              <a:bodyPr rot="-5400000" vert="horz"/>
              <a:lstStyle/>
              <a:p>
                <a:pPr>
                  <a:defRPr/>
                </a:pPr>
                <a:r>
                  <a:rPr lang="en-US"/>
                  <a:t>Pourcentage par</a:t>
                </a:r>
                <a:r>
                  <a:rPr lang="en-US" baseline="0"/>
                  <a:t> mode d'accouchement</a:t>
                </a:r>
                <a:endParaRPr lang="en-US"/>
              </a:p>
            </c:rich>
          </c:tx>
          <c:overlay val="0"/>
        </c:title>
        <c:numFmt formatCode="#\ ##0" sourceLinked="0"/>
        <c:majorTickMark val="out"/>
        <c:minorTickMark val="none"/>
        <c:tickLblPos val="nextTo"/>
        <c:crossAx val="231461632"/>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noFill/>
  </c:sp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t>Anesthésie péridurale selon la nationalité de la mère </a:t>
            </a:r>
          </a:p>
          <a:p>
            <a:pPr>
              <a:defRPr/>
            </a:pPr>
            <a:r>
              <a:rPr lang="en-US" sz="1100" b="1" i="0" baseline="0"/>
              <a:t>(100 % par anesthésie)</a:t>
            </a:r>
          </a:p>
        </c:rich>
      </c:tx>
      <c:overlay val="0"/>
    </c:title>
    <c:autoTitleDeleted val="0"/>
    <c:plotArea>
      <c:layout/>
      <c:barChart>
        <c:barDir val="col"/>
        <c:grouping val="clustered"/>
        <c:varyColors val="0"/>
        <c:ser>
          <c:idx val="1"/>
          <c:order val="0"/>
          <c:tx>
            <c:strRef>
              <c:f>'Anesthésie péridurale'!$B$8</c:f>
              <c:strCache>
                <c:ptCount val="1"/>
                <c:pt idx="0">
                  <c:v>Anesthésie péridurale</c:v>
                </c:pt>
              </c:strCache>
            </c:strRef>
          </c:tx>
          <c:spPr>
            <a:solidFill>
              <a:schemeClr val="accent1"/>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mère'!$D$239:$D$251</c:f>
              <c:numCache>
                <c:formatCode>#,##0.00</c:formatCode>
                <c:ptCount val="13"/>
                <c:pt idx="0">
                  <c:v>3.8299917435827919</c:v>
                </c:pt>
                <c:pt idx="1">
                  <c:v>85.142145929093388</c:v>
                </c:pt>
                <c:pt idx="2">
                  <c:v>0.16266374200544678</c:v>
                </c:pt>
                <c:pt idx="3">
                  <c:v>1.0708696348691913</c:v>
                </c:pt>
                <c:pt idx="4">
                  <c:v>0.1293916129588781</c:v>
                </c:pt>
                <c:pt idx="5">
                  <c:v>1.6019913985384909E-2</c:v>
                </c:pt>
                <c:pt idx="6">
                  <c:v>0.72459303256971741</c:v>
                </c:pt>
                <c:pt idx="7">
                  <c:v>2.7431021947282157</c:v>
                </c:pt>
                <c:pt idx="8">
                  <c:v>0.88479217242356645</c:v>
                </c:pt>
                <c:pt idx="9">
                  <c:v>3.4418169047061573</c:v>
                </c:pt>
                <c:pt idx="10">
                  <c:v>0.57302000024646016</c:v>
                </c:pt>
                <c:pt idx="11">
                  <c:v>1.2557147962390169</c:v>
                </c:pt>
                <c:pt idx="12">
                  <c:v>2.5878322591775624E-2</c:v>
                </c:pt>
              </c:numCache>
            </c:numRef>
          </c:val>
        </c:ser>
        <c:ser>
          <c:idx val="4"/>
          <c:order val="1"/>
          <c:tx>
            <c:strRef>
              <c:f>'Anesthésie péridurale'!$B$9</c:f>
              <c:strCache>
                <c:ptCount val="1"/>
                <c:pt idx="0">
                  <c:v>Pas d'anesthésie</c:v>
                </c:pt>
              </c:strCache>
            </c:strRef>
          </c:tx>
          <c:spPr>
            <a:solidFill>
              <a:schemeClr val="accent2"/>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mère'!$F$239:$F$251</c:f>
              <c:numCache>
                <c:formatCode>#,##0.00</c:formatCode>
                <c:ptCount val="13"/>
                <c:pt idx="0">
                  <c:v>5.8919842437473307</c:v>
                </c:pt>
                <c:pt idx="1">
                  <c:v>82.727445303972274</c:v>
                </c:pt>
                <c:pt idx="2">
                  <c:v>0.22780124341512031</c:v>
                </c:pt>
                <c:pt idx="3">
                  <c:v>0.8210336481419962</c:v>
                </c:pt>
                <c:pt idx="4">
                  <c:v>0.14000284751554271</c:v>
                </c:pt>
                <c:pt idx="5">
                  <c:v>2.1356366570167529E-2</c:v>
                </c:pt>
                <c:pt idx="6">
                  <c:v>0.79493142233401348</c:v>
                </c:pt>
                <c:pt idx="7">
                  <c:v>2.1427554458734752</c:v>
                </c:pt>
                <c:pt idx="8">
                  <c:v>1.0345973138436713</c:v>
                </c:pt>
                <c:pt idx="9">
                  <c:v>4.4492430354515689</c:v>
                </c:pt>
                <c:pt idx="10">
                  <c:v>0.46272127568696314</c:v>
                </c:pt>
                <c:pt idx="11">
                  <c:v>1.2718902757344217</c:v>
                </c:pt>
                <c:pt idx="12">
                  <c:v>1.423757771344502E-2</c:v>
                </c:pt>
              </c:numCache>
            </c:numRef>
          </c:val>
        </c:ser>
        <c:ser>
          <c:idx val="5"/>
          <c:order val="2"/>
          <c:tx>
            <c:strRef>
              <c:f>'Anesthésie péridurale'!$B$10</c:f>
              <c:strCache>
                <c:ptCount val="1"/>
                <c:pt idx="0">
                  <c:v>Inconnue</c:v>
                </c:pt>
              </c:strCache>
            </c:strRef>
          </c:tx>
          <c:spPr>
            <a:solidFill>
              <a:schemeClr val="accent3"/>
            </a:solidFill>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'Nationalité de la mère'!$H$239:$H$251</c:f>
              <c:numCache>
                <c:formatCode>#,##0.00</c:formatCode>
                <c:ptCount val="13"/>
                <c:pt idx="0">
                  <c:v>3.9575971731448765</c:v>
                </c:pt>
                <c:pt idx="1">
                  <c:v>82.897526501766777</c:v>
                </c:pt>
                <c:pt idx="2">
                  <c:v>0.28268551236749118</c:v>
                </c:pt>
                <c:pt idx="3">
                  <c:v>1.0600706713780919</c:v>
                </c:pt>
                <c:pt idx="4">
                  <c:v>0</c:v>
                </c:pt>
                <c:pt idx="5">
                  <c:v>7.0671378091872794E-2</c:v>
                </c:pt>
                <c:pt idx="6">
                  <c:v>0.84805653710247342</c:v>
                </c:pt>
                <c:pt idx="7">
                  <c:v>3.8869257950530036</c:v>
                </c:pt>
                <c:pt idx="8">
                  <c:v>0.91872791519434627</c:v>
                </c:pt>
                <c:pt idx="9">
                  <c:v>3.9575971731448765</c:v>
                </c:pt>
                <c:pt idx="10">
                  <c:v>0.84805653710247342</c:v>
                </c:pt>
                <c:pt idx="11">
                  <c:v>1.1307420494699647</c:v>
                </c:pt>
                <c:pt idx="12">
                  <c:v>0.14134275618374559</c:v>
                </c:pt>
              </c:numCache>
            </c:numRef>
          </c:val>
        </c:ser>
        <c:dLbls>
          <c:showLegendKey val="0"/>
          <c:showVal val="0"/>
          <c:showCatName val="0"/>
          <c:showSerName val="0"/>
          <c:showPercent val="0"/>
          <c:showBubbleSize val="0"/>
        </c:dLbls>
        <c:gapWidth val="150"/>
        <c:axId val="231559552"/>
        <c:axId val="231561088"/>
      </c:barChart>
      <c:catAx>
        <c:axId val="231559552"/>
        <c:scaling>
          <c:orientation val="minMax"/>
        </c:scaling>
        <c:delete val="0"/>
        <c:axPos val="b"/>
        <c:majorTickMark val="none"/>
        <c:minorTickMark val="none"/>
        <c:tickLblPos val="nextTo"/>
        <c:txPr>
          <a:bodyPr/>
          <a:lstStyle/>
          <a:p>
            <a:pPr>
              <a:defRPr sz="1000"/>
            </a:pPr>
            <a:endParaRPr lang="fr-FR"/>
          </a:p>
        </c:txPr>
        <c:crossAx val="231561088"/>
        <c:crosses val="autoZero"/>
        <c:auto val="1"/>
        <c:lblAlgn val="ctr"/>
        <c:lblOffset val="0"/>
        <c:tickLblSkip val="1"/>
        <c:tickMarkSkip val="1"/>
        <c:noMultiLvlLbl val="0"/>
      </c:catAx>
      <c:valAx>
        <c:axId val="231561088"/>
        <c:scaling>
          <c:orientation val="minMax"/>
        </c:scaling>
        <c:delete val="0"/>
        <c:axPos val="l"/>
        <c:majorGridlines/>
        <c:title>
          <c:tx>
            <c:rich>
              <a:bodyPr rot="-5400000" vert="horz"/>
              <a:lstStyle/>
              <a:p>
                <a:pPr>
                  <a:defRPr/>
                </a:pPr>
                <a:r>
                  <a:rPr lang="en-US"/>
                  <a:t>Pourcentage par</a:t>
                </a:r>
                <a:r>
                  <a:rPr lang="en-US" baseline="0"/>
                  <a:t> anesthésie</a:t>
                </a:r>
                <a:endParaRPr lang="en-US"/>
              </a:p>
            </c:rich>
          </c:tx>
          <c:overlay val="0"/>
        </c:title>
        <c:numFmt formatCode="#\ ##0" sourceLinked="0"/>
        <c:majorTickMark val="out"/>
        <c:minorTickMark val="none"/>
        <c:tickLblPos val="nextTo"/>
        <c:crossAx val="231559552"/>
        <c:crosses val="autoZero"/>
        <c:crossBetween val="between"/>
      </c:valAx>
    </c:plotArea>
    <c:legend>
      <c:legendPos val="tr"/>
      <c:overlay val="1"/>
      <c:spPr>
        <a:solidFill>
          <a:sysClr val="window" lastClr="FFFFFF"/>
        </a:solidFill>
      </c:spPr>
      <c:txPr>
        <a:bodyPr/>
        <a:lstStyle/>
        <a:p>
          <a:pPr>
            <a:defRPr sz="1000"/>
          </a:pPr>
          <a:endParaRPr lang="fr-FR"/>
        </a:p>
      </c:txPr>
    </c:legend>
    <c:plotVisOnly val="1"/>
    <c:dispBlanksAs val="gap"/>
    <c:showDLblsOverMax val="0"/>
  </c:chart>
  <c:spPr>
    <a:noFill/>
  </c:sp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Grossesse multiple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'Grossesse multiple'!$B$20</c:f>
              <c:strCache>
                <c:ptCount val="1"/>
                <c:pt idx="0">
                  <c:v>Unique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multiple'!$D$32,'Grossesse multiple'!$F$32,'Grossesse multiple'!$H$32,'Grossesse multiple'!$J$32,'Grossesse multiple'!$L$32,'Grossesse multiple'!$N$32,'Grossesse multiple'!$P$32,'Grossesse multiple'!$R$32,'Grossesse multiple'!$T$32,'Grossesse multiple'!$V$32,'Grossesse multiple'!$X$32,'Grossesse multiple'!$Z$32,'Grossesse multiple'!$AB$32)</c:f>
              <c:numCache>
                <c:formatCode>#,##0.00</c:formatCode>
                <c:ptCount val="13"/>
                <c:pt idx="0">
                  <c:v>97.662475650788025</c:v>
                </c:pt>
                <c:pt idx="1">
                  <c:v>97.804581082109436</c:v>
                </c:pt>
                <c:pt idx="2">
                  <c:v>97.41379310344827</c:v>
                </c:pt>
                <c:pt idx="3">
                  <c:v>97.804878048780481</c:v>
                </c:pt>
                <c:pt idx="4">
                  <c:v>97.560975609756099</c:v>
                </c:pt>
                <c:pt idx="5">
                  <c:v>95.652173913043484</c:v>
                </c:pt>
                <c:pt idx="6">
                  <c:v>97.219251336898395</c:v>
                </c:pt>
                <c:pt idx="7">
                  <c:v>97.393216080402013</c:v>
                </c:pt>
                <c:pt idx="8">
                  <c:v>97.514995715509855</c:v>
                </c:pt>
                <c:pt idx="9">
                  <c:v>97.311600338696024</c:v>
                </c:pt>
                <c:pt idx="10">
                  <c:v>98.06547619047619</c:v>
                </c:pt>
                <c:pt idx="11">
                  <c:v>97.835773392743477</c:v>
                </c:pt>
                <c:pt idx="12">
                  <c:v>96.551724137931032</c:v>
                </c:pt>
              </c:numCache>
            </c:numRef>
          </c:val>
        </c:ser>
        <c:ser>
          <c:idx val="1"/>
          <c:order val="1"/>
          <c:tx>
            <c:strRef>
              <c:f>'Grossesse multiple'!$B$33</c:f>
              <c:strCache>
                <c:ptCount val="1"/>
                <c:pt idx="0">
                  <c:v>Gémellaire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multiple'!$D$33,'Grossesse multiple'!$F$33,'Grossesse multiple'!$H$33,'Grossesse multiple'!$J$33,'Grossesse multiple'!$L$33,'Grossesse multiple'!$N$33,'Grossesse multiple'!$P$33,'Grossesse multiple'!$R$33,'Grossesse multiple'!$T$33,'Grossesse multiple'!$V$33,'Grossesse multiple'!$X$33,'Grossesse multiple'!$Z$33,'Grossesse multiple'!$AB$33)</c:f>
              <c:numCache>
                <c:formatCode>#,##0.00</c:formatCode>
                <c:ptCount val="13"/>
                <c:pt idx="0">
                  <c:v>2.0718965822560649</c:v>
                </c:pt>
                <c:pt idx="1">
                  <c:v>1.7626131953428201</c:v>
                </c:pt>
                <c:pt idx="2">
                  <c:v>2.1551724137931036</c:v>
                </c:pt>
                <c:pt idx="3">
                  <c:v>1.6260162601626018</c:v>
                </c:pt>
                <c:pt idx="4">
                  <c:v>2.4390243902439024</c:v>
                </c:pt>
                <c:pt idx="5">
                  <c:v>4.3478260869565215</c:v>
                </c:pt>
                <c:pt idx="6">
                  <c:v>2.1390374331550799</c:v>
                </c:pt>
                <c:pt idx="7">
                  <c:v>2.041457286432161</c:v>
                </c:pt>
                <c:pt idx="8">
                  <c:v>1.7137960582690661</c:v>
                </c:pt>
                <c:pt idx="9">
                  <c:v>1.8628281117696865</c:v>
                </c:pt>
                <c:pt idx="10">
                  <c:v>1.4880952380952379</c:v>
                </c:pt>
                <c:pt idx="11">
                  <c:v>1.6549968173138128</c:v>
                </c:pt>
                <c:pt idx="12">
                  <c:v>3.4482758620689653</c:v>
                </c:pt>
              </c:numCache>
            </c:numRef>
          </c:val>
        </c:ser>
        <c:ser>
          <c:idx val="2"/>
          <c:order val="2"/>
          <c:tx>
            <c:strRef>
              <c:f>'Grossesse multiple'!$B$34</c:f>
              <c:strCache>
                <c:ptCount val="1"/>
                <c:pt idx="0">
                  <c:v>De haut rang</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multiple'!$D$34,'Grossesse multiple'!$F$34,'Grossesse multiple'!$H$34,'Grossesse multiple'!$J$34,'Grossesse multiple'!$L$34,'Grossesse multiple'!$N$34,'Grossesse multiple'!$P$34,'Grossesse multiple'!$R$34,'Grossesse multiple'!$T$34,'Grossesse multiple'!$V$34,'Grossesse multiple'!$X$34,'Grossesse multiple'!$Z$34,'Grossesse multiple'!$AB$34)</c:f>
              <c:numCache>
                <c:formatCode>#,##0.00</c:formatCode>
                <c:ptCount val="13"/>
                <c:pt idx="0">
                  <c:v>7.0834071188241546E-2</c:v>
                </c:pt>
                <c:pt idx="1">
                  <c:v>3.6146411992999013E-2</c:v>
                </c:pt>
                <c:pt idx="2">
                  <c:v>0</c:v>
                </c:pt>
                <c:pt idx="3">
                  <c:v>0</c:v>
                </c:pt>
                <c:pt idx="4">
                  <c:v>0</c:v>
                </c:pt>
                <c:pt idx="5">
                  <c:v>0</c:v>
                </c:pt>
                <c:pt idx="6">
                  <c:v>0</c:v>
                </c:pt>
                <c:pt idx="7">
                  <c:v>6.2814070351758788E-2</c:v>
                </c:pt>
                <c:pt idx="8">
                  <c:v>0</c:v>
                </c:pt>
                <c:pt idx="9">
                  <c:v>0.10584250635055038</c:v>
                </c:pt>
                <c:pt idx="10">
                  <c:v>0</c:v>
                </c:pt>
                <c:pt idx="11">
                  <c:v>6.3653723742838952E-2</c:v>
                </c:pt>
                <c:pt idx="12">
                  <c:v>0</c:v>
                </c:pt>
              </c:numCache>
            </c:numRef>
          </c:val>
        </c:ser>
        <c:ser>
          <c:idx val="3"/>
          <c:order val="3"/>
          <c:tx>
            <c:strRef>
              <c:f>'Grossesse multiple'!$B$35</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('Grossesse multiple'!$D$35,'Grossesse multiple'!$F$35,'Grossesse multiple'!$H$35,'Grossesse multiple'!$J$35,'Grossesse multiple'!$L$35,'Grossesse multiple'!$N$35,'Grossesse multiple'!$P$35,'Grossesse multiple'!$R$35,'Grossesse multiple'!$T$35,'Grossesse multiple'!$V$35,'Grossesse multiple'!$X$35,'Grossesse multiple'!$Z$35,'Grossesse multiple'!$AB$35)</c:f>
              <c:numCache>
                <c:formatCode>#,##0.00</c:formatCode>
                <c:ptCount val="13"/>
                <c:pt idx="0">
                  <c:v>0.19479369576766425</c:v>
                </c:pt>
                <c:pt idx="1">
                  <c:v>0.39665931055475229</c:v>
                </c:pt>
                <c:pt idx="2">
                  <c:v>0.43103448275862066</c:v>
                </c:pt>
                <c:pt idx="3">
                  <c:v>0.56910569105691056</c:v>
                </c:pt>
                <c:pt idx="4">
                  <c:v>0</c:v>
                </c:pt>
                <c:pt idx="5">
                  <c:v>0</c:v>
                </c:pt>
                <c:pt idx="6">
                  <c:v>0.64171122994652408</c:v>
                </c:pt>
                <c:pt idx="7">
                  <c:v>0.50251256281407031</c:v>
                </c:pt>
                <c:pt idx="8">
                  <c:v>0.77120822622107965</c:v>
                </c:pt>
                <c:pt idx="9">
                  <c:v>0.71972904318374253</c:v>
                </c:pt>
                <c:pt idx="10">
                  <c:v>0.4464285714285714</c:v>
                </c:pt>
                <c:pt idx="11">
                  <c:v>0.44557606619987272</c:v>
                </c:pt>
                <c:pt idx="12">
                  <c:v>0</c:v>
                </c:pt>
              </c:numCache>
            </c:numRef>
          </c:val>
        </c:ser>
        <c:dLbls>
          <c:showLegendKey val="0"/>
          <c:showVal val="0"/>
          <c:showCatName val="0"/>
          <c:showSerName val="0"/>
          <c:showPercent val="0"/>
          <c:showBubbleSize val="0"/>
        </c:dLbls>
        <c:gapWidth val="150"/>
        <c:overlap val="100"/>
        <c:axId val="231650048"/>
        <c:axId val="231651584"/>
      </c:barChart>
      <c:catAx>
        <c:axId val="231650048"/>
        <c:scaling>
          <c:orientation val="minMax"/>
        </c:scaling>
        <c:delete val="0"/>
        <c:axPos val="b"/>
        <c:majorTickMark val="none"/>
        <c:minorTickMark val="none"/>
        <c:tickLblPos val="nextTo"/>
        <c:crossAx val="231651584"/>
        <c:crosses val="autoZero"/>
        <c:auto val="1"/>
        <c:lblAlgn val="ctr"/>
        <c:lblOffset val="100"/>
        <c:noMultiLvlLbl val="0"/>
      </c:catAx>
      <c:valAx>
        <c:axId val="231651584"/>
        <c:scaling>
          <c:orientation val="minMax"/>
        </c:scaling>
        <c:delete val="0"/>
        <c:axPos val="l"/>
        <c:majorGridlines/>
        <c:numFmt formatCode="0\ %" sourceLinked="0"/>
        <c:majorTickMark val="out"/>
        <c:minorTickMark val="none"/>
        <c:tickLblPos val="nextTo"/>
        <c:crossAx val="231650048"/>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Mode d'accouchement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'Mode d''accouchement'!$B$30</c:f>
              <c:strCache>
                <c:ptCount val="1"/>
                <c:pt idx="0">
                  <c:v>Pas de mention</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d''accouchement'!$D$30,'Mode d''accouchement'!$F$30,'Mode d''accouchement'!$H$30,'Mode d''accouchement'!$J$30,'Mode d''accouchement'!$L$30,'Mode d''accouchement'!$N$30,'Mode d''accouchement'!$P$30,'Mode d''accouchement'!$R$30,'Mode d''accouchement'!$T$30,'Mode d''accouchement'!$V$30,'Mode d''accouchement'!$X$30,'Mode d''accouchement'!$Z$30,'Mode d''accouchement'!$AB$30)</c:f>
              <c:numCache>
                <c:formatCode>#,##0.00</c:formatCode>
                <c:ptCount val="13"/>
                <c:pt idx="0">
                  <c:v>81.096080471730829</c:v>
                </c:pt>
                <c:pt idx="1">
                  <c:v>79.914961218577702</c:v>
                </c:pt>
                <c:pt idx="2">
                  <c:v>75.527426160337555</c:v>
                </c:pt>
                <c:pt idx="3">
                  <c:v>80.56</c:v>
                </c:pt>
                <c:pt idx="4">
                  <c:v>83.333333333333343</c:v>
                </c:pt>
                <c:pt idx="5">
                  <c:v>79.166666666666657</c:v>
                </c:pt>
                <c:pt idx="6">
                  <c:v>81.047120418848166</c:v>
                </c:pt>
                <c:pt idx="7">
                  <c:v>78.738461538461536</c:v>
                </c:pt>
                <c:pt idx="8">
                  <c:v>83.92255892255892</c:v>
                </c:pt>
                <c:pt idx="9">
                  <c:v>77.383177570093451</c:v>
                </c:pt>
                <c:pt idx="10">
                  <c:v>72.58064516129032</c:v>
                </c:pt>
                <c:pt idx="11">
                  <c:v>78.674171357098189</c:v>
                </c:pt>
                <c:pt idx="12">
                  <c:v>73.333333333333329</c:v>
                </c:pt>
              </c:numCache>
            </c:numRef>
          </c:val>
        </c:ser>
        <c:ser>
          <c:idx val="1"/>
          <c:order val="1"/>
          <c:tx>
            <c:strRef>
              <c:f>'Mode d''accouchement'!$B$42</c:f>
              <c:strCache>
                <c:ptCount val="1"/>
                <c:pt idx="0">
                  <c:v>Césarienne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d''accouchement'!$D$31,'Mode d''accouchement'!$F$31,'Mode d''accouchement'!$H$31,'Mode d''accouchement'!$J$31,'Mode d''accouchement'!$L$31,'Mode d''accouchement'!$N$31,'Mode d''accouchement'!$P$31,'Mode d''accouchement'!$R$31,'Mode d''accouchement'!$T$31,'Mode d''accouchement'!$V$31,'Mode d''accouchement'!$X$31,'Mode d''accouchement'!$Z$31,'Mode d''accouchement'!$AB$31)</c:f>
              <c:numCache>
                <c:formatCode>#,##0.00</c:formatCode>
                <c:ptCount val="13"/>
                <c:pt idx="0">
                  <c:v>18.643773846687477</c:v>
                </c:pt>
                <c:pt idx="1">
                  <c:v>19.595364919166432</c:v>
                </c:pt>
                <c:pt idx="2">
                  <c:v>23.628691983122362</c:v>
                </c:pt>
                <c:pt idx="3">
                  <c:v>18.8</c:v>
                </c:pt>
                <c:pt idx="4">
                  <c:v>16.666666666666664</c:v>
                </c:pt>
                <c:pt idx="5">
                  <c:v>20.833333333333336</c:v>
                </c:pt>
                <c:pt idx="6">
                  <c:v>18.32460732984293</c:v>
                </c:pt>
                <c:pt idx="7">
                  <c:v>20.615384615384617</c:v>
                </c:pt>
                <c:pt idx="8">
                  <c:v>15.067340067340067</c:v>
                </c:pt>
                <c:pt idx="9">
                  <c:v>21.786085150571132</c:v>
                </c:pt>
                <c:pt idx="10">
                  <c:v>27.126099706744867</c:v>
                </c:pt>
                <c:pt idx="11">
                  <c:v>20.700437773608506</c:v>
                </c:pt>
                <c:pt idx="12">
                  <c:v>26.666666666666668</c:v>
                </c:pt>
              </c:numCache>
            </c:numRef>
          </c:val>
        </c:ser>
        <c:ser>
          <c:idx val="2"/>
          <c:order val="2"/>
          <c:tx>
            <c:strRef>
              <c:f>'Mode d''accouchement'!$B$32</c:f>
              <c:strCache>
                <c:ptCount val="1"/>
                <c:pt idx="0">
                  <c:v>Autre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('Mode d''accouchement'!$D$32,'Mode d''accouchement'!$F$32,'Mode d''accouchement'!$H$32,'Mode d''accouchement'!$J$32,'Mode d''accouchement'!$L$32,'Mode d''accouchement'!$N$32,'Mode d''accouchement'!$P$32,'Mode d''accouchement'!$R$32,'Mode d''accouchement'!$T$32,'Mode d''accouchement'!$V$32,'Mode d''accouchement'!$X$32,'Mode d''accouchement'!$Z$32,'Mode d''accouchement'!$AB$32)</c:f>
              <c:numCache>
                <c:formatCode>#,##0.00</c:formatCode>
                <c:ptCount val="13"/>
                <c:pt idx="0">
                  <c:v>0.26014568158168577</c:v>
                </c:pt>
                <c:pt idx="1">
                  <c:v>0.48967386225586396</c:v>
                </c:pt>
                <c:pt idx="2">
                  <c:v>0.8438818565400843</c:v>
                </c:pt>
                <c:pt idx="3">
                  <c:v>0.64</c:v>
                </c:pt>
                <c:pt idx="4">
                  <c:v>0</c:v>
                </c:pt>
                <c:pt idx="5">
                  <c:v>0</c:v>
                </c:pt>
                <c:pt idx="6">
                  <c:v>0.62827225130890052</c:v>
                </c:pt>
                <c:pt idx="7">
                  <c:v>0.64615384615384608</c:v>
                </c:pt>
                <c:pt idx="8">
                  <c:v>1.0101010101010102</c:v>
                </c:pt>
                <c:pt idx="9">
                  <c:v>0.83073727933541019</c:v>
                </c:pt>
                <c:pt idx="10">
                  <c:v>0.2932551319648094</c:v>
                </c:pt>
                <c:pt idx="11">
                  <c:v>0.62539086929330834</c:v>
                </c:pt>
                <c:pt idx="12">
                  <c:v>0</c:v>
                </c:pt>
              </c:numCache>
            </c:numRef>
          </c:val>
        </c:ser>
        <c:dLbls>
          <c:showLegendKey val="0"/>
          <c:showVal val="0"/>
          <c:showCatName val="0"/>
          <c:showSerName val="0"/>
          <c:showPercent val="0"/>
          <c:showBubbleSize val="0"/>
        </c:dLbls>
        <c:gapWidth val="150"/>
        <c:overlap val="100"/>
        <c:axId val="231735296"/>
        <c:axId val="231736832"/>
      </c:barChart>
      <c:catAx>
        <c:axId val="231735296"/>
        <c:scaling>
          <c:orientation val="minMax"/>
        </c:scaling>
        <c:delete val="0"/>
        <c:axPos val="b"/>
        <c:majorTickMark val="none"/>
        <c:minorTickMark val="none"/>
        <c:tickLblPos val="nextTo"/>
        <c:crossAx val="231736832"/>
        <c:crosses val="autoZero"/>
        <c:auto val="1"/>
        <c:lblAlgn val="ctr"/>
        <c:lblOffset val="100"/>
        <c:noMultiLvlLbl val="0"/>
      </c:catAx>
      <c:valAx>
        <c:axId val="231736832"/>
        <c:scaling>
          <c:orientation val="minMax"/>
        </c:scaling>
        <c:delete val="0"/>
        <c:axPos val="l"/>
        <c:majorGridlines/>
        <c:numFmt formatCode="0\ %" sourceLinked="0"/>
        <c:majorTickMark val="out"/>
        <c:minorTickMark val="none"/>
        <c:tickLblPos val="nextTo"/>
        <c:crossAx val="231735296"/>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durée de gestation (semaines)</a:t>
            </a:r>
          </a:p>
        </c:rich>
      </c:tx>
      <c:layout/>
      <c:overlay val="0"/>
    </c:title>
    <c:autoTitleDeleted val="0"/>
    <c:plotArea>
      <c:layout/>
      <c:barChart>
        <c:barDir val="col"/>
        <c:grouping val="clustered"/>
        <c:varyColors val="0"/>
        <c:ser>
          <c:idx val="0"/>
          <c:order val="0"/>
          <c:invertIfNegative val="0"/>
          <c:dLbls>
            <c:delete val="1"/>
          </c:dLbls>
          <c:cat>
            <c:strRef>
              <c:f>_G0104_!$A$2:$A$34</c:f>
              <c:strCache>
                <c:ptCount val="33"/>
                <c:pt idx="0">
                  <c:v>0</c:v>
                </c:pt>
                <c:pt idx="1">
                  <c:v>6</c:v>
                </c:pt>
                <c:pt idx="2">
                  <c:v>8</c:v>
                </c:pt>
                <c:pt idx="3">
                  <c:v>9</c:v>
                </c:pt>
                <c:pt idx="4">
                  <c:v>10</c:v>
                </c:pt>
                <c:pt idx="5">
                  <c:v>14</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strCache>
            </c:strRef>
          </c:cat>
          <c:val>
            <c:numRef>
              <c:f>'GR simples'!etiq_G0104_2</c:f>
              <c:numCache>
                <c:formatCode>General</c:formatCode>
                <c:ptCount val="35"/>
                <c:pt idx="0">
                  <c:v>30</c:v>
                </c:pt>
                <c:pt idx="1">
                  <c:v>1</c:v>
                </c:pt>
                <c:pt idx="2">
                  <c:v>1</c:v>
                </c:pt>
                <c:pt idx="3">
                  <c:v>6</c:v>
                </c:pt>
                <c:pt idx="4">
                  <c:v>3</c:v>
                </c:pt>
                <c:pt idx="5">
                  <c:v>1</c:v>
                </c:pt>
                <c:pt idx="6">
                  <c:v>1</c:v>
                </c:pt>
                <c:pt idx="7">
                  <c:v>1</c:v>
                </c:pt>
                <c:pt idx="8">
                  <c:v>1</c:v>
                </c:pt>
                <c:pt idx="9">
                  <c:v>2</c:v>
                </c:pt>
                <c:pt idx="10">
                  <c:v>1</c:v>
                </c:pt>
                <c:pt idx="11">
                  <c:v>3</c:v>
                </c:pt>
                <c:pt idx="12">
                  <c:v>45</c:v>
                </c:pt>
                <c:pt idx="13">
                  <c:v>67</c:v>
                </c:pt>
                <c:pt idx="14">
                  <c:v>58</c:v>
                </c:pt>
                <c:pt idx="15">
                  <c:v>84</c:v>
                </c:pt>
                <c:pt idx="16">
                  <c:v>129</c:v>
                </c:pt>
                <c:pt idx="17">
                  <c:v>135</c:v>
                </c:pt>
                <c:pt idx="18">
                  <c:v>147</c:v>
                </c:pt>
                <c:pt idx="19">
                  <c:v>164</c:v>
                </c:pt>
                <c:pt idx="20">
                  <c:v>252</c:v>
                </c:pt>
                <c:pt idx="21">
                  <c:v>270</c:v>
                </c:pt>
                <c:pt idx="22">
                  <c:v>444</c:v>
                </c:pt>
                <c:pt idx="23">
                  <c:v>608</c:v>
                </c:pt>
                <c:pt idx="24">
                  <c:v>1125</c:v>
                </c:pt>
                <c:pt idx="25">
                  <c:v>1758</c:v>
                </c:pt>
                <c:pt idx="26">
                  <c:v>3841</c:v>
                </c:pt>
                <c:pt idx="27">
                  <c:v>9386</c:v>
                </c:pt>
                <c:pt idx="28">
                  <c:v>22808</c:v>
                </c:pt>
                <c:pt idx="29">
                  <c:v>34417</c:v>
                </c:pt>
                <c:pt idx="30">
                  <c:v>35142</c:v>
                </c:pt>
                <c:pt idx="31">
                  <c:v>13220</c:v>
                </c:pt>
                <c:pt idx="32">
                  <c:v>522</c:v>
                </c:pt>
                <c:pt idx="33">
                  <c:v>11</c:v>
                </c:pt>
                <c:pt idx="34">
                  <c:v>2</c:v>
                </c:pt>
              </c:numCache>
            </c:numRef>
          </c:val>
        </c:ser>
        <c:dLbls>
          <c:showLegendKey val="0"/>
          <c:showVal val="1"/>
          <c:showCatName val="0"/>
          <c:showSerName val="0"/>
          <c:showPercent val="0"/>
          <c:showBubbleSize val="0"/>
        </c:dLbls>
        <c:gapWidth val="150"/>
        <c:axId val="222226688"/>
        <c:axId val="222691328"/>
      </c:barChart>
      <c:barChart>
        <c:barDir val="col"/>
        <c:grouping val="clustered"/>
        <c:varyColors val="0"/>
        <c:ser>
          <c:idx val="1"/>
          <c:order val="1"/>
          <c:spPr>
            <a:noFill/>
          </c:spPr>
          <c:invertIfNegative val="0"/>
          <c:dLbls>
            <c:delete val="1"/>
          </c:dLbls>
          <c:cat>
            <c:strRef>
              <c:f>'GR simples'!etiq_G0104_1</c:f>
              <c:strCache>
                <c:ptCount val="35"/>
                <c:pt idx="0">
                  <c:v>0</c:v>
                </c:pt>
                <c:pt idx="1">
                  <c:v>6</c:v>
                </c:pt>
                <c:pt idx="2">
                  <c:v>8</c:v>
                </c:pt>
                <c:pt idx="3">
                  <c:v>9</c:v>
                </c:pt>
                <c:pt idx="4">
                  <c:v>10</c:v>
                </c:pt>
                <c:pt idx="5">
                  <c:v>14</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45</c:v>
                </c:pt>
              </c:strCache>
            </c:strRef>
          </c:cat>
          <c:val>
            <c:numRef>
              <c:f>'GR simples'!etiq_G0104_3</c:f>
              <c:numCache>
                <c:formatCode>General</c:formatCode>
                <c:ptCount val="35"/>
                <c:pt idx="0">
                  <c:v>2.4060439824839994E-2</c:v>
                </c:pt>
                <c:pt idx="1">
                  <c:v>8.0201466082800005E-4</c:v>
                </c:pt>
                <c:pt idx="2">
                  <c:v>8.0201466082800005E-4</c:v>
                </c:pt>
                <c:pt idx="3">
                  <c:v>4.8120879649679992E-3</c:v>
                </c:pt>
                <c:pt idx="4">
                  <c:v>2.4060439824839996E-3</c:v>
                </c:pt>
                <c:pt idx="5">
                  <c:v>8.0201466082800005E-4</c:v>
                </c:pt>
                <c:pt idx="6">
                  <c:v>8.0201466082800005E-4</c:v>
                </c:pt>
                <c:pt idx="7">
                  <c:v>8.0201466082800005E-4</c:v>
                </c:pt>
                <c:pt idx="8">
                  <c:v>8.0201466082800005E-4</c:v>
                </c:pt>
                <c:pt idx="9">
                  <c:v>1.6040293216560001E-3</c:v>
                </c:pt>
                <c:pt idx="10">
                  <c:v>8.0201466082800005E-4</c:v>
                </c:pt>
                <c:pt idx="11">
                  <c:v>2.4060439824839996E-3</c:v>
                </c:pt>
                <c:pt idx="12">
                  <c:v>3.609065973726E-2</c:v>
                </c:pt>
                <c:pt idx="13">
                  <c:v>5.373498227547599E-2</c:v>
                </c:pt>
                <c:pt idx="14">
                  <c:v>4.6516850328023995E-2</c:v>
                </c:pt>
                <c:pt idx="15">
                  <c:v>6.7369231509551986E-2</c:v>
                </c:pt>
                <c:pt idx="16">
                  <c:v>0.103459891246812</c:v>
                </c:pt>
                <c:pt idx="17">
                  <c:v>0.10827197921177999</c:v>
                </c:pt>
                <c:pt idx="18">
                  <c:v>0.117896155141716</c:v>
                </c:pt>
                <c:pt idx="19">
                  <c:v>0.13153040437579203</c:v>
                </c:pt>
                <c:pt idx="20">
                  <c:v>0.20210769452865601</c:v>
                </c:pt>
                <c:pt idx="21">
                  <c:v>0.21654395842355997</c:v>
                </c:pt>
                <c:pt idx="22">
                  <c:v>0.35609450940763193</c:v>
                </c:pt>
                <c:pt idx="23">
                  <c:v>0.48762491378342393</c:v>
                </c:pt>
                <c:pt idx="24">
                  <c:v>0.90226649343150001</c:v>
                </c:pt>
                <c:pt idx="25">
                  <c:v>1.4099417737356239</c:v>
                </c:pt>
                <c:pt idx="26">
                  <c:v>3.0805383122403476</c:v>
                </c:pt>
                <c:pt idx="27">
                  <c:v>7.527709606531606</c:v>
                </c:pt>
                <c:pt idx="28">
                  <c:v>18.292350384165022</c:v>
                </c:pt>
                <c:pt idx="29">
                  <c:v>27.602938581717275</c:v>
                </c:pt>
                <c:pt idx="30">
                  <c:v>28.184399210817578</c:v>
                </c:pt>
                <c:pt idx="31">
                  <c:v>10.602633816146161</c:v>
                </c:pt>
                <c:pt idx="32">
                  <c:v>0.4186516529522159</c:v>
                </c:pt>
                <c:pt idx="33">
                  <c:v>8.8221612691079983E-3</c:v>
                </c:pt>
                <c:pt idx="34">
                  <c:v>1.6040293216560001E-3</c:v>
                </c:pt>
              </c:numCache>
            </c:numRef>
          </c:val>
        </c:ser>
        <c:dLbls>
          <c:showLegendKey val="0"/>
          <c:showVal val="1"/>
          <c:showCatName val="0"/>
          <c:showSerName val="0"/>
          <c:showPercent val="0"/>
          <c:showBubbleSize val="0"/>
        </c:dLbls>
        <c:gapWidth val="150"/>
        <c:axId val="222694784"/>
        <c:axId val="222692864"/>
      </c:barChart>
      <c:catAx>
        <c:axId val="222226688"/>
        <c:scaling>
          <c:orientation val="minMax"/>
        </c:scaling>
        <c:delete val="0"/>
        <c:axPos val="b"/>
        <c:numFmt formatCode="#,##0.00" sourceLinked="0"/>
        <c:majorTickMark val="out"/>
        <c:minorTickMark val="none"/>
        <c:tickLblPos val="nextTo"/>
        <c:txPr>
          <a:bodyPr rot="0" vert="horz" anchor="b" anchorCtr="0"/>
          <a:lstStyle/>
          <a:p>
            <a:pPr>
              <a:defRPr sz="900">
                <a:latin typeface="Arial Narrow" pitchFamily="34" charset="0"/>
              </a:defRPr>
            </a:pPr>
            <a:endParaRPr lang="fr-FR"/>
          </a:p>
        </c:txPr>
        <c:crossAx val="222691328"/>
        <c:crosses val="autoZero"/>
        <c:auto val="1"/>
        <c:lblAlgn val="ctr"/>
        <c:lblOffset val="100"/>
        <c:noMultiLvlLbl val="0"/>
      </c:catAx>
      <c:valAx>
        <c:axId val="222691328"/>
        <c:scaling>
          <c:orientation val="minMax"/>
          <c:min val="0"/>
        </c:scaling>
        <c:delete val="0"/>
        <c:axPos val="l"/>
        <c:majorGridlines/>
        <c:numFmt formatCode="#\ ##0" sourceLinked="0"/>
        <c:majorTickMark val="out"/>
        <c:minorTickMark val="none"/>
        <c:tickLblPos val="nextTo"/>
        <c:crossAx val="222226688"/>
        <c:crosses val="autoZero"/>
        <c:crossBetween val="between"/>
      </c:valAx>
      <c:valAx>
        <c:axId val="222692864"/>
        <c:scaling>
          <c:orientation val="minMax"/>
          <c:max val="33"/>
          <c:min val="0"/>
        </c:scaling>
        <c:delete val="0"/>
        <c:axPos val="r"/>
        <c:title>
          <c:tx>
            <c:rich>
              <a:bodyPr rot="0" vert="horz"/>
              <a:lstStyle/>
              <a:p>
                <a:pPr>
                  <a:defRPr/>
                </a:pPr>
                <a:r>
                  <a:rPr lang="fr-FR"/>
                  <a:t>%</a:t>
                </a:r>
              </a:p>
            </c:rich>
          </c:tx>
          <c:layout>
            <c:manualLayout>
              <c:xMode val="edge"/>
              <c:yMode val="edge"/>
              <c:x val="0.9117666044216981"/>
              <c:y val="6.3795026316304404E-2"/>
            </c:manualLayout>
          </c:layout>
          <c:overlay val="0"/>
        </c:title>
        <c:numFmt formatCode="[&lt;10]\ \ \ General;#\ ##0" sourceLinked="0"/>
        <c:majorTickMark val="out"/>
        <c:minorTickMark val="none"/>
        <c:tickLblPos val="nextTo"/>
        <c:crossAx val="222694784"/>
        <c:crosses val="max"/>
        <c:crossBetween val="between"/>
      </c:valAx>
      <c:catAx>
        <c:axId val="222694784"/>
        <c:scaling>
          <c:orientation val="minMax"/>
        </c:scaling>
        <c:delete val="1"/>
        <c:axPos val="b"/>
        <c:majorTickMark val="out"/>
        <c:minorTickMark val="none"/>
        <c:tickLblPos val="nextTo"/>
        <c:crossAx val="222692864"/>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611" l="0.70000000000000062" r="0.70000000000000062" t="0.750000000000006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baseline="0"/>
              <a:t>Anesthésie péridurale par nationalité de la mère  </a:t>
            </a:r>
          </a:p>
          <a:p>
            <a:pPr>
              <a:defRPr/>
            </a:pPr>
            <a:r>
              <a:rPr lang="en-US" sz="1100" b="1" i="0" u="none" strike="noStrike" baseline="0"/>
              <a:t>(100 % par nationalité)</a:t>
            </a:r>
            <a:endParaRPr lang="en-US" sz="1100"/>
          </a:p>
        </c:rich>
      </c:tx>
      <c:overlay val="0"/>
    </c:title>
    <c:autoTitleDeleted val="0"/>
    <c:plotArea>
      <c:layout/>
      <c:barChart>
        <c:barDir val="col"/>
        <c:grouping val="percentStacked"/>
        <c:varyColors val="0"/>
        <c:ser>
          <c:idx val="0"/>
          <c:order val="0"/>
          <c:tx>
            <c:strRef>
              <c:f>'Anesthésie péridurale'!$B$30</c:f>
              <c:strCache>
                <c:ptCount val="1"/>
                <c:pt idx="0">
                  <c:v>Anesthésie péridurale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péridurale'!$D$30,'Anesthésie péridurale'!$F$30,'Anesthésie péridurale'!$H$30,'Anesthésie péridurale'!$J$30,'Anesthésie péridurale'!$L$30,'Anesthésie péridurale'!$N$30,'Anesthésie péridurale'!$P$30,'Anesthésie péridurale'!$R$30,'Anesthésie péridurale'!$T$30,'Anesthésie péridurale'!$V$30,'Anesthésie péridurale'!$X$30,'Anesthésie péridurale'!$Z$30,'Anesthésie péridurale'!$AB$30)</c:f>
              <c:numCache>
                <c:formatCode>#,##0.00</c:formatCode>
                <c:ptCount val="13"/>
                <c:pt idx="0">
                  <c:v>55.038073313263681</c:v>
                </c:pt>
                <c:pt idx="1">
                  <c:v>65.721786774218089</c:v>
                </c:pt>
                <c:pt idx="2">
                  <c:v>56.896551724137936</c:v>
                </c:pt>
                <c:pt idx="3">
                  <c:v>70.650406504065046</c:v>
                </c:pt>
                <c:pt idx="4">
                  <c:v>64.024390243902445</c:v>
                </c:pt>
                <c:pt idx="5">
                  <c:v>56.521739130434781</c:v>
                </c:pt>
                <c:pt idx="6">
                  <c:v>62.887700534759361</c:v>
                </c:pt>
                <c:pt idx="7">
                  <c:v>69.912060301507537</c:v>
                </c:pt>
                <c:pt idx="8">
                  <c:v>61.525278491859467</c:v>
                </c:pt>
                <c:pt idx="9">
                  <c:v>59.123624047417444</c:v>
                </c:pt>
                <c:pt idx="10">
                  <c:v>69.196428571428569</c:v>
                </c:pt>
                <c:pt idx="11">
                  <c:v>64.863144493952902</c:v>
                </c:pt>
                <c:pt idx="12">
                  <c:v>72.41379310344827</c:v>
                </c:pt>
              </c:numCache>
            </c:numRef>
          </c:val>
        </c:ser>
        <c:ser>
          <c:idx val="1"/>
          <c:order val="1"/>
          <c:tx>
            <c:strRef>
              <c:f>'Anesthésie péridurale'!$B$31</c:f>
              <c:strCache>
                <c:ptCount val="1"/>
                <c:pt idx="0">
                  <c:v>Pas d'anesthésie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péridurale'!$D$31,'Anesthésie péridurale'!$F$31,'Anesthésie péridurale'!$H$31,'Anesthésie péridurale'!$J$31,'Anesthésie péridurale'!$L$31,'Anesthésie péridurale'!$N$31,'Anesthésie péridurale'!$P$31,'Anesthésie péridurale'!$R$31,'Anesthésie péridurale'!$T$31,'Anesthésie péridurale'!$V$31,'Anesthésie péridurale'!$X$31,'Anesthésie péridurale'!$Z$31,'Anesthésie péridurale'!$AB$31)</c:f>
              <c:numCache>
                <c:formatCode>#,##0.00</c:formatCode>
                <c:ptCount val="13"/>
                <c:pt idx="0">
                  <c:v>43.970249690100935</c:v>
                </c:pt>
                <c:pt idx="1">
                  <c:v>33.162430560840114</c:v>
                </c:pt>
                <c:pt idx="2">
                  <c:v>41.379310344827587</c:v>
                </c:pt>
                <c:pt idx="3">
                  <c:v>28.130081300813011</c:v>
                </c:pt>
                <c:pt idx="4">
                  <c:v>35.975609756097562</c:v>
                </c:pt>
                <c:pt idx="5">
                  <c:v>39.130434782608695</c:v>
                </c:pt>
                <c:pt idx="6">
                  <c:v>35.828877005347593</c:v>
                </c:pt>
                <c:pt idx="7">
                  <c:v>28.360552763819097</c:v>
                </c:pt>
                <c:pt idx="8">
                  <c:v>37.360754070265642</c:v>
                </c:pt>
                <c:pt idx="9">
                  <c:v>39.690939881456394</c:v>
                </c:pt>
                <c:pt idx="10">
                  <c:v>29.017857142857146</c:v>
                </c:pt>
                <c:pt idx="11">
                  <c:v>34.118395926161682</c:v>
                </c:pt>
                <c:pt idx="12">
                  <c:v>20.689655172413794</c:v>
                </c:pt>
              </c:numCache>
            </c:numRef>
          </c:val>
        </c:ser>
        <c:ser>
          <c:idx val="2"/>
          <c:order val="2"/>
          <c:tx>
            <c:strRef>
              <c:f>'Anesthésie péridurale'!$B$32</c:f>
              <c:strCache>
                <c:ptCount val="1"/>
                <c:pt idx="0">
                  <c:v>Inconnue</c:v>
                </c:pt>
              </c:strCache>
            </c:strRef>
          </c:tx>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('Anesthésie péridurale'!$D$32,'Anesthésie péridurale'!$F$32,'Anesthésie péridurale'!$H$32,'Anesthésie péridurale'!$J$32,'Anesthésie péridurale'!$L$32,'Anesthésie péridurale'!$N$32,'Anesthésie péridurale'!$P$32,'Anesthésie péridurale'!$R$32,'Anesthésie péridurale'!$T$32,'Anesthésie péridurale'!$V$32,'Anesthésie péridurale'!$X$32,'Anesthésie péridurale'!$Z$32,'Anesthésie péridurale'!$AB$32)</c:f>
              <c:numCache>
                <c:formatCode>#,##0.00</c:formatCode>
                <c:ptCount val="13"/>
                <c:pt idx="0">
                  <c:v>0.99167699663538167</c:v>
                </c:pt>
                <c:pt idx="1">
                  <c:v>1.1157826649417852</c:v>
                </c:pt>
                <c:pt idx="2">
                  <c:v>1.7241379310344827</c:v>
                </c:pt>
                <c:pt idx="3">
                  <c:v>1.2195121951219512</c:v>
                </c:pt>
                <c:pt idx="4">
                  <c:v>0</c:v>
                </c:pt>
                <c:pt idx="5">
                  <c:v>4.3478260869565215</c:v>
                </c:pt>
                <c:pt idx="6">
                  <c:v>1.2834224598930482</c:v>
                </c:pt>
                <c:pt idx="7">
                  <c:v>1.7273869346733668</c:v>
                </c:pt>
                <c:pt idx="8">
                  <c:v>1.1139674378748929</c:v>
                </c:pt>
                <c:pt idx="9">
                  <c:v>1.1854360711261642</c:v>
                </c:pt>
                <c:pt idx="10">
                  <c:v>1.7857142857142856</c:v>
                </c:pt>
                <c:pt idx="11">
                  <c:v>1.0184595798854232</c:v>
                </c:pt>
                <c:pt idx="12">
                  <c:v>6.8965517241379306</c:v>
                </c:pt>
              </c:numCache>
            </c:numRef>
          </c:val>
        </c:ser>
        <c:dLbls>
          <c:showLegendKey val="0"/>
          <c:showVal val="0"/>
          <c:showCatName val="0"/>
          <c:showSerName val="0"/>
          <c:showPercent val="0"/>
          <c:showBubbleSize val="0"/>
        </c:dLbls>
        <c:gapWidth val="150"/>
        <c:overlap val="100"/>
        <c:axId val="231812096"/>
        <c:axId val="231867136"/>
      </c:barChart>
      <c:catAx>
        <c:axId val="231812096"/>
        <c:scaling>
          <c:orientation val="minMax"/>
        </c:scaling>
        <c:delete val="0"/>
        <c:axPos val="b"/>
        <c:majorTickMark val="none"/>
        <c:minorTickMark val="none"/>
        <c:tickLblPos val="nextTo"/>
        <c:crossAx val="231867136"/>
        <c:crosses val="autoZero"/>
        <c:auto val="1"/>
        <c:lblAlgn val="ctr"/>
        <c:lblOffset val="100"/>
        <c:noMultiLvlLbl val="0"/>
      </c:catAx>
      <c:valAx>
        <c:axId val="231867136"/>
        <c:scaling>
          <c:orientation val="minMax"/>
        </c:scaling>
        <c:delete val="0"/>
        <c:axPos val="l"/>
        <c:majorGridlines/>
        <c:numFmt formatCode="0\ %" sourceLinked="0"/>
        <c:majorTickMark val="out"/>
        <c:minorTickMark val="none"/>
        <c:tickLblPos val="nextTo"/>
        <c:crossAx val="231812096"/>
        <c:crosses val="autoZero"/>
        <c:crossBetween val="between"/>
      </c:valAx>
    </c:plotArea>
    <c:legend>
      <c:legendPos val="r"/>
      <c:overlay val="0"/>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 Âge de la mère par nationalité de la mère</a:t>
            </a:r>
            <a:endParaRPr lang="fr-FR" sz="1300"/>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_G0302_!$5:$5</c:f>
                <c:numCache>
                  <c:formatCode>General</c:formatCode>
                  <c:ptCount val="16384"/>
                  <c:pt idx="0">
                    <c:v>10</c:v>
                  </c:pt>
                  <c:pt idx="1">
                    <c:v>10</c:v>
                  </c:pt>
                  <c:pt idx="2">
                    <c:v>7</c:v>
                  </c:pt>
                  <c:pt idx="3">
                    <c:v>10</c:v>
                  </c:pt>
                  <c:pt idx="4">
                    <c:v>11.5</c:v>
                  </c:pt>
                  <c:pt idx="5">
                    <c:v>6</c:v>
                  </c:pt>
                  <c:pt idx="6">
                    <c:v>9</c:v>
                  </c:pt>
                  <c:pt idx="7">
                    <c:v>12</c:v>
                  </c:pt>
                  <c:pt idx="8">
                    <c:v>9</c:v>
                  </c:pt>
                  <c:pt idx="9">
                    <c:v>11</c:v>
                  </c:pt>
                  <c:pt idx="10">
                    <c:v>11</c:v>
                  </c:pt>
                  <c:pt idx="11">
                    <c:v>8</c:v>
                  </c:pt>
                  <c:pt idx="12">
                    <c:v>10</c:v>
                  </c:pt>
                </c:numCache>
              </c:numRef>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_G0302_!$A$2:$M$2</c:f>
              <c:numCache>
                <c:formatCode>General</c:formatCode>
                <c:ptCount val="13"/>
                <c:pt idx="0">
                  <c:v>26</c:v>
                </c:pt>
                <c:pt idx="1">
                  <c:v>26</c:v>
                </c:pt>
                <c:pt idx="2">
                  <c:v>31</c:v>
                </c:pt>
                <c:pt idx="3">
                  <c:v>28</c:v>
                </c:pt>
                <c:pt idx="4">
                  <c:v>29.5</c:v>
                </c:pt>
                <c:pt idx="5">
                  <c:v>29</c:v>
                </c:pt>
                <c:pt idx="6">
                  <c:v>27</c:v>
                </c:pt>
                <c:pt idx="7">
                  <c:v>27</c:v>
                </c:pt>
                <c:pt idx="8">
                  <c:v>24</c:v>
                </c:pt>
                <c:pt idx="9">
                  <c:v>26</c:v>
                </c:pt>
                <c:pt idx="10">
                  <c:v>27</c:v>
                </c:pt>
                <c:pt idx="11">
                  <c:v>25</c:v>
                </c:pt>
                <c:pt idx="12">
                  <c:v>28</c:v>
                </c:pt>
              </c:numCache>
            </c:numRef>
          </c:val>
        </c:ser>
        <c:ser>
          <c:idx val="1"/>
          <c:order val="1"/>
          <c:spPr>
            <a:solidFill>
              <a:schemeClr val="bg1"/>
            </a:solidFill>
            <a:ln>
              <a:solidFill>
                <a:srgbClr val="000000"/>
              </a:solidFill>
            </a:ln>
          </c:spPr>
          <c:invertIfNegative val="0"/>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_G0302_!$A$3:$M$3</c:f>
              <c:numCache>
                <c:formatCode>General</c:formatCode>
                <c:ptCount val="13"/>
                <c:pt idx="0">
                  <c:v>3</c:v>
                </c:pt>
                <c:pt idx="1">
                  <c:v>4</c:v>
                </c:pt>
                <c:pt idx="2">
                  <c:v>3</c:v>
                </c:pt>
                <c:pt idx="3">
                  <c:v>3</c:v>
                </c:pt>
                <c:pt idx="4">
                  <c:v>4.5</c:v>
                </c:pt>
                <c:pt idx="5">
                  <c:v>7</c:v>
                </c:pt>
                <c:pt idx="6">
                  <c:v>4</c:v>
                </c:pt>
                <c:pt idx="7">
                  <c:v>4</c:v>
                </c:pt>
                <c:pt idx="8">
                  <c:v>4</c:v>
                </c:pt>
                <c:pt idx="9">
                  <c:v>4</c:v>
                </c:pt>
                <c:pt idx="10">
                  <c:v>4</c:v>
                </c:pt>
                <c:pt idx="11">
                  <c:v>4</c:v>
                </c:pt>
                <c:pt idx="12">
                  <c:v>7</c:v>
                </c:pt>
              </c:numCache>
            </c:numRef>
          </c:val>
        </c:ser>
        <c:ser>
          <c:idx val="2"/>
          <c:order val="2"/>
          <c:spPr>
            <a:solidFill>
              <a:sysClr val="window" lastClr="FFFFFF"/>
            </a:solidFill>
            <a:ln>
              <a:solidFill>
                <a:srgbClr val="000000"/>
              </a:solidFill>
            </a:ln>
          </c:spPr>
          <c:invertIfNegative val="0"/>
          <c:errBars>
            <c:errBarType val="plus"/>
            <c:errValType val="cust"/>
            <c:noEndCap val="0"/>
            <c:plus>
              <c:numRef>
                <c:f>_G0302_!$6:$6</c:f>
                <c:numCache>
                  <c:formatCode>General</c:formatCode>
                  <c:ptCount val="16384"/>
                  <c:pt idx="0">
                    <c:v>10</c:v>
                  </c:pt>
                  <c:pt idx="1">
                    <c:v>10</c:v>
                  </c:pt>
                  <c:pt idx="2">
                    <c:v>8</c:v>
                  </c:pt>
                  <c:pt idx="3">
                    <c:v>10</c:v>
                  </c:pt>
                  <c:pt idx="4">
                    <c:v>11</c:v>
                  </c:pt>
                  <c:pt idx="5">
                    <c:v>3</c:v>
                  </c:pt>
                  <c:pt idx="6">
                    <c:v>11</c:v>
                  </c:pt>
                  <c:pt idx="7">
                    <c:v>11</c:v>
                  </c:pt>
                  <c:pt idx="8">
                    <c:v>11</c:v>
                  </c:pt>
                  <c:pt idx="9">
                    <c:v>12</c:v>
                  </c:pt>
                  <c:pt idx="10">
                    <c:v>10</c:v>
                  </c:pt>
                  <c:pt idx="11">
                    <c:v>12</c:v>
                  </c:pt>
                  <c:pt idx="12">
                    <c:v>3</c:v>
                  </c:pt>
                </c:numCache>
              </c:numRef>
            </c:plus>
            <c:minus>
              <c:numLit>
                <c:formatCode>General</c:formatCode>
                <c:ptCount val="1"/>
                <c:pt idx="0">
                  <c:v>1</c:v>
                </c:pt>
              </c:numLit>
            </c:minus>
          </c:errBars>
          <c:cat>
            <c:strRef>
              <c:f>'Nationalité de la mère'!$A$8:$A$20</c:f>
              <c:strCache>
                <c:ptCount val="13"/>
                <c:pt idx="0">
                  <c:v>OO</c:v>
                </c:pt>
                <c:pt idx="1">
                  <c:v>BE</c:v>
                </c:pt>
                <c:pt idx="2">
                  <c:v>DE</c:v>
                </c:pt>
                <c:pt idx="3">
                  <c:v>FR</c:v>
                </c:pt>
                <c:pt idx="4">
                  <c:v>UK</c:v>
                </c:pt>
                <c:pt idx="5">
                  <c:v>LU</c:v>
                </c:pt>
                <c:pt idx="6">
                  <c:v>NL</c:v>
                </c:pt>
                <c:pt idx="7">
                  <c:v>EU</c:v>
                </c:pt>
                <c:pt idx="8">
                  <c:v>ER</c:v>
                </c:pt>
                <c:pt idx="9">
                  <c:v>AF</c:v>
                </c:pt>
                <c:pt idx="10">
                  <c:v>AM</c:v>
                </c:pt>
                <c:pt idx="11">
                  <c:v>AZ</c:v>
                </c:pt>
                <c:pt idx="12">
                  <c:v>OC</c:v>
                </c:pt>
              </c:strCache>
            </c:strRef>
          </c:cat>
          <c:val>
            <c:numRef>
              <c:f>_G0302_!$A$4:$M$4</c:f>
              <c:numCache>
                <c:formatCode>General</c:formatCode>
                <c:ptCount val="13"/>
                <c:pt idx="0">
                  <c:v>4</c:v>
                </c:pt>
                <c:pt idx="1">
                  <c:v>3</c:v>
                </c:pt>
                <c:pt idx="2">
                  <c:v>3</c:v>
                </c:pt>
                <c:pt idx="3">
                  <c:v>4</c:v>
                </c:pt>
                <c:pt idx="4">
                  <c:v>4</c:v>
                </c:pt>
                <c:pt idx="5">
                  <c:v>1</c:v>
                </c:pt>
                <c:pt idx="6">
                  <c:v>4</c:v>
                </c:pt>
                <c:pt idx="7">
                  <c:v>4</c:v>
                </c:pt>
                <c:pt idx="8">
                  <c:v>4</c:v>
                </c:pt>
                <c:pt idx="9">
                  <c:v>4</c:v>
                </c:pt>
                <c:pt idx="10">
                  <c:v>4</c:v>
                </c:pt>
                <c:pt idx="11">
                  <c:v>4</c:v>
                </c:pt>
                <c:pt idx="12">
                  <c:v>3</c:v>
                </c:pt>
              </c:numCache>
            </c:numRef>
          </c:val>
        </c:ser>
        <c:dLbls>
          <c:showLegendKey val="0"/>
          <c:showVal val="0"/>
          <c:showCatName val="0"/>
          <c:showSerName val="0"/>
          <c:showPercent val="0"/>
          <c:showBubbleSize val="0"/>
        </c:dLbls>
        <c:gapWidth val="150"/>
        <c:overlap val="100"/>
        <c:axId val="241290624"/>
        <c:axId val="241292416"/>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_G0302_!$A$7:$M$7</c:f>
              <c:numCache>
                <c:formatCode>General</c:formatCode>
                <c:ptCount val="13"/>
                <c:pt idx="0">
                  <c:v>0</c:v>
                </c:pt>
                <c:pt idx="1">
                  <c:v>12</c:v>
                </c:pt>
                <c:pt idx="2">
                  <c:v>17</c:v>
                </c:pt>
                <c:pt idx="3">
                  <c:v>16</c:v>
                </c:pt>
                <c:pt idx="4">
                  <c:v>-1</c:v>
                </c:pt>
                <c:pt idx="5">
                  <c:v>-1</c:v>
                </c:pt>
                <c:pt idx="6">
                  <c:v>-1</c:v>
                </c:pt>
                <c:pt idx="7">
                  <c:v>48</c:v>
                </c:pt>
                <c:pt idx="8">
                  <c:v>46</c:v>
                </c:pt>
                <c:pt idx="9">
                  <c:v>47</c:v>
                </c:pt>
                <c:pt idx="10">
                  <c:v>-1</c:v>
                </c:pt>
                <c:pt idx="11">
                  <c:v>-1</c:v>
                </c:pt>
                <c:pt idx="12">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_G0302_!$A$8:$M$8</c:f>
              <c:numCache>
                <c:formatCode>General</c:formatCode>
                <c:ptCount val="13"/>
                <c:pt idx="0">
                  <c:v>15</c:v>
                </c:pt>
                <c:pt idx="1">
                  <c:v>14</c:v>
                </c:pt>
                <c:pt idx="2">
                  <c:v>18</c:v>
                </c:pt>
                <c:pt idx="3">
                  <c:v>17</c:v>
                </c:pt>
                <c:pt idx="4">
                  <c:v>-1</c:v>
                </c:pt>
                <c:pt idx="5">
                  <c:v>-1</c:v>
                </c:pt>
                <c:pt idx="6">
                  <c:v>-1</c:v>
                </c:pt>
                <c:pt idx="7">
                  <c:v>49</c:v>
                </c:pt>
                <c:pt idx="8">
                  <c:v>48</c:v>
                </c:pt>
                <c:pt idx="9">
                  <c:v>51</c:v>
                </c:pt>
                <c:pt idx="10">
                  <c:v>-1</c:v>
                </c:pt>
                <c:pt idx="11">
                  <c:v>-1</c:v>
                </c:pt>
                <c:pt idx="12">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_G0302_!$A$9:$M$9</c:f>
              <c:numCache>
                <c:formatCode>General</c:formatCode>
                <c:ptCount val="13"/>
                <c:pt idx="0">
                  <c:v>44</c:v>
                </c:pt>
                <c:pt idx="1">
                  <c:v>15</c:v>
                </c:pt>
                <c:pt idx="2">
                  <c:v>19</c:v>
                </c:pt>
                <c:pt idx="3">
                  <c:v>46</c:v>
                </c:pt>
                <c:pt idx="4">
                  <c:v>-1</c:v>
                </c:pt>
                <c:pt idx="5">
                  <c:v>-1</c:v>
                </c:pt>
                <c:pt idx="6">
                  <c:v>-1</c:v>
                </c:pt>
                <c:pt idx="7">
                  <c:v>-1</c:v>
                </c:pt>
                <c:pt idx="8">
                  <c:v>-1</c:v>
                </c:pt>
                <c:pt idx="9">
                  <c:v>-1</c:v>
                </c:pt>
                <c:pt idx="10">
                  <c:v>-1</c:v>
                </c:pt>
                <c:pt idx="11">
                  <c:v>-1</c:v>
                </c:pt>
                <c:pt idx="12">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_G0302_!$A$10:$M$10</c:f>
              <c:numCache>
                <c:formatCode>General</c:formatCode>
                <c:ptCount val="13"/>
                <c:pt idx="0">
                  <c:v>45</c:v>
                </c:pt>
                <c:pt idx="1">
                  <c:v>44</c:v>
                </c:pt>
                <c:pt idx="2">
                  <c:v>21</c:v>
                </c:pt>
                <c:pt idx="3">
                  <c:v>48</c:v>
                </c:pt>
                <c:pt idx="4">
                  <c:v>-1</c:v>
                </c:pt>
                <c:pt idx="5">
                  <c:v>-1</c:v>
                </c:pt>
                <c:pt idx="6">
                  <c:v>-1</c:v>
                </c:pt>
                <c:pt idx="7">
                  <c:v>-1</c:v>
                </c:pt>
                <c:pt idx="8">
                  <c:v>-1</c:v>
                </c:pt>
                <c:pt idx="9">
                  <c:v>-1</c:v>
                </c:pt>
                <c:pt idx="10">
                  <c:v>-1</c:v>
                </c:pt>
                <c:pt idx="11">
                  <c:v>-1</c:v>
                </c:pt>
                <c:pt idx="12">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_G0302_!$A$11:$M$11</c:f>
              <c:numCache>
                <c:formatCode>General</c:formatCode>
                <c:ptCount val="13"/>
                <c:pt idx="0">
                  <c:v>46</c:v>
                </c:pt>
                <c:pt idx="1">
                  <c:v>45</c:v>
                </c:pt>
                <c:pt idx="2">
                  <c:v>22</c:v>
                </c:pt>
                <c:pt idx="3">
                  <c:v>-1</c:v>
                </c:pt>
                <c:pt idx="4">
                  <c:v>-1</c:v>
                </c:pt>
                <c:pt idx="5">
                  <c:v>-1</c:v>
                </c:pt>
                <c:pt idx="6">
                  <c:v>-1</c:v>
                </c:pt>
                <c:pt idx="7">
                  <c:v>-1</c:v>
                </c:pt>
                <c:pt idx="8">
                  <c:v>-1</c:v>
                </c:pt>
                <c:pt idx="9">
                  <c:v>-1</c:v>
                </c:pt>
                <c:pt idx="10">
                  <c:v>-1</c:v>
                </c:pt>
                <c:pt idx="11">
                  <c:v>-1</c:v>
                </c:pt>
                <c:pt idx="12">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_G0302_!$A$12:$M$12</c:f>
              <c:numCache>
                <c:formatCode>General</c:formatCode>
                <c:ptCount val="13"/>
                <c:pt idx="0">
                  <c:v>47</c:v>
                </c:pt>
                <c:pt idx="1">
                  <c:v>46</c:v>
                </c:pt>
                <c:pt idx="2">
                  <c:v>-1</c:v>
                </c:pt>
                <c:pt idx="3">
                  <c:v>-1</c:v>
                </c:pt>
                <c:pt idx="4">
                  <c:v>-1</c:v>
                </c:pt>
                <c:pt idx="5">
                  <c:v>-1</c:v>
                </c:pt>
                <c:pt idx="6">
                  <c:v>-1</c:v>
                </c:pt>
                <c:pt idx="7">
                  <c:v>-1</c:v>
                </c:pt>
                <c:pt idx="8">
                  <c:v>-1</c:v>
                </c:pt>
                <c:pt idx="9">
                  <c:v>-1</c:v>
                </c:pt>
                <c:pt idx="10">
                  <c:v>-1</c:v>
                </c:pt>
                <c:pt idx="11">
                  <c:v>-1</c:v>
                </c:pt>
                <c:pt idx="12">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_G0302_!$A$13:$M$13</c:f>
              <c:numCache>
                <c:formatCode>General</c:formatCode>
                <c:ptCount val="13"/>
                <c:pt idx="0">
                  <c:v>48</c:v>
                </c:pt>
                <c:pt idx="1">
                  <c:v>47</c:v>
                </c:pt>
                <c:pt idx="2">
                  <c:v>-1</c:v>
                </c:pt>
                <c:pt idx="3">
                  <c:v>-1</c:v>
                </c:pt>
                <c:pt idx="4">
                  <c:v>-1</c:v>
                </c:pt>
                <c:pt idx="5">
                  <c:v>-1</c:v>
                </c:pt>
                <c:pt idx="6">
                  <c:v>-1</c:v>
                </c:pt>
                <c:pt idx="7">
                  <c:v>-1</c:v>
                </c:pt>
                <c:pt idx="8">
                  <c:v>-1</c:v>
                </c:pt>
                <c:pt idx="9">
                  <c:v>-1</c:v>
                </c:pt>
                <c:pt idx="10">
                  <c:v>-1</c:v>
                </c:pt>
                <c:pt idx="11">
                  <c:v>-1</c:v>
                </c:pt>
                <c:pt idx="12">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_G0302_!$A$14:$M$14</c:f>
              <c:numCache>
                <c:formatCode>General</c:formatCode>
                <c:ptCount val="13"/>
                <c:pt idx="0">
                  <c:v>49</c:v>
                </c:pt>
                <c:pt idx="1">
                  <c:v>48</c:v>
                </c:pt>
                <c:pt idx="2">
                  <c:v>-1</c:v>
                </c:pt>
                <c:pt idx="3">
                  <c:v>-1</c:v>
                </c:pt>
                <c:pt idx="4">
                  <c:v>-1</c:v>
                </c:pt>
                <c:pt idx="5">
                  <c:v>-1</c:v>
                </c:pt>
                <c:pt idx="6">
                  <c:v>-1</c:v>
                </c:pt>
                <c:pt idx="7">
                  <c:v>-1</c:v>
                </c:pt>
                <c:pt idx="8">
                  <c:v>-1</c:v>
                </c:pt>
                <c:pt idx="9">
                  <c:v>-1</c:v>
                </c:pt>
                <c:pt idx="10">
                  <c:v>-1</c:v>
                </c:pt>
                <c:pt idx="11">
                  <c:v>-1</c:v>
                </c:pt>
                <c:pt idx="12">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_G0302_!$A$15:$M$15</c:f>
              <c:numCache>
                <c:formatCode>General</c:formatCode>
                <c:ptCount val="13"/>
                <c:pt idx="0">
                  <c:v>50</c:v>
                </c:pt>
                <c:pt idx="1">
                  <c:v>49</c:v>
                </c:pt>
                <c:pt idx="2">
                  <c:v>-1</c:v>
                </c:pt>
                <c:pt idx="3">
                  <c:v>-1</c:v>
                </c:pt>
                <c:pt idx="4">
                  <c:v>-1</c:v>
                </c:pt>
                <c:pt idx="5">
                  <c:v>-1</c:v>
                </c:pt>
                <c:pt idx="6">
                  <c:v>-1</c:v>
                </c:pt>
                <c:pt idx="7">
                  <c:v>-1</c:v>
                </c:pt>
                <c:pt idx="8">
                  <c:v>-1</c:v>
                </c:pt>
                <c:pt idx="9">
                  <c:v>-1</c:v>
                </c:pt>
                <c:pt idx="10">
                  <c:v>-1</c:v>
                </c:pt>
                <c:pt idx="11">
                  <c:v>-1</c:v>
                </c:pt>
                <c:pt idx="12">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_G0302_!$A$16:$M$16</c:f>
              <c:numCache>
                <c:formatCode>General</c:formatCode>
                <c:ptCount val="13"/>
                <c:pt idx="0">
                  <c:v>52</c:v>
                </c:pt>
                <c:pt idx="1">
                  <c:v>50</c:v>
                </c:pt>
                <c:pt idx="2">
                  <c:v>-1</c:v>
                </c:pt>
                <c:pt idx="3">
                  <c:v>-1</c:v>
                </c:pt>
                <c:pt idx="4">
                  <c:v>-1</c:v>
                </c:pt>
                <c:pt idx="5">
                  <c:v>-1</c:v>
                </c:pt>
                <c:pt idx="6">
                  <c:v>-1</c:v>
                </c:pt>
                <c:pt idx="7">
                  <c:v>-1</c:v>
                </c:pt>
                <c:pt idx="8">
                  <c:v>-1</c:v>
                </c:pt>
                <c:pt idx="9">
                  <c:v>-1</c:v>
                </c:pt>
                <c:pt idx="10">
                  <c:v>-1</c:v>
                </c:pt>
                <c:pt idx="11">
                  <c:v>-1</c:v>
                </c:pt>
                <c:pt idx="12">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_G0302_!$A$17:$M$17</c:f>
              <c:numCache>
                <c:formatCode>General</c:formatCode>
                <c:ptCount val="13"/>
                <c:pt idx="0">
                  <c:v>-1</c:v>
                </c:pt>
                <c:pt idx="1">
                  <c:v>51</c:v>
                </c:pt>
                <c:pt idx="2">
                  <c:v>-1</c:v>
                </c:pt>
                <c:pt idx="3">
                  <c:v>-1</c:v>
                </c:pt>
                <c:pt idx="4">
                  <c:v>-1</c:v>
                </c:pt>
                <c:pt idx="5">
                  <c:v>-1</c:v>
                </c:pt>
                <c:pt idx="6">
                  <c:v>-1</c:v>
                </c:pt>
                <c:pt idx="7">
                  <c:v>-1</c:v>
                </c:pt>
                <c:pt idx="8">
                  <c:v>-1</c:v>
                </c:pt>
                <c:pt idx="9">
                  <c:v>-1</c:v>
                </c:pt>
                <c:pt idx="10">
                  <c:v>-1</c:v>
                </c:pt>
                <c:pt idx="11">
                  <c:v>-1</c:v>
                </c:pt>
                <c:pt idx="12">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_G0302_!$A$18:$M$18</c:f>
              <c:numCache>
                <c:formatCode>General</c:formatCode>
                <c:ptCount val="13"/>
                <c:pt idx="0">
                  <c:v>-1</c:v>
                </c:pt>
                <c:pt idx="1">
                  <c:v>52</c:v>
                </c:pt>
                <c:pt idx="2">
                  <c:v>-1</c:v>
                </c:pt>
                <c:pt idx="3">
                  <c:v>-1</c:v>
                </c:pt>
                <c:pt idx="4">
                  <c:v>-1</c:v>
                </c:pt>
                <c:pt idx="5">
                  <c:v>-1</c:v>
                </c:pt>
                <c:pt idx="6">
                  <c:v>-1</c:v>
                </c:pt>
                <c:pt idx="7">
                  <c:v>-1</c:v>
                </c:pt>
                <c:pt idx="8">
                  <c:v>-1</c:v>
                </c:pt>
                <c:pt idx="9">
                  <c:v>-1</c:v>
                </c:pt>
                <c:pt idx="10">
                  <c:v>-1</c:v>
                </c:pt>
                <c:pt idx="11">
                  <c:v>-1</c:v>
                </c:pt>
                <c:pt idx="12">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_G0302_!$A$19:$M$19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_G0302_!$A$20:$M$20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_G0302_!$A$21:$M$21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_G0302_!$A$22:$M$22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_G0302_!$A$23:$M$23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_G0302_!$A$24:$M$24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_G0302_!$A$25:$M$25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_G0302_!$A$26:$M$26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_G0302_!$A$27:$M$27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_G0302_!$A$28:$M$28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_G0302_!$A$29:$M$29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_G0302_!$A$30:$M$30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_G0302_!$A$31:$M$31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_G0302_!$A$32:$M$32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_G0302_!$A$33:$M$33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_G0302_!$A$34:$M$34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_G0302_!$A$35:$M$35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_G0302_!$A$36:$M$36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_G0302_!$A$37:$M$37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_G0302_!$A$38:$M$38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_G0302_!$A$39:$M$39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_G0302_!$A$40:$M$40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_G0302_!$A$41:$M$41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_G0302_!$A$42:$M$42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_G0302_!$A$43:$M$43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_G0302_!$A$44:$M$44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_G0302_!$A$45:$M$45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_G0302_!$A$46:$M$46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_G0302_!$A$47:$M$47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_G0302_!$A$48:$M$48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_G0302_!$A$49:$M$49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_G0302_!$A$50:$M$50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_G0302_!$A$51:$M$51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_G0302_!$A$52:$M$52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_G0302_!$A$53:$M$53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_G0302_!$A$54:$M$54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_G0302_!$A$55:$M$55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_G0302_!$A$56:$M$56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_G0302_!$A$57:$M$57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_G0302_!$A$58:$M$58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_G0302_!$A$59:$M$59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_G0302_!$A$60:$M$60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_G0302_!$A$61:$M$61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_G0302_!$A$62:$M$62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_G0302_!$A$63:$M$63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_G0302_!$A$64:$M$64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_G0302_!$A$65:$M$65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_G0302_!$A$66:$M$66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_G0302_!$A$67:$M$67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_G0302_!$A$68:$M$68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_G0302_!$A$69:$M$69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_G0302_!$A$70:$M$70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_G0302_!$A$71:$M$71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_G0302_!$A$72:$M$72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_G0302_!$A$73:$M$73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_G0302_!$A$74:$M$74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_G0302_!$A$75:$M$75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_G0302_!$A$76:$M$76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_G0302_!$A$77:$M$77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_G0302_!$A$78:$M$78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_G0302_!$A$79:$M$79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_G0302_!$A$80:$M$80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_G0302_!$A$81:$M$81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_G0302_!$A$82:$M$82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_G0302_!$A$83:$M$83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_G0302_!$A$84:$M$84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_G0302_!$A$85:$M$85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_G0302_!$A$86:$M$86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_G0302_!$A$87:$M$87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_G0302_!$A$88:$M$88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_G0302_!$A$89:$M$89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_G0302_!$A$90:$M$90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_G0302_!$A$91:$M$91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_G0302_!$A$92:$M$92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_G0302_!$A$93:$M$93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_G0302_!$A$94:$M$94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_G0302_!$A$95:$M$95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_G0302_!$A$96:$M$96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_G0302_!$A$97:$M$97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_G0302_!$A$98:$M$98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_G0302_!$A$99:$M$99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_G0302_!$A$100:$M$100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_G0302_!$A$101:$M$101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_G0302_!$A$102:$M$102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_G0302_!$A$103:$M$103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_G0302_!$A$104:$M$104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_G0302_!$A$105:$M$105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_G0302_!$A$106:$M$106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_G0302_!$A$107:$M$107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_G0302_!$A$108:$M$108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_G0302_!$A$109:$M$109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_G0302_!$A$110:$M$110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_G0302_!$A$111:$M$111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_G0302_!$A$112:$M$112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_G0302_!$A$113:$M$113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_G0302_!$A$114:$M$114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_G0302_!$A$115:$M$115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_G0302_!$A$116:$M$116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_G0302_!$A$117:$M$117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_G0302_!$A$118:$M$118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_G0302_!$A$119:$M$119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_G0302_!$A$120:$M$120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_G0302_!$A$121:$M$121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_G0302_!$A$122:$M$122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_G0302_!$A$123:$M$123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_G0302_!$A$124:$M$124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_G0302_!$A$125:$M$125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_G0302_!$A$126:$M$126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_G0302_!$A$127:$M$127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_G0302_!$A$128:$M$128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_G0302_!$A$129:$M$129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_G0302_!$A$130:$M$130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_G0302_!$A$131:$M$131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_G0302_!$A$132:$M$132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_G0302_!$A$133:$M$133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_G0302_!$A$134:$M$134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_G0302_!$A$135:$M$135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_G0302_!$A$136:$M$136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_G0302_!$A$137:$M$137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_G0302_!$A$138:$M$138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_G0302_!$A$139:$M$139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_G0302_!$A$140:$M$140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_G0302_!$A$141:$M$141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_G0302_!$A$142:$M$142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_G0302_!$A$143:$M$143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_G0302_!$A$144:$M$144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_G0302_!$A$145:$M$145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_G0302_!$A$146:$M$146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_G0302_!$A$147:$M$147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_G0302_!$A$148:$M$148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_G0302_!$A$149:$M$149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_G0302_!$A$150:$M$150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_G0302_!$A$151:$M$151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_G0302_!$A$152:$M$152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_G0302_!$A$153:$M$153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_G0302_!$A$154:$M$154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_G0302_!$A$155:$M$155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_G0302_!$A$156:$M$156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_G0302_!$A$157:$M$157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_G0302_!$A$158:$M$158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_G0302_!$A$159:$M$159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_G0302_!$A$160:$M$160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_G0302_!$A$161:$M$161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_G0302_!$A$162:$M$162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_G0302_!$A$163:$M$163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_G0302_!$A$164:$M$164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_G0302_!$A$165:$M$165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_G0302_!$A$166:$M$166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_G0302_!$A$167:$M$167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_G0302_!$A$168:$M$168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_G0302_!$A$169:$M$169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_G0302_!$A$170:$M$170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_G0302_!$A$171:$M$171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_G0302_!$A$172:$M$172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_G0302_!$A$173:$M$173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_G0302_!$A$174:$M$174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_G0302_!$A$175:$M$175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_G0302_!$A$176:$M$176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_G0302_!$A$177:$M$177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_G0302_!$A$178:$M$178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_G0302_!$A$179:$M$179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_G0302_!$A$180:$M$180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_G0302_!$A$181:$M$181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_G0302_!$A$182:$M$182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_G0302_!$A$183:$M$183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_G0302_!$A$184:$M$184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_G0302_!$A$185:$M$185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_G0302_!$A$186:$M$186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_G0302_!$A$187:$M$187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_G0302_!$A$188:$M$188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_G0302_!$A$189:$M$189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_G0302_!$A$190:$M$190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_G0302_!$A$191:$M$191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_G0302_!$A$192:$M$192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_G0302_!$A$193:$M$193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_G0302_!$A$194:$M$194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_G0302_!$A$195:$M$195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_G0302_!$A$196:$M$196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_G0302_!$A$197:$M$197</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_G0302_!$A$198:$M$198</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_G0302_!$A$199:$M$199</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_G0302_!$A$200:$M$200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_G0302_!$A$201:$M$201</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_G0302_!$A$202:$M$202</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_G0302_!$A$203:$M$203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_G0302_!$A$204:$M$204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_G0302_!$A$205:$M$205</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yVal>
            <c:numRef>
              <c:f>_G0302_!$A$206:$M$206</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241290624"/>
        <c:axId val="241292416"/>
      </c:scatterChart>
      <c:catAx>
        <c:axId val="241290624"/>
        <c:scaling>
          <c:orientation val="minMax"/>
        </c:scaling>
        <c:delete val="0"/>
        <c:axPos val="b"/>
        <c:majorTickMark val="out"/>
        <c:minorTickMark val="none"/>
        <c:tickLblPos val="nextTo"/>
        <c:crossAx val="241292416"/>
        <c:crosses val="autoZero"/>
        <c:auto val="1"/>
        <c:lblAlgn val="ctr"/>
        <c:lblOffset val="100"/>
        <c:noMultiLvlLbl val="0"/>
      </c:catAx>
      <c:valAx>
        <c:axId val="241292416"/>
        <c:scaling>
          <c:orientation val="minMax"/>
          <c:min val="10"/>
        </c:scaling>
        <c:delete val="0"/>
        <c:axPos val="l"/>
        <c:majorGridlines/>
        <c:title>
          <c:tx>
            <c:rich>
              <a:bodyPr rot="-5400000" vert="horz"/>
              <a:lstStyle/>
              <a:p>
                <a:pPr>
                  <a:defRPr/>
                </a:pPr>
                <a:r>
                  <a:rPr lang="fr-FR" sz="1000" b="1" i="0" u="none" strike="noStrike" baseline="0"/>
                  <a:t>Âge de la mère (années)</a:t>
                </a:r>
                <a:endParaRPr lang="fr-FR"/>
              </a:p>
            </c:rich>
          </c:tx>
          <c:overlay val="0"/>
        </c:title>
        <c:numFmt formatCode="General" sourceLinked="1"/>
        <c:majorTickMark val="out"/>
        <c:minorTickMark val="none"/>
        <c:tickLblPos val="nextTo"/>
        <c:crossAx val="241290624"/>
        <c:crosses val="autoZero"/>
        <c:crossBetween val="between"/>
      </c:valAx>
    </c:plotArea>
    <c:plotVisOnly val="1"/>
    <c:dispBlanksAs val="gap"/>
    <c:showDLblsOverMax val="0"/>
  </c:chart>
  <c:spPr>
    <a:solidFill>
      <a:srgbClr val="7030A0">
        <a:alpha val="10000"/>
      </a:srgbClr>
    </a:solidFill>
  </c:spPr>
  <c:printSettings>
    <c:headerFooter/>
    <c:pageMargins b="0.750000000000001" l="0.70000000000000062" r="0.70000000000000062" t="0.75000000000000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_G0401_!$A$5:$L$5</c:f>
                <c:numCache>
                  <c:formatCode>General</c:formatCode>
                  <c:ptCount val="12"/>
                  <c:pt idx="0">
                    <c:v>1210</c:v>
                  </c:pt>
                  <c:pt idx="1">
                    <c:v>1030</c:v>
                  </c:pt>
                  <c:pt idx="2">
                    <c:v>950</c:v>
                  </c:pt>
                  <c:pt idx="3">
                    <c:v>895</c:v>
                  </c:pt>
                  <c:pt idx="4">
                    <c:v>880</c:v>
                  </c:pt>
                  <c:pt idx="5">
                    <c:v>925</c:v>
                  </c:pt>
                  <c:pt idx="6">
                    <c:v>1025</c:v>
                  </c:pt>
                  <c:pt idx="7">
                    <c:v>1215</c:v>
                  </c:pt>
                  <c:pt idx="8">
                    <c:v>1520</c:v>
                  </c:pt>
                  <c:pt idx="9">
                    <c:v>1540</c:v>
                  </c:pt>
                  <c:pt idx="10">
                    <c:v>1440</c:v>
                  </c:pt>
                  <c:pt idx="11">
                    <c:v>1430</c:v>
                  </c:pt>
                </c:numCache>
              </c:numRef>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_G0401_!$A$2:$L$2</c:f>
              <c:numCache>
                <c:formatCode>General</c:formatCode>
                <c:ptCount val="12"/>
                <c:pt idx="0">
                  <c:v>2800</c:v>
                </c:pt>
                <c:pt idx="1">
                  <c:v>2940</c:v>
                </c:pt>
                <c:pt idx="2">
                  <c:v>3010</c:v>
                </c:pt>
                <c:pt idx="3">
                  <c:v>3065</c:v>
                </c:pt>
                <c:pt idx="4">
                  <c:v>3060</c:v>
                </c:pt>
                <c:pt idx="5">
                  <c:v>3020</c:v>
                </c:pt>
                <c:pt idx="6">
                  <c:v>2945</c:v>
                </c:pt>
                <c:pt idx="7">
                  <c:v>2785</c:v>
                </c:pt>
                <c:pt idx="8">
                  <c:v>2540</c:v>
                </c:pt>
                <c:pt idx="9">
                  <c:v>2300</c:v>
                </c:pt>
                <c:pt idx="10">
                  <c:v>2070</c:v>
                </c:pt>
                <c:pt idx="11">
                  <c:v>1840</c:v>
                </c:pt>
              </c:numCache>
            </c:numRef>
          </c:val>
        </c:ser>
        <c:ser>
          <c:idx val="1"/>
          <c:order val="1"/>
          <c:spPr>
            <a:solidFill>
              <a:schemeClr val="bg1"/>
            </a:solidFill>
            <a:ln>
              <a:solidFill>
                <a:schemeClr val="tx1"/>
              </a:solidFill>
            </a:ln>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_G0401_!$A$3:$L$3</c:f>
              <c:numCache>
                <c:formatCode>General</c:formatCode>
                <c:ptCount val="12"/>
                <c:pt idx="0">
                  <c:v>445</c:v>
                </c:pt>
                <c:pt idx="1">
                  <c:v>370</c:v>
                </c:pt>
                <c:pt idx="2">
                  <c:v>330</c:v>
                </c:pt>
                <c:pt idx="3">
                  <c:v>295</c:v>
                </c:pt>
                <c:pt idx="4">
                  <c:v>290</c:v>
                </c:pt>
                <c:pt idx="5">
                  <c:v>310</c:v>
                </c:pt>
                <c:pt idx="6">
                  <c:v>355</c:v>
                </c:pt>
                <c:pt idx="7">
                  <c:v>435</c:v>
                </c:pt>
                <c:pt idx="8">
                  <c:v>540</c:v>
                </c:pt>
                <c:pt idx="9">
                  <c:v>487.5</c:v>
                </c:pt>
                <c:pt idx="10">
                  <c:v>455</c:v>
                </c:pt>
                <c:pt idx="11">
                  <c:v>460</c:v>
                </c:pt>
              </c:numCache>
            </c:numRef>
          </c:val>
        </c:ser>
        <c:ser>
          <c:idx val="2"/>
          <c:order val="2"/>
          <c:spPr>
            <a:solidFill>
              <a:schemeClr val="bg1"/>
            </a:solidFill>
            <a:ln>
              <a:solidFill>
                <a:schemeClr val="tx1"/>
              </a:solidFill>
            </a:ln>
          </c:spPr>
          <c:invertIfNegative val="0"/>
          <c:errBars>
            <c:errBarType val="plus"/>
            <c:errValType val="cust"/>
            <c:noEndCap val="0"/>
            <c:plus>
              <c:numRef>
                <c:f>_G0401_!$A$6:$L$6</c:f>
                <c:numCache>
                  <c:formatCode>General</c:formatCode>
                  <c:ptCount val="12"/>
                  <c:pt idx="0">
                    <c:v>1110</c:v>
                  </c:pt>
                  <c:pt idx="1">
                    <c:v>1035</c:v>
                  </c:pt>
                  <c:pt idx="2">
                    <c:v>925</c:v>
                  </c:pt>
                  <c:pt idx="3">
                    <c:v>900</c:v>
                  </c:pt>
                  <c:pt idx="4">
                    <c:v>885</c:v>
                  </c:pt>
                  <c:pt idx="5">
                    <c:v>930</c:v>
                  </c:pt>
                  <c:pt idx="6">
                    <c:v>1025</c:v>
                  </c:pt>
                  <c:pt idx="7">
                    <c:v>1220</c:v>
                  </c:pt>
                  <c:pt idx="8">
                    <c:v>1460</c:v>
                  </c:pt>
                  <c:pt idx="9">
                    <c:v>1490</c:v>
                  </c:pt>
                  <c:pt idx="10">
                    <c:v>1360</c:v>
                  </c:pt>
                  <c:pt idx="11">
                    <c:v>1440</c:v>
                  </c:pt>
                </c:numCache>
              </c:numRef>
            </c:plus>
            <c:minus>
              <c:numLit>
                <c:formatCode>General</c:formatCode>
                <c:ptCount val="1"/>
                <c:pt idx="0">
                  <c:v>1</c:v>
                </c:pt>
              </c:numLit>
            </c:minus>
          </c:errBars>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_G0401_!$A$4:$L$4</c:f>
              <c:numCache>
                <c:formatCode>General</c:formatCode>
                <c:ptCount val="12"/>
                <c:pt idx="0">
                  <c:v>365</c:v>
                </c:pt>
                <c:pt idx="1">
                  <c:v>330</c:v>
                </c:pt>
                <c:pt idx="2">
                  <c:v>305</c:v>
                </c:pt>
                <c:pt idx="3">
                  <c:v>305</c:v>
                </c:pt>
                <c:pt idx="4">
                  <c:v>300</c:v>
                </c:pt>
                <c:pt idx="5">
                  <c:v>310</c:v>
                </c:pt>
                <c:pt idx="6">
                  <c:v>330</c:v>
                </c:pt>
                <c:pt idx="7">
                  <c:v>380</c:v>
                </c:pt>
                <c:pt idx="8">
                  <c:v>480</c:v>
                </c:pt>
                <c:pt idx="9">
                  <c:v>542.5</c:v>
                </c:pt>
                <c:pt idx="10">
                  <c:v>525</c:v>
                </c:pt>
                <c:pt idx="11">
                  <c:v>510</c:v>
                </c:pt>
              </c:numCache>
            </c:numRef>
          </c:val>
        </c:ser>
        <c:dLbls>
          <c:showLegendKey val="0"/>
          <c:showVal val="0"/>
          <c:showCatName val="0"/>
          <c:showSerName val="0"/>
          <c:showPercent val="0"/>
          <c:showBubbleSize val="0"/>
        </c:dLbls>
        <c:gapWidth val="150"/>
        <c:overlap val="100"/>
        <c:axId val="247243520"/>
        <c:axId val="24724544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_G0401_!$A$7:$L$7</c:f>
              <c:numCache>
                <c:formatCode>General</c:formatCode>
                <c:ptCount val="12"/>
                <c:pt idx="0">
                  <c:v>220</c:v>
                </c:pt>
                <c:pt idx="1">
                  <c:v>0</c:v>
                </c:pt>
                <c:pt idx="2">
                  <c:v>0</c:v>
                </c:pt>
                <c:pt idx="3">
                  <c:v>0</c:v>
                </c:pt>
                <c:pt idx="4">
                  <c:v>0</c:v>
                </c:pt>
                <c:pt idx="5">
                  <c:v>38</c:v>
                </c:pt>
                <c:pt idx="6">
                  <c:v>0</c:v>
                </c:pt>
                <c:pt idx="7">
                  <c:v>0</c:v>
                </c:pt>
                <c:pt idx="8">
                  <c:v>0</c:v>
                </c:pt>
                <c:pt idx="9">
                  <c:v>450</c:v>
                </c:pt>
                <c:pt idx="10">
                  <c:v>320</c:v>
                </c:pt>
                <c:pt idx="11">
                  <c:v>190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_G0401_!$A$8:$L$8</c:f>
              <c:numCache>
                <c:formatCode>General</c:formatCode>
                <c:ptCount val="12"/>
                <c:pt idx="0">
                  <c:v>430</c:v>
                </c:pt>
                <c:pt idx="1">
                  <c:v>30</c:v>
                </c:pt>
                <c:pt idx="2">
                  <c:v>105</c:v>
                </c:pt>
                <c:pt idx="3">
                  <c:v>39</c:v>
                </c:pt>
                <c:pt idx="4">
                  <c:v>290</c:v>
                </c:pt>
                <c:pt idx="5">
                  <c:v>150</c:v>
                </c:pt>
                <c:pt idx="6">
                  <c:v>309</c:v>
                </c:pt>
                <c:pt idx="7">
                  <c:v>170</c:v>
                </c:pt>
                <c:pt idx="8">
                  <c:v>385</c:v>
                </c:pt>
                <c:pt idx="9">
                  <c:v>480</c:v>
                </c:pt>
                <c:pt idx="10">
                  <c:v>4675</c:v>
                </c:pt>
                <c:pt idx="11">
                  <c:v>220</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_G0401_!$A$9:$L$9</c:f>
              <c:numCache>
                <c:formatCode>General</c:formatCode>
                <c:ptCount val="12"/>
                <c:pt idx="0">
                  <c:v>470</c:v>
                </c:pt>
                <c:pt idx="1">
                  <c:v>190</c:v>
                </c:pt>
                <c:pt idx="2">
                  <c:v>136</c:v>
                </c:pt>
                <c:pt idx="3">
                  <c:v>260</c:v>
                </c:pt>
                <c:pt idx="4">
                  <c:v>399</c:v>
                </c:pt>
                <c:pt idx="5">
                  <c:v>300</c:v>
                </c:pt>
                <c:pt idx="6">
                  <c:v>330</c:v>
                </c:pt>
                <c:pt idx="7">
                  <c:v>305</c:v>
                </c:pt>
                <c:pt idx="8">
                  <c:v>460</c:v>
                </c:pt>
                <c:pt idx="9">
                  <c:v>500</c:v>
                </c:pt>
                <c:pt idx="10">
                  <c:v>4855</c:v>
                </c:pt>
                <c:pt idx="11">
                  <c:v>4350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_G0401_!$A$10:$L$10</c:f>
              <c:numCache>
                <c:formatCode>General</c:formatCode>
                <c:ptCount val="12"/>
                <c:pt idx="0">
                  <c:v>490</c:v>
                </c:pt>
                <c:pt idx="1">
                  <c:v>210</c:v>
                </c:pt>
                <c:pt idx="2">
                  <c:v>257</c:v>
                </c:pt>
                <c:pt idx="3">
                  <c:v>325</c:v>
                </c:pt>
                <c:pt idx="4">
                  <c:v>465</c:v>
                </c:pt>
                <c:pt idx="5">
                  <c:v>330</c:v>
                </c:pt>
                <c:pt idx="6">
                  <c:v>440</c:v>
                </c:pt>
                <c:pt idx="7">
                  <c:v>430</c:v>
                </c:pt>
                <c:pt idx="8">
                  <c:v>500</c:v>
                </c:pt>
                <c:pt idx="9">
                  <c:v>535</c:v>
                </c:pt>
                <c:pt idx="10">
                  <c:v>4980</c:v>
                </c:pt>
                <c:pt idx="11">
                  <c:v>4420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_G0401_!$A$11:$L$11</c:f>
              <c:numCache>
                <c:formatCode>General</c:formatCode>
                <c:ptCount val="12"/>
                <c:pt idx="0">
                  <c:v>520</c:v>
                </c:pt>
                <c:pt idx="1">
                  <c:v>240</c:v>
                </c:pt>
                <c:pt idx="2">
                  <c:v>290</c:v>
                </c:pt>
                <c:pt idx="3">
                  <c:v>360</c:v>
                </c:pt>
                <c:pt idx="4">
                  <c:v>545</c:v>
                </c:pt>
                <c:pt idx="5">
                  <c:v>376</c:v>
                </c:pt>
                <c:pt idx="6">
                  <c:v>500</c:v>
                </c:pt>
                <c:pt idx="7">
                  <c:v>480</c:v>
                </c:pt>
                <c:pt idx="8">
                  <c:v>570</c:v>
                </c:pt>
                <c:pt idx="9">
                  <c:v>560</c:v>
                </c:pt>
                <c:pt idx="10">
                  <c:v>-1</c:v>
                </c:pt>
                <c:pt idx="11">
                  <c:v>4450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_G0401_!$A$12:$L$12</c:f>
              <c:numCache>
                <c:formatCode>General</c:formatCode>
                <c:ptCount val="12"/>
                <c:pt idx="0">
                  <c:v>555</c:v>
                </c:pt>
                <c:pt idx="1">
                  <c:v>270</c:v>
                </c:pt>
                <c:pt idx="2">
                  <c:v>344</c:v>
                </c:pt>
                <c:pt idx="3">
                  <c:v>390</c:v>
                </c:pt>
                <c:pt idx="4">
                  <c:v>600</c:v>
                </c:pt>
                <c:pt idx="5">
                  <c:v>420</c:v>
                </c:pt>
                <c:pt idx="6">
                  <c:v>520</c:v>
                </c:pt>
                <c:pt idx="7">
                  <c:v>520</c:v>
                </c:pt>
                <c:pt idx="8">
                  <c:v>636</c:v>
                </c:pt>
                <c:pt idx="9">
                  <c:v>600</c:v>
                </c:pt>
                <c:pt idx="10">
                  <c:v>-1</c:v>
                </c:pt>
                <c:pt idx="11">
                  <c:v>4480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_G0401_!$A$13:$L$13</c:f>
              <c:numCache>
                <c:formatCode>General</c:formatCode>
                <c:ptCount val="12"/>
                <c:pt idx="0">
                  <c:v>590</c:v>
                </c:pt>
                <c:pt idx="1">
                  <c:v>290</c:v>
                </c:pt>
                <c:pt idx="2">
                  <c:v>380</c:v>
                </c:pt>
                <c:pt idx="3">
                  <c:v>450</c:v>
                </c:pt>
                <c:pt idx="4">
                  <c:v>620</c:v>
                </c:pt>
                <c:pt idx="5">
                  <c:v>460</c:v>
                </c:pt>
                <c:pt idx="6">
                  <c:v>540</c:v>
                </c:pt>
                <c:pt idx="7">
                  <c:v>550</c:v>
                </c:pt>
                <c:pt idx="8">
                  <c:v>675</c:v>
                </c:pt>
                <c:pt idx="9">
                  <c:v>620</c:v>
                </c:pt>
                <c:pt idx="10">
                  <c:v>-1</c:v>
                </c:pt>
                <c:pt idx="11">
                  <c:v>4560</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_G0401_!$A$14:$L$14</c:f>
              <c:numCache>
                <c:formatCode>General</c:formatCode>
                <c:ptCount val="12"/>
                <c:pt idx="0">
                  <c:v>610</c:v>
                </c:pt>
                <c:pt idx="1">
                  <c:v>320</c:v>
                </c:pt>
                <c:pt idx="2">
                  <c:v>400</c:v>
                </c:pt>
                <c:pt idx="3">
                  <c:v>490</c:v>
                </c:pt>
                <c:pt idx="4">
                  <c:v>654</c:v>
                </c:pt>
                <c:pt idx="5">
                  <c:v>480</c:v>
                </c:pt>
                <c:pt idx="6">
                  <c:v>580</c:v>
                </c:pt>
                <c:pt idx="7">
                  <c:v>570</c:v>
                </c:pt>
                <c:pt idx="8">
                  <c:v>695</c:v>
                </c:pt>
                <c:pt idx="9">
                  <c:v>720</c:v>
                </c:pt>
                <c:pt idx="10">
                  <c:v>-1</c:v>
                </c:pt>
                <c:pt idx="11">
                  <c:v>4580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_G0401_!$A$15:$L$15</c:f>
              <c:numCache>
                <c:formatCode>General</c:formatCode>
                <c:ptCount val="12"/>
                <c:pt idx="0">
                  <c:v>637</c:v>
                </c:pt>
                <c:pt idx="1">
                  <c:v>400</c:v>
                </c:pt>
                <c:pt idx="2">
                  <c:v>420</c:v>
                </c:pt>
                <c:pt idx="3">
                  <c:v>530</c:v>
                </c:pt>
                <c:pt idx="4">
                  <c:v>675</c:v>
                </c:pt>
                <c:pt idx="5">
                  <c:v>504</c:v>
                </c:pt>
                <c:pt idx="6">
                  <c:v>630</c:v>
                </c:pt>
                <c:pt idx="7">
                  <c:v>650</c:v>
                </c:pt>
                <c:pt idx="8">
                  <c:v>740</c:v>
                </c:pt>
                <c:pt idx="9">
                  <c:v>4930</c:v>
                </c:pt>
                <c:pt idx="10">
                  <c:v>-1</c:v>
                </c:pt>
                <c:pt idx="11">
                  <c:v>4620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_G0401_!$A$16:$L$16</c:f>
              <c:numCache>
                <c:formatCode>General</c:formatCode>
                <c:ptCount val="12"/>
                <c:pt idx="0">
                  <c:v>680</c:v>
                </c:pt>
                <c:pt idx="1">
                  <c:v>420</c:v>
                </c:pt>
                <c:pt idx="2">
                  <c:v>442</c:v>
                </c:pt>
                <c:pt idx="3">
                  <c:v>550</c:v>
                </c:pt>
                <c:pt idx="4">
                  <c:v>700</c:v>
                </c:pt>
                <c:pt idx="5">
                  <c:v>545</c:v>
                </c:pt>
                <c:pt idx="6">
                  <c:v>650</c:v>
                </c:pt>
                <c:pt idx="7">
                  <c:v>680</c:v>
                </c:pt>
                <c:pt idx="8">
                  <c:v>760</c:v>
                </c:pt>
                <c:pt idx="9">
                  <c:v>5060</c:v>
                </c:pt>
                <c:pt idx="10">
                  <c:v>-1</c:v>
                </c:pt>
                <c:pt idx="11">
                  <c:v>4640</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_G0401_!$A$17:$L$17</c:f>
              <c:numCache>
                <c:formatCode>General</c:formatCode>
                <c:ptCount val="12"/>
                <c:pt idx="0">
                  <c:v>820</c:v>
                </c:pt>
                <c:pt idx="1">
                  <c:v>442</c:v>
                </c:pt>
                <c:pt idx="2">
                  <c:v>470</c:v>
                </c:pt>
                <c:pt idx="3">
                  <c:v>570</c:v>
                </c:pt>
                <c:pt idx="4">
                  <c:v>800</c:v>
                </c:pt>
                <c:pt idx="5">
                  <c:v>575</c:v>
                </c:pt>
                <c:pt idx="6">
                  <c:v>670</c:v>
                </c:pt>
                <c:pt idx="7">
                  <c:v>700</c:v>
                </c:pt>
                <c:pt idx="8">
                  <c:v>780</c:v>
                </c:pt>
                <c:pt idx="9">
                  <c:v>5090</c:v>
                </c:pt>
                <c:pt idx="10">
                  <c:v>-1</c:v>
                </c:pt>
                <c:pt idx="11">
                  <c:v>4700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_G0401_!$A$18:$L$18</c:f>
              <c:numCache>
                <c:formatCode>General</c:formatCode>
                <c:ptCount val="12"/>
                <c:pt idx="0">
                  <c:v>860</c:v>
                </c:pt>
                <c:pt idx="1">
                  <c:v>465</c:v>
                </c:pt>
                <c:pt idx="2">
                  <c:v>500</c:v>
                </c:pt>
                <c:pt idx="3">
                  <c:v>590</c:v>
                </c:pt>
                <c:pt idx="4">
                  <c:v>850</c:v>
                </c:pt>
                <c:pt idx="5">
                  <c:v>600</c:v>
                </c:pt>
                <c:pt idx="6">
                  <c:v>690</c:v>
                </c:pt>
                <c:pt idx="7">
                  <c:v>735</c:v>
                </c:pt>
                <c:pt idx="8">
                  <c:v>800</c:v>
                </c:pt>
                <c:pt idx="9">
                  <c:v>-1</c:v>
                </c:pt>
                <c:pt idx="10">
                  <c:v>-1</c:v>
                </c:pt>
                <c:pt idx="11">
                  <c:v>4780</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_G0401_!$A$19:$L$19</c:f>
              <c:numCache>
                <c:formatCode>General</c:formatCode>
                <c:ptCount val="12"/>
                <c:pt idx="0">
                  <c:v>920</c:v>
                </c:pt>
                <c:pt idx="1">
                  <c:v>490</c:v>
                </c:pt>
                <c:pt idx="2">
                  <c:v>520</c:v>
                </c:pt>
                <c:pt idx="3">
                  <c:v>610</c:v>
                </c:pt>
                <c:pt idx="4">
                  <c:v>880</c:v>
                </c:pt>
                <c:pt idx="5">
                  <c:v>625</c:v>
                </c:pt>
                <c:pt idx="6">
                  <c:v>730</c:v>
                </c:pt>
                <c:pt idx="7">
                  <c:v>775</c:v>
                </c:pt>
                <c:pt idx="8">
                  <c:v>820</c:v>
                </c:pt>
                <c:pt idx="9">
                  <c:v>-1</c:v>
                </c:pt>
                <c:pt idx="10">
                  <c:v>-1</c:v>
                </c:pt>
                <c:pt idx="11">
                  <c:v>4830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_G0401_!$A$20:$L$20</c:f>
              <c:numCache>
                <c:formatCode>General</c:formatCode>
                <c:ptCount val="12"/>
                <c:pt idx="0">
                  <c:v>945</c:v>
                </c:pt>
                <c:pt idx="1">
                  <c:v>510</c:v>
                </c:pt>
                <c:pt idx="2">
                  <c:v>540</c:v>
                </c:pt>
                <c:pt idx="3">
                  <c:v>650</c:v>
                </c:pt>
                <c:pt idx="4">
                  <c:v>910</c:v>
                </c:pt>
                <c:pt idx="5">
                  <c:v>680</c:v>
                </c:pt>
                <c:pt idx="6">
                  <c:v>780</c:v>
                </c:pt>
                <c:pt idx="7">
                  <c:v>800</c:v>
                </c:pt>
                <c:pt idx="8">
                  <c:v>850</c:v>
                </c:pt>
                <c:pt idx="9">
                  <c:v>-1</c:v>
                </c:pt>
                <c:pt idx="10">
                  <c:v>-1</c:v>
                </c:pt>
                <c:pt idx="11">
                  <c:v>4850</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_G0401_!$A$21:$L$21</c:f>
              <c:numCache>
                <c:formatCode>General</c:formatCode>
                <c:ptCount val="12"/>
                <c:pt idx="0">
                  <c:v>1000</c:v>
                </c:pt>
                <c:pt idx="1">
                  <c:v>530</c:v>
                </c:pt>
                <c:pt idx="2">
                  <c:v>560</c:v>
                </c:pt>
                <c:pt idx="3">
                  <c:v>750</c:v>
                </c:pt>
                <c:pt idx="4">
                  <c:v>930</c:v>
                </c:pt>
                <c:pt idx="5">
                  <c:v>720</c:v>
                </c:pt>
                <c:pt idx="6">
                  <c:v>820</c:v>
                </c:pt>
                <c:pt idx="7">
                  <c:v>820</c:v>
                </c:pt>
                <c:pt idx="8">
                  <c:v>880</c:v>
                </c:pt>
                <c:pt idx="9">
                  <c:v>-1</c:v>
                </c:pt>
                <c:pt idx="10">
                  <c:v>-1</c:v>
                </c:pt>
                <c:pt idx="11">
                  <c:v>4960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_G0401_!$A$22:$L$22</c:f>
              <c:numCache>
                <c:formatCode>General</c:formatCode>
                <c:ptCount val="12"/>
                <c:pt idx="0">
                  <c:v>1029</c:v>
                </c:pt>
                <c:pt idx="1">
                  <c:v>550</c:v>
                </c:pt>
                <c:pt idx="2">
                  <c:v>589</c:v>
                </c:pt>
                <c:pt idx="3">
                  <c:v>772</c:v>
                </c:pt>
                <c:pt idx="4">
                  <c:v>950</c:v>
                </c:pt>
                <c:pt idx="5">
                  <c:v>750</c:v>
                </c:pt>
                <c:pt idx="6">
                  <c:v>852</c:v>
                </c:pt>
                <c:pt idx="7">
                  <c:v>850</c:v>
                </c:pt>
                <c:pt idx="8">
                  <c:v>900</c:v>
                </c:pt>
                <c:pt idx="9">
                  <c:v>-1</c:v>
                </c:pt>
                <c:pt idx="10">
                  <c:v>-1</c:v>
                </c:pt>
                <c:pt idx="11">
                  <c:v>5050</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_G0401_!$A$23:$L$23</c:f>
              <c:numCache>
                <c:formatCode>General</c:formatCode>
                <c:ptCount val="12"/>
                <c:pt idx="0">
                  <c:v>1050</c:v>
                </c:pt>
                <c:pt idx="1">
                  <c:v>570</c:v>
                </c:pt>
                <c:pt idx="2">
                  <c:v>610</c:v>
                </c:pt>
                <c:pt idx="3">
                  <c:v>820</c:v>
                </c:pt>
                <c:pt idx="4">
                  <c:v>975</c:v>
                </c:pt>
                <c:pt idx="5">
                  <c:v>770</c:v>
                </c:pt>
                <c:pt idx="6">
                  <c:v>872</c:v>
                </c:pt>
                <c:pt idx="7">
                  <c:v>870</c:v>
                </c:pt>
                <c:pt idx="8">
                  <c:v>920</c:v>
                </c:pt>
                <c:pt idx="9">
                  <c:v>-1</c:v>
                </c:pt>
                <c:pt idx="10">
                  <c:v>-1</c:v>
                </c:pt>
                <c:pt idx="11">
                  <c:v>5110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_G0401_!$A$24:$L$24</c:f>
              <c:numCache>
                <c:formatCode>General</c:formatCode>
                <c:ptCount val="12"/>
                <c:pt idx="0">
                  <c:v>1090</c:v>
                </c:pt>
                <c:pt idx="1">
                  <c:v>600</c:v>
                </c:pt>
                <c:pt idx="2">
                  <c:v>635</c:v>
                </c:pt>
                <c:pt idx="3">
                  <c:v>840</c:v>
                </c:pt>
                <c:pt idx="4">
                  <c:v>1000</c:v>
                </c:pt>
                <c:pt idx="5">
                  <c:v>817</c:v>
                </c:pt>
                <c:pt idx="6">
                  <c:v>900</c:v>
                </c:pt>
                <c:pt idx="7">
                  <c:v>890</c:v>
                </c:pt>
                <c:pt idx="8">
                  <c:v>940</c:v>
                </c:pt>
                <c:pt idx="9">
                  <c:v>-1</c:v>
                </c:pt>
                <c:pt idx="10">
                  <c:v>-1</c:v>
                </c:pt>
                <c:pt idx="11">
                  <c:v>5180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_G0401_!$A$25:$L$25</c:f>
              <c:numCache>
                <c:formatCode>General</c:formatCode>
                <c:ptCount val="12"/>
                <c:pt idx="0">
                  <c:v>1225</c:v>
                </c:pt>
                <c:pt idx="1">
                  <c:v>630</c:v>
                </c:pt>
                <c:pt idx="2">
                  <c:v>663</c:v>
                </c:pt>
                <c:pt idx="3">
                  <c:v>860</c:v>
                </c:pt>
                <c:pt idx="4">
                  <c:v>1020</c:v>
                </c:pt>
                <c:pt idx="5">
                  <c:v>860</c:v>
                </c:pt>
                <c:pt idx="6">
                  <c:v>920</c:v>
                </c:pt>
                <c:pt idx="7">
                  <c:v>910</c:v>
                </c:pt>
                <c:pt idx="8">
                  <c:v>1010</c:v>
                </c:pt>
                <c:pt idx="9">
                  <c:v>-1</c:v>
                </c:pt>
                <c:pt idx="10">
                  <c:v>-1</c:v>
                </c:pt>
                <c:pt idx="11">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_G0401_!$A$26:$L$26</c:f>
              <c:numCache>
                <c:formatCode>General</c:formatCode>
                <c:ptCount val="12"/>
                <c:pt idx="0">
                  <c:v>1300</c:v>
                </c:pt>
                <c:pt idx="1">
                  <c:v>650</c:v>
                </c:pt>
                <c:pt idx="2">
                  <c:v>700</c:v>
                </c:pt>
                <c:pt idx="3">
                  <c:v>880</c:v>
                </c:pt>
                <c:pt idx="4">
                  <c:v>1040</c:v>
                </c:pt>
                <c:pt idx="5">
                  <c:v>890</c:v>
                </c:pt>
                <c:pt idx="6">
                  <c:v>950</c:v>
                </c:pt>
                <c:pt idx="7">
                  <c:v>930</c:v>
                </c:pt>
                <c:pt idx="8">
                  <c:v>5110</c:v>
                </c:pt>
                <c:pt idx="9">
                  <c:v>-1</c:v>
                </c:pt>
                <c:pt idx="10">
                  <c:v>-1</c:v>
                </c:pt>
                <c:pt idx="11">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_G0401_!$A$27:$L$27</c:f>
              <c:numCache>
                <c:formatCode>General</c:formatCode>
                <c:ptCount val="12"/>
                <c:pt idx="0">
                  <c:v>1380</c:v>
                </c:pt>
                <c:pt idx="1">
                  <c:v>670</c:v>
                </c:pt>
                <c:pt idx="2">
                  <c:v>730</c:v>
                </c:pt>
                <c:pt idx="3">
                  <c:v>900</c:v>
                </c:pt>
                <c:pt idx="4">
                  <c:v>1078</c:v>
                </c:pt>
                <c:pt idx="5">
                  <c:v>910</c:v>
                </c:pt>
                <c:pt idx="6">
                  <c:v>980</c:v>
                </c:pt>
                <c:pt idx="7">
                  <c:v>950</c:v>
                </c:pt>
                <c:pt idx="8">
                  <c:v>5155</c:v>
                </c:pt>
                <c:pt idx="9">
                  <c:v>-1</c:v>
                </c:pt>
                <c:pt idx="10">
                  <c:v>-1</c:v>
                </c:pt>
                <c:pt idx="11">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_G0401_!$A$28:$L$28</c:f>
              <c:numCache>
                <c:formatCode>General</c:formatCode>
                <c:ptCount val="12"/>
                <c:pt idx="0">
                  <c:v>1400</c:v>
                </c:pt>
                <c:pt idx="1">
                  <c:v>700</c:v>
                </c:pt>
                <c:pt idx="2">
                  <c:v>760</c:v>
                </c:pt>
                <c:pt idx="3">
                  <c:v>930</c:v>
                </c:pt>
                <c:pt idx="4">
                  <c:v>1100</c:v>
                </c:pt>
                <c:pt idx="5">
                  <c:v>930</c:v>
                </c:pt>
                <c:pt idx="6">
                  <c:v>1010</c:v>
                </c:pt>
                <c:pt idx="7">
                  <c:v>980</c:v>
                </c:pt>
                <c:pt idx="8">
                  <c:v>5480</c:v>
                </c:pt>
                <c:pt idx="9">
                  <c:v>-1</c:v>
                </c:pt>
                <c:pt idx="10">
                  <c:v>-1</c:v>
                </c:pt>
                <c:pt idx="11">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_G0401_!$A$29:$L$29</c:f>
              <c:numCache>
                <c:formatCode>General</c:formatCode>
                <c:ptCount val="12"/>
                <c:pt idx="0">
                  <c:v>1470</c:v>
                </c:pt>
                <c:pt idx="1">
                  <c:v>720</c:v>
                </c:pt>
                <c:pt idx="2">
                  <c:v>790</c:v>
                </c:pt>
                <c:pt idx="3">
                  <c:v>950</c:v>
                </c:pt>
                <c:pt idx="4">
                  <c:v>1120</c:v>
                </c:pt>
                <c:pt idx="5">
                  <c:v>960</c:v>
                </c:pt>
                <c:pt idx="6">
                  <c:v>1040</c:v>
                </c:pt>
                <c:pt idx="7">
                  <c:v>1000</c:v>
                </c:pt>
                <c:pt idx="8">
                  <c:v>-1</c:v>
                </c:pt>
                <c:pt idx="9">
                  <c:v>-1</c:v>
                </c:pt>
                <c:pt idx="10">
                  <c:v>-1</c:v>
                </c:pt>
                <c:pt idx="11">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_G0401_!$A$30:$L$30</c:f>
              <c:numCache>
                <c:formatCode>General</c:formatCode>
                <c:ptCount val="12"/>
                <c:pt idx="0">
                  <c:v>1500</c:v>
                </c:pt>
                <c:pt idx="1">
                  <c:v>770</c:v>
                </c:pt>
                <c:pt idx="2">
                  <c:v>824</c:v>
                </c:pt>
                <c:pt idx="3">
                  <c:v>970</c:v>
                </c:pt>
                <c:pt idx="4">
                  <c:v>1145</c:v>
                </c:pt>
                <c:pt idx="5">
                  <c:v>990</c:v>
                </c:pt>
                <c:pt idx="6">
                  <c:v>1070</c:v>
                </c:pt>
                <c:pt idx="7">
                  <c:v>1025</c:v>
                </c:pt>
                <c:pt idx="8">
                  <c:v>-1</c:v>
                </c:pt>
                <c:pt idx="9">
                  <c:v>-1</c:v>
                </c:pt>
                <c:pt idx="10">
                  <c:v>-1</c:v>
                </c:pt>
                <c:pt idx="11">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_G0401_!$A$31:$L$31</c:f>
              <c:numCache>
                <c:formatCode>General</c:formatCode>
                <c:ptCount val="12"/>
                <c:pt idx="0">
                  <c:v>1525</c:v>
                </c:pt>
                <c:pt idx="1">
                  <c:v>790</c:v>
                </c:pt>
                <c:pt idx="2">
                  <c:v>850</c:v>
                </c:pt>
                <c:pt idx="3">
                  <c:v>990</c:v>
                </c:pt>
                <c:pt idx="4">
                  <c:v>1190</c:v>
                </c:pt>
                <c:pt idx="5">
                  <c:v>1010</c:v>
                </c:pt>
                <c:pt idx="6">
                  <c:v>1090</c:v>
                </c:pt>
                <c:pt idx="7">
                  <c:v>1050</c:v>
                </c:pt>
                <c:pt idx="8">
                  <c:v>-1</c:v>
                </c:pt>
                <c:pt idx="9">
                  <c:v>-1</c:v>
                </c:pt>
                <c:pt idx="10">
                  <c:v>-1</c:v>
                </c:pt>
                <c:pt idx="11">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_G0401_!$A$32:$L$32</c:f>
              <c:numCache>
                <c:formatCode>General</c:formatCode>
                <c:ptCount val="12"/>
                <c:pt idx="0">
                  <c:v>1555</c:v>
                </c:pt>
                <c:pt idx="1">
                  <c:v>810</c:v>
                </c:pt>
                <c:pt idx="2">
                  <c:v>873</c:v>
                </c:pt>
                <c:pt idx="3">
                  <c:v>1035</c:v>
                </c:pt>
                <c:pt idx="4">
                  <c:v>1235</c:v>
                </c:pt>
                <c:pt idx="5">
                  <c:v>1030</c:v>
                </c:pt>
                <c:pt idx="6">
                  <c:v>1110</c:v>
                </c:pt>
                <c:pt idx="7">
                  <c:v>1070</c:v>
                </c:pt>
                <c:pt idx="8">
                  <c:v>-1</c:v>
                </c:pt>
                <c:pt idx="9">
                  <c:v>-1</c:v>
                </c:pt>
                <c:pt idx="10">
                  <c:v>-1</c:v>
                </c:pt>
                <c:pt idx="11">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_G0401_!$A$33:$L$33</c:f>
              <c:numCache>
                <c:formatCode>General</c:formatCode>
                <c:ptCount val="12"/>
                <c:pt idx="0">
                  <c:v>4960</c:v>
                </c:pt>
                <c:pt idx="1">
                  <c:v>830</c:v>
                </c:pt>
                <c:pt idx="2">
                  <c:v>900</c:v>
                </c:pt>
                <c:pt idx="3">
                  <c:v>1060</c:v>
                </c:pt>
                <c:pt idx="4">
                  <c:v>1280</c:v>
                </c:pt>
                <c:pt idx="5">
                  <c:v>1050</c:v>
                </c:pt>
                <c:pt idx="6">
                  <c:v>1130</c:v>
                </c:pt>
                <c:pt idx="7">
                  <c:v>1090</c:v>
                </c:pt>
                <c:pt idx="8">
                  <c:v>-1</c:v>
                </c:pt>
                <c:pt idx="9">
                  <c:v>-1</c:v>
                </c:pt>
                <c:pt idx="10">
                  <c:v>-1</c:v>
                </c:pt>
                <c:pt idx="11">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_G0401_!$A$34:$L$34</c:f>
              <c:numCache>
                <c:formatCode>General</c:formatCode>
                <c:ptCount val="12"/>
                <c:pt idx="0">
                  <c:v>5000</c:v>
                </c:pt>
                <c:pt idx="1">
                  <c:v>850</c:v>
                </c:pt>
                <c:pt idx="2">
                  <c:v>920</c:v>
                </c:pt>
                <c:pt idx="3">
                  <c:v>1158</c:v>
                </c:pt>
                <c:pt idx="4">
                  <c:v>1300</c:v>
                </c:pt>
                <c:pt idx="5">
                  <c:v>1070</c:v>
                </c:pt>
                <c:pt idx="6">
                  <c:v>1150</c:v>
                </c:pt>
                <c:pt idx="7">
                  <c:v>1120</c:v>
                </c:pt>
                <c:pt idx="8">
                  <c:v>-1</c:v>
                </c:pt>
                <c:pt idx="9">
                  <c:v>-1</c:v>
                </c:pt>
                <c:pt idx="10">
                  <c:v>-1</c:v>
                </c:pt>
                <c:pt idx="11">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_G0401_!$A$35:$L$35</c:f>
              <c:numCache>
                <c:formatCode>General</c:formatCode>
                <c:ptCount val="12"/>
                <c:pt idx="0">
                  <c:v>-1</c:v>
                </c:pt>
                <c:pt idx="1">
                  <c:v>900</c:v>
                </c:pt>
                <c:pt idx="2">
                  <c:v>965</c:v>
                </c:pt>
                <c:pt idx="3">
                  <c:v>1190</c:v>
                </c:pt>
                <c:pt idx="4">
                  <c:v>1320</c:v>
                </c:pt>
                <c:pt idx="5">
                  <c:v>1090</c:v>
                </c:pt>
                <c:pt idx="6">
                  <c:v>1170</c:v>
                </c:pt>
                <c:pt idx="7">
                  <c:v>1150</c:v>
                </c:pt>
                <c:pt idx="8">
                  <c:v>-1</c:v>
                </c:pt>
                <c:pt idx="9">
                  <c:v>-1</c:v>
                </c:pt>
                <c:pt idx="10">
                  <c:v>-1</c:v>
                </c:pt>
                <c:pt idx="11">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_G0401_!$A$36:$L$36</c:f>
              <c:numCache>
                <c:formatCode>General</c:formatCode>
                <c:ptCount val="12"/>
                <c:pt idx="0">
                  <c:v>-1</c:v>
                </c:pt>
                <c:pt idx="1">
                  <c:v>920</c:v>
                </c:pt>
                <c:pt idx="2">
                  <c:v>990</c:v>
                </c:pt>
                <c:pt idx="3">
                  <c:v>1210</c:v>
                </c:pt>
                <c:pt idx="4">
                  <c:v>1350</c:v>
                </c:pt>
                <c:pt idx="5">
                  <c:v>1130</c:v>
                </c:pt>
                <c:pt idx="6">
                  <c:v>1190</c:v>
                </c:pt>
                <c:pt idx="7">
                  <c:v>1180</c:v>
                </c:pt>
                <c:pt idx="8">
                  <c:v>-1</c:v>
                </c:pt>
                <c:pt idx="9">
                  <c:v>-1</c:v>
                </c:pt>
                <c:pt idx="10">
                  <c:v>-1</c:v>
                </c:pt>
                <c:pt idx="11">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_G0401_!$A$37:$L$37</c:f>
              <c:numCache>
                <c:formatCode>General</c:formatCode>
                <c:ptCount val="12"/>
                <c:pt idx="0">
                  <c:v>-1</c:v>
                </c:pt>
                <c:pt idx="1">
                  <c:v>940</c:v>
                </c:pt>
                <c:pt idx="2">
                  <c:v>1020</c:v>
                </c:pt>
                <c:pt idx="3">
                  <c:v>1235</c:v>
                </c:pt>
                <c:pt idx="4">
                  <c:v>1370</c:v>
                </c:pt>
                <c:pt idx="5">
                  <c:v>1170</c:v>
                </c:pt>
                <c:pt idx="6">
                  <c:v>1210</c:v>
                </c:pt>
                <c:pt idx="7">
                  <c:v>1200</c:v>
                </c:pt>
                <c:pt idx="8">
                  <c:v>-1</c:v>
                </c:pt>
                <c:pt idx="9">
                  <c:v>-1</c:v>
                </c:pt>
                <c:pt idx="10">
                  <c:v>-1</c:v>
                </c:pt>
                <c:pt idx="11">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_G0401_!$A$38:$L$38</c:f>
              <c:numCache>
                <c:formatCode>General</c:formatCode>
                <c:ptCount val="12"/>
                <c:pt idx="0">
                  <c:v>-1</c:v>
                </c:pt>
                <c:pt idx="1">
                  <c:v>960</c:v>
                </c:pt>
                <c:pt idx="2">
                  <c:v>1040</c:v>
                </c:pt>
                <c:pt idx="3">
                  <c:v>1260</c:v>
                </c:pt>
                <c:pt idx="4">
                  <c:v>1400</c:v>
                </c:pt>
                <c:pt idx="5">
                  <c:v>1190</c:v>
                </c:pt>
                <c:pt idx="6">
                  <c:v>1230</c:v>
                </c:pt>
                <c:pt idx="7">
                  <c:v>1220</c:v>
                </c:pt>
                <c:pt idx="8">
                  <c:v>-1</c:v>
                </c:pt>
                <c:pt idx="9">
                  <c:v>-1</c:v>
                </c:pt>
                <c:pt idx="10">
                  <c:v>-1</c:v>
                </c:pt>
                <c:pt idx="11">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_G0401_!$A$39:$L$39</c:f>
              <c:numCache>
                <c:formatCode>General</c:formatCode>
                <c:ptCount val="12"/>
                <c:pt idx="0">
                  <c:v>-1</c:v>
                </c:pt>
                <c:pt idx="1">
                  <c:v>980</c:v>
                </c:pt>
                <c:pt idx="2">
                  <c:v>1100</c:v>
                </c:pt>
                <c:pt idx="3">
                  <c:v>1280</c:v>
                </c:pt>
                <c:pt idx="4">
                  <c:v>1420</c:v>
                </c:pt>
                <c:pt idx="5">
                  <c:v>1210</c:v>
                </c:pt>
                <c:pt idx="6">
                  <c:v>1250</c:v>
                </c:pt>
                <c:pt idx="7">
                  <c:v>1250</c:v>
                </c:pt>
                <c:pt idx="8">
                  <c:v>-1</c:v>
                </c:pt>
                <c:pt idx="9">
                  <c:v>-1</c:v>
                </c:pt>
                <c:pt idx="10">
                  <c:v>-1</c:v>
                </c:pt>
                <c:pt idx="11">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_G0401_!$A$40:$L$40</c:f>
              <c:numCache>
                <c:formatCode>General</c:formatCode>
                <c:ptCount val="12"/>
                <c:pt idx="0">
                  <c:v>-1</c:v>
                </c:pt>
                <c:pt idx="1">
                  <c:v>1000</c:v>
                </c:pt>
                <c:pt idx="2">
                  <c:v>1120</c:v>
                </c:pt>
                <c:pt idx="3">
                  <c:v>1300</c:v>
                </c:pt>
                <c:pt idx="4">
                  <c:v>1460</c:v>
                </c:pt>
                <c:pt idx="5">
                  <c:v>1260</c:v>
                </c:pt>
                <c:pt idx="6">
                  <c:v>1270</c:v>
                </c:pt>
                <c:pt idx="7">
                  <c:v>1270</c:v>
                </c:pt>
                <c:pt idx="8">
                  <c:v>-1</c:v>
                </c:pt>
                <c:pt idx="9">
                  <c:v>-1</c:v>
                </c:pt>
                <c:pt idx="10">
                  <c:v>-1</c:v>
                </c:pt>
                <c:pt idx="11">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_G0401_!$A$41:$L$41</c:f>
              <c:numCache>
                <c:formatCode>General</c:formatCode>
                <c:ptCount val="12"/>
                <c:pt idx="0">
                  <c:v>-1</c:v>
                </c:pt>
                <c:pt idx="1">
                  <c:v>1050</c:v>
                </c:pt>
                <c:pt idx="2">
                  <c:v>1140</c:v>
                </c:pt>
                <c:pt idx="3">
                  <c:v>1320</c:v>
                </c:pt>
                <c:pt idx="4">
                  <c:v>1490</c:v>
                </c:pt>
                <c:pt idx="5">
                  <c:v>1284</c:v>
                </c:pt>
                <c:pt idx="6">
                  <c:v>1290</c:v>
                </c:pt>
                <c:pt idx="7">
                  <c:v>1300</c:v>
                </c:pt>
                <c:pt idx="8">
                  <c:v>-1</c:v>
                </c:pt>
                <c:pt idx="9">
                  <c:v>-1</c:v>
                </c:pt>
                <c:pt idx="10">
                  <c:v>-1</c:v>
                </c:pt>
                <c:pt idx="11">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_G0401_!$A$42:$L$42</c:f>
              <c:numCache>
                <c:formatCode>General</c:formatCode>
                <c:ptCount val="12"/>
                <c:pt idx="0">
                  <c:v>-1</c:v>
                </c:pt>
                <c:pt idx="1">
                  <c:v>1070</c:v>
                </c:pt>
                <c:pt idx="2">
                  <c:v>1175</c:v>
                </c:pt>
                <c:pt idx="3">
                  <c:v>1345</c:v>
                </c:pt>
                <c:pt idx="4">
                  <c:v>1510</c:v>
                </c:pt>
                <c:pt idx="5">
                  <c:v>1310</c:v>
                </c:pt>
                <c:pt idx="6">
                  <c:v>1320</c:v>
                </c:pt>
                <c:pt idx="7">
                  <c:v>1330</c:v>
                </c:pt>
                <c:pt idx="8">
                  <c:v>-1</c:v>
                </c:pt>
                <c:pt idx="9">
                  <c:v>-1</c:v>
                </c:pt>
                <c:pt idx="10">
                  <c:v>-1</c:v>
                </c:pt>
                <c:pt idx="11">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_G0401_!$A$43:$L$43</c:f>
              <c:numCache>
                <c:formatCode>General</c:formatCode>
                <c:ptCount val="12"/>
                <c:pt idx="0">
                  <c:v>-1</c:v>
                </c:pt>
                <c:pt idx="1">
                  <c:v>1090</c:v>
                </c:pt>
                <c:pt idx="2">
                  <c:v>1200</c:v>
                </c:pt>
                <c:pt idx="3">
                  <c:v>1370</c:v>
                </c:pt>
                <c:pt idx="4">
                  <c:v>1530</c:v>
                </c:pt>
                <c:pt idx="5">
                  <c:v>1330</c:v>
                </c:pt>
                <c:pt idx="6">
                  <c:v>1345</c:v>
                </c:pt>
                <c:pt idx="7">
                  <c:v>1350</c:v>
                </c:pt>
                <c:pt idx="8">
                  <c:v>-1</c:v>
                </c:pt>
                <c:pt idx="9">
                  <c:v>-1</c:v>
                </c:pt>
                <c:pt idx="10">
                  <c:v>-1</c:v>
                </c:pt>
                <c:pt idx="11">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_G0401_!$A$44:$L$44</c:f>
              <c:numCache>
                <c:formatCode>General</c:formatCode>
                <c:ptCount val="12"/>
                <c:pt idx="0">
                  <c:v>-1</c:v>
                </c:pt>
                <c:pt idx="1">
                  <c:v>1115</c:v>
                </c:pt>
                <c:pt idx="2">
                  <c:v>1220</c:v>
                </c:pt>
                <c:pt idx="3">
                  <c:v>1390</c:v>
                </c:pt>
                <c:pt idx="4">
                  <c:v>1550</c:v>
                </c:pt>
                <c:pt idx="5">
                  <c:v>1355</c:v>
                </c:pt>
                <c:pt idx="6">
                  <c:v>1370</c:v>
                </c:pt>
                <c:pt idx="7">
                  <c:v>1370</c:v>
                </c:pt>
                <c:pt idx="8">
                  <c:v>-1</c:v>
                </c:pt>
                <c:pt idx="9">
                  <c:v>-1</c:v>
                </c:pt>
                <c:pt idx="10">
                  <c:v>-1</c:v>
                </c:pt>
                <c:pt idx="11">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_G0401_!$A$45:$L$45</c:f>
              <c:numCache>
                <c:formatCode>General</c:formatCode>
                <c:ptCount val="12"/>
                <c:pt idx="0">
                  <c:v>-1</c:v>
                </c:pt>
                <c:pt idx="1">
                  <c:v>1150</c:v>
                </c:pt>
                <c:pt idx="2">
                  <c:v>1250</c:v>
                </c:pt>
                <c:pt idx="3">
                  <c:v>1410</c:v>
                </c:pt>
                <c:pt idx="4">
                  <c:v>1570</c:v>
                </c:pt>
                <c:pt idx="5">
                  <c:v>1382</c:v>
                </c:pt>
                <c:pt idx="6">
                  <c:v>1390</c:v>
                </c:pt>
                <c:pt idx="7">
                  <c:v>1390</c:v>
                </c:pt>
                <c:pt idx="8">
                  <c:v>-1</c:v>
                </c:pt>
                <c:pt idx="9">
                  <c:v>-1</c:v>
                </c:pt>
                <c:pt idx="10">
                  <c:v>-1</c:v>
                </c:pt>
                <c:pt idx="11">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_G0401_!$A$46:$L$46</c:f>
              <c:numCache>
                <c:formatCode>General</c:formatCode>
                <c:ptCount val="12"/>
                <c:pt idx="0">
                  <c:v>-1</c:v>
                </c:pt>
                <c:pt idx="1">
                  <c:v>1170</c:v>
                </c:pt>
                <c:pt idx="2">
                  <c:v>1280</c:v>
                </c:pt>
                <c:pt idx="3">
                  <c:v>1455</c:v>
                </c:pt>
                <c:pt idx="4">
                  <c:v>1590</c:v>
                </c:pt>
                <c:pt idx="5">
                  <c:v>1405</c:v>
                </c:pt>
                <c:pt idx="6">
                  <c:v>1410</c:v>
                </c:pt>
                <c:pt idx="7">
                  <c:v>1410</c:v>
                </c:pt>
                <c:pt idx="8">
                  <c:v>-1</c:v>
                </c:pt>
                <c:pt idx="9">
                  <c:v>-1</c:v>
                </c:pt>
                <c:pt idx="10">
                  <c:v>-1</c:v>
                </c:pt>
                <c:pt idx="11">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_G0401_!$A$47:$L$47</c:f>
              <c:numCache>
                <c:formatCode>General</c:formatCode>
                <c:ptCount val="12"/>
                <c:pt idx="0">
                  <c:v>-1</c:v>
                </c:pt>
                <c:pt idx="1">
                  <c:v>1200</c:v>
                </c:pt>
                <c:pt idx="2">
                  <c:v>1310</c:v>
                </c:pt>
                <c:pt idx="3">
                  <c:v>1480</c:v>
                </c:pt>
                <c:pt idx="4">
                  <c:v>1625</c:v>
                </c:pt>
                <c:pt idx="5">
                  <c:v>1440</c:v>
                </c:pt>
                <c:pt idx="6">
                  <c:v>1450</c:v>
                </c:pt>
                <c:pt idx="7">
                  <c:v>1430</c:v>
                </c:pt>
                <c:pt idx="8">
                  <c:v>-1</c:v>
                </c:pt>
                <c:pt idx="9">
                  <c:v>-1</c:v>
                </c:pt>
                <c:pt idx="10">
                  <c:v>-1</c:v>
                </c:pt>
                <c:pt idx="11">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_G0401_!$A$48:$L$48</c:f>
              <c:numCache>
                <c:formatCode>General</c:formatCode>
                <c:ptCount val="12"/>
                <c:pt idx="0">
                  <c:v>-1</c:v>
                </c:pt>
                <c:pt idx="1">
                  <c:v>1230</c:v>
                </c:pt>
                <c:pt idx="2">
                  <c:v>1350</c:v>
                </c:pt>
                <c:pt idx="3">
                  <c:v>1500</c:v>
                </c:pt>
                <c:pt idx="4">
                  <c:v>1660</c:v>
                </c:pt>
                <c:pt idx="5">
                  <c:v>1460</c:v>
                </c:pt>
                <c:pt idx="6">
                  <c:v>1470</c:v>
                </c:pt>
                <c:pt idx="7">
                  <c:v>1450</c:v>
                </c:pt>
                <c:pt idx="8">
                  <c:v>-1</c:v>
                </c:pt>
                <c:pt idx="9">
                  <c:v>-1</c:v>
                </c:pt>
                <c:pt idx="10">
                  <c:v>-1</c:v>
                </c:pt>
                <c:pt idx="11">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_G0401_!$A$49:$L$49</c:f>
              <c:numCache>
                <c:formatCode>General</c:formatCode>
                <c:ptCount val="12"/>
                <c:pt idx="0">
                  <c:v>-1</c:v>
                </c:pt>
                <c:pt idx="1">
                  <c:v>1250</c:v>
                </c:pt>
                <c:pt idx="2">
                  <c:v>1400</c:v>
                </c:pt>
                <c:pt idx="3">
                  <c:v>1520</c:v>
                </c:pt>
                <c:pt idx="4">
                  <c:v>1680</c:v>
                </c:pt>
                <c:pt idx="5">
                  <c:v>1480</c:v>
                </c:pt>
                <c:pt idx="6">
                  <c:v>1490</c:v>
                </c:pt>
                <c:pt idx="7">
                  <c:v>1470</c:v>
                </c:pt>
                <c:pt idx="8">
                  <c:v>-1</c:v>
                </c:pt>
                <c:pt idx="9">
                  <c:v>-1</c:v>
                </c:pt>
                <c:pt idx="10">
                  <c:v>-1</c:v>
                </c:pt>
                <c:pt idx="11">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_G0401_!$A$50:$L$50</c:f>
              <c:numCache>
                <c:formatCode>General</c:formatCode>
                <c:ptCount val="12"/>
                <c:pt idx="0">
                  <c:v>-1</c:v>
                </c:pt>
                <c:pt idx="1">
                  <c:v>1280</c:v>
                </c:pt>
                <c:pt idx="2">
                  <c:v>1420</c:v>
                </c:pt>
                <c:pt idx="3">
                  <c:v>1545</c:v>
                </c:pt>
                <c:pt idx="4">
                  <c:v>1700</c:v>
                </c:pt>
                <c:pt idx="5">
                  <c:v>1500</c:v>
                </c:pt>
                <c:pt idx="6">
                  <c:v>1520</c:v>
                </c:pt>
                <c:pt idx="7">
                  <c:v>1490</c:v>
                </c:pt>
                <c:pt idx="8">
                  <c:v>-1</c:v>
                </c:pt>
                <c:pt idx="9">
                  <c:v>-1</c:v>
                </c:pt>
                <c:pt idx="10">
                  <c:v>-1</c:v>
                </c:pt>
                <c:pt idx="11">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_G0401_!$A$51:$L$51</c:f>
              <c:numCache>
                <c:formatCode>General</c:formatCode>
                <c:ptCount val="12"/>
                <c:pt idx="0">
                  <c:v>-1</c:v>
                </c:pt>
                <c:pt idx="1">
                  <c:v>1300</c:v>
                </c:pt>
                <c:pt idx="2">
                  <c:v>1450</c:v>
                </c:pt>
                <c:pt idx="3">
                  <c:v>1570</c:v>
                </c:pt>
                <c:pt idx="4">
                  <c:v>1720</c:v>
                </c:pt>
                <c:pt idx="5">
                  <c:v>1520</c:v>
                </c:pt>
                <c:pt idx="6">
                  <c:v>1540</c:v>
                </c:pt>
                <c:pt idx="7">
                  <c:v>1510</c:v>
                </c:pt>
                <c:pt idx="8">
                  <c:v>-1</c:v>
                </c:pt>
                <c:pt idx="9">
                  <c:v>-1</c:v>
                </c:pt>
                <c:pt idx="10">
                  <c:v>-1</c:v>
                </c:pt>
                <c:pt idx="11">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_G0401_!$A$52:$L$52</c:f>
              <c:numCache>
                <c:formatCode>General</c:formatCode>
                <c:ptCount val="12"/>
                <c:pt idx="0">
                  <c:v>-1</c:v>
                </c:pt>
                <c:pt idx="1">
                  <c:v>1337</c:v>
                </c:pt>
                <c:pt idx="2">
                  <c:v>1470</c:v>
                </c:pt>
                <c:pt idx="3">
                  <c:v>1600</c:v>
                </c:pt>
                <c:pt idx="4">
                  <c:v>1750</c:v>
                </c:pt>
                <c:pt idx="5">
                  <c:v>1540</c:v>
                </c:pt>
                <c:pt idx="6">
                  <c:v>1560</c:v>
                </c:pt>
                <c:pt idx="7">
                  <c:v>1530</c:v>
                </c:pt>
                <c:pt idx="8">
                  <c:v>-1</c:v>
                </c:pt>
                <c:pt idx="9">
                  <c:v>-1</c:v>
                </c:pt>
                <c:pt idx="10">
                  <c:v>-1</c:v>
                </c:pt>
                <c:pt idx="11">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_G0401_!$A$53:$L$53</c:f>
              <c:numCache>
                <c:formatCode>General</c:formatCode>
                <c:ptCount val="12"/>
                <c:pt idx="0">
                  <c:v>-1</c:v>
                </c:pt>
                <c:pt idx="1">
                  <c:v>1360</c:v>
                </c:pt>
                <c:pt idx="2">
                  <c:v>1500</c:v>
                </c:pt>
                <c:pt idx="3">
                  <c:v>1640</c:v>
                </c:pt>
                <c:pt idx="4">
                  <c:v>1770</c:v>
                </c:pt>
                <c:pt idx="5">
                  <c:v>1560</c:v>
                </c:pt>
                <c:pt idx="6">
                  <c:v>1580</c:v>
                </c:pt>
                <c:pt idx="7">
                  <c:v>1550</c:v>
                </c:pt>
                <c:pt idx="8">
                  <c:v>-1</c:v>
                </c:pt>
                <c:pt idx="9">
                  <c:v>-1</c:v>
                </c:pt>
                <c:pt idx="10">
                  <c:v>-1</c:v>
                </c:pt>
                <c:pt idx="11">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_G0401_!$A$54:$L$54</c:f>
              <c:numCache>
                <c:formatCode>General</c:formatCode>
                <c:ptCount val="12"/>
                <c:pt idx="0">
                  <c:v>-1</c:v>
                </c:pt>
                <c:pt idx="1">
                  <c:v>1380</c:v>
                </c:pt>
                <c:pt idx="2">
                  <c:v>1530</c:v>
                </c:pt>
                <c:pt idx="3">
                  <c:v>1670</c:v>
                </c:pt>
                <c:pt idx="4">
                  <c:v>1795</c:v>
                </c:pt>
                <c:pt idx="5">
                  <c:v>1580</c:v>
                </c:pt>
                <c:pt idx="6">
                  <c:v>1600</c:v>
                </c:pt>
                <c:pt idx="7">
                  <c:v>4850</c:v>
                </c:pt>
                <c:pt idx="8">
                  <c:v>-1</c:v>
                </c:pt>
                <c:pt idx="9">
                  <c:v>-1</c:v>
                </c:pt>
                <c:pt idx="10">
                  <c:v>-1</c:v>
                </c:pt>
                <c:pt idx="11">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_G0401_!$A$55:$L$55</c:f>
              <c:numCache>
                <c:formatCode>General</c:formatCode>
                <c:ptCount val="12"/>
                <c:pt idx="0">
                  <c:v>-1</c:v>
                </c:pt>
                <c:pt idx="1">
                  <c:v>1400</c:v>
                </c:pt>
                <c:pt idx="2">
                  <c:v>1560</c:v>
                </c:pt>
                <c:pt idx="3">
                  <c:v>1690</c:v>
                </c:pt>
                <c:pt idx="4">
                  <c:v>1820</c:v>
                </c:pt>
                <c:pt idx="5">
                  <c:v>1600</c:v>
                </c:pt>
                <c:pt idx="6">
                  <c:v>1620</c:v>
                </c:pt>
                <c:pt idx="7">
                  <c:v>4880</c:v>
                </c:pt>
                <c:pt idx="8">
                  <c:v>-1</c:v>
                </c:pt>
                <c:pt idx="9">
                  <c:v>-1</c:v>
                </c:pt>
                <c:pt idx="10">
                  <c:v>-1</c:v>
                </c:pt>
                <c:pt idx="11">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_G0401_!$A$56:$L$56</c:f>
              <c:numCache>
                <c:formatCode>General</c:formatCode>
                <c:ptCount val="12"/>
                <c:pt idx="0">
                  <c:v>-1</c:v>
                </c:pt>
                <c:pt idx="1">
                  <c:v>1420</c:v>
                </c:pt>
                <c:pt idx="2">
                  <c:v>1580</c:v>
                </c:pt>
                <c:pt idx="3">
                  <c:v>1715</c:v>
                </c:pt>
                <c:pt idx="4">
                  <c:v>1850</c:v>
                </c:pt>
                <c:pt idx="5">
                  <c:v>1620</c:v>
                </c:pt>
                <c:pt idx="6">
                  <c:v>1640</c:v>
                </c:pt>
                <c:pt idx="7">
                  <c:v>4920</c:v>
                </c:pt>
                <c:pt idx="8">
                  <c:v>-1</c:v>
                </c:pt>
                <c:pt idx="9">
                  <c:v>-1</c:v>
                </c:pt>
                <c:pt idx="10">
                  <c:v>-1</c:v>
                </c:pt>
                <c:pt idx="11">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_G0401_!$A$57:$L$57</c:f>
              <c:numCache>
                <c:formatCode>General</c:formatCode>
                <c:ptCount val="12"/>
                <c:pt idx="0">
                  <c:v>-1</c:v>
                </c:pt>
                <c:pt idx="1">
                  <c:v>1440</c:v>
                </c:pt>
                <c:pt idx="2">
                  <c:v>1630</c:v>
                </c:pt>
                <c:pt idx="3">
                  <c:v>1735</c:v>
                </c:pt>
                <c:pt idx="4">
                  <c:v>1870</c:v>
                </c:pt>
                <c:pt idx="5">
                  <c:v>1640</c:v>
                </c:pt>
                <c:pt idx="6">
                  <c:v>1660</c:v>
                </c:pt>
                <c:pt idx="7">
                  <c:v>4950</c:v>
                </c:pt>
                <c:pt idx="8">
                  <c:v>-1</c:v>
                </c:pt>
                <c:pt idx="9">
                  <c:v>-1</c:v>
                </c:pt>
                <c:pt idx="10">
                  <c:v>-1</c:v>
                </c:pt>
                <c:pt idx="11">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_G0401_!$A$58:$L$58</c:f>
              <c:numCache>
                <c:formatCode>General</c:formatCode>
                <c:ptCount val="12"/>
                <c:pt idx="0">
                  <c:v>-1</c:v>
                </c:pt>
                <c:pt idx="1">
                  <c:v>1470</c:v>
                </c:pt>
                <c:pt idx="2">
                  <c:v>1650</c:v>
                </c:pt>
                <c:pt idx="3">
                  <c:v>1755</c:v>
                </c:pt>
                <c:pt idx="4">
                  <c:v>1890</c:v>
                </c:pt>
                <c:pt idx="5">
                  <c:v>1660</c:v>
                </c:pt>
                <c:pt idx="6">
                  <c:v>1680</c:v>
                </c:pt>
                <c:pt idx="7">
                  <c:v>5025</c:v>
                </c:pt>
                <c:pt idx="8">
                  <c:v>-1</c:v>
                </c:pt>
                <c:pt idx="9">
                  <c:v>-1</c:v>
                </c:pt>
                <c:pt idx="10">
                  <c:v>-1</c:v>
                </c:pt>
                <c:pt idx="11">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_G0401_!$A$59:$L$59</c:f>
              <c:numCache>
                <c:formatCode>General</c:formatCode>
                <c:ptCount val="12"/>
                <c:pt idx="0">
                  <c:v>-1</c:v>
                </c:pt>
                <c:pt idx="1">
                  <c:v>1490</c:v>
                </c:pt>
                <c:pt idx="2">
                  <c:v>1685</c:v>
                </c:pt>
                <c:pt idx="3">
                  <c:v>1780</c:v>
                </c:pt>
                <c:pt idx="4">
                  <c:v>1910</c:v>
                </c:pt>
                <c:pt idx="5">
                  <c:v>1680</c:v>
                </c:pt>
                <c:pt idx="6">
                  <c:v>1700</c:v>
                </c:pt>
                <c:pt idx="7">
                  <c:v>5045</c:v>
                </c:pt>
                <c:pt idx="8">
                  <c:v>-1</c:v>
                </c:pt>
                <c:pt idx="9">
                  <c:v>-1</c:v>
                </c:pt>
                <c:pt idx="10">
                  <c:v>-1</c:v>
                </c:pt>
                <c:pt idx="11">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_G0401_!$A$60:$L$60</c:f>
              <c:numCache>
                <c:formatCode>General</c:formatCode>
                <c:ptCount val="12"/>
                <c:pt idx="0">
                  <c:v>-1</c:v>
                </c:pt>
                <c:pt idx="1">
                  <c:v>1525</c:v>
                </c:pt>
                <c:pt idx="2">
                  <c:v>1710</c:v>
                </c:pt>
                <c:pt idx="3">
                  <c:v>1800</c:v>
                </c:pt>
                <c:pt idx="4">
                  <c:v>1930</c:v>
                </c:pt>
                <c:pt idx="5">
                  <c:v>1700</c:v>
                </c:pt>
                <c:pt idx="6">
                  <c:v>1720</c:v>
                </c:pt>
                <c:pt idx="7">
                  <c:v>5120</c:v>
                </c:pt>
                <c:pt idx="8">
                  <c:v>-1</c:v>
                </c:pt>
                <c:pt idx="9">
                  <c:v>-1</c:v>
                </c:pt>
                <c:pt idx="10">
                  <c:v>-1</c:v>
                </c:pt>
                <c:pt idx="11">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_G0401_!$A$61:$L$61</c:f>
              <c:numCache>
                <c:formatCode>General</c:formatCode>
                <c:ptCount val="12"/>
                <c:pt idx="0">
                  <c:v>-1</c:v>
                </c:pt>
                <c:pt idx="1">
                  <c:v>1550</c:v>
                </c:pt>
                <c:pt idx="2">
                  <c:v>1750</c:v>
                </c:pt>
                <c:pt idx="3">
                  <c:v>1820</c:v>
                </c:pt>
                <c:pt idx="4">
                  <c:v>1950</c:v>
                </c:pt>
                <c:pt idx="5">
                  <c:v>1720</c:v>
                </c:pt>
                <c:pt idx="6">
                  <c:v>1740</c:v>
                </c:pt>
                <c:pt idx="7">
                  <c:v>5180</c:v>
                </c:pt>
                <c:pt idx="8">
                  <c:v>-1</c:v>
                </c:pt>
                <c:pt idx="9">
                  <c:v>-1</c:v>
                </c:pt>
                <c:pt idx="10">
                  <c:v>-1</c:v>
                </c:pt>
                <c:pt idx="11">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_G0401_!$A$62:$L$62</c:f>
              <c:numCache>
                <c:formatCode>General</c:formatCode>
                <c:ptCount val="12"/>
                <c:pt idx="0">
                  <c:v>-1</c:v>
                </c:pt>
                <c:pt idx="1">
                  <c:v>1573</c:v>
                </c:pt>
                <c:pt idx="2">
                  <c:v>1770</c:v>
                </c:pt>
                <c:pt idx="3">
                  <c:v>1850</c:v>
                </c:pt>
                <c:pt idx="4">
                  <c:v>1970</c:v>
                </c:pt>
                <c:pt idx="5">
                  <c:v>1750</c:v>
                </c:pt>
                <c:pt idx="6">
                  <c:v>1760</c:v>
                </c:pt>
                <c:pt idx="7">
                  <c:v>5275</c:v>
                </c:pt>
                <c:pt idx="8">
                  <c:v>-1</c:v>
                </c:pt>
                <c:pt idx="9">
                  <c:v>-1</c:v>
                </c:pt>
                <c:pt idx="10">
                  <c:v>-1</c:v>
                </c:pt>
                <c:pt idx="11">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_G0401_!$A$63:$L$63</c:f>
              <c:numCache>
                <c:formatCode>General</c:formatCode>
                <c:ptCount val="12"/>
                <c:pt idx="0">
                  <c:v>-1</c:v>
                </c:pt>
                <c:pt idx="1">
                  <c:v>1600</c:v>
                </c:pt>
                <c:pt idx="2">
                  <c:v>1790</c:v>
                </c:pt>
                <c:pt idx="3">
                  <c:v>1875</c:v>
                </c:pt>
                <c:pt idx="4">
                  <c:v>1990</c:v>
                </c:pt>
                <c:pt idx="5">
                  <c:v>1770</c:v>
                </c:pt>
                <c:pt idx="6">
                  <c:v>1780</c:v>
                </c:pt>
                <c:pt idx="7">
                  <c:v>5370</c:v>
                </c:pt>
                <c:pt idx="8">
                  <c:v>-1</c:v>
                </c:pt>
                <c:pt idx="9">
                  <c:v>-1</c:v>
                </c:pt>
                <c:pt idx="10">
                  <c:v>-1</c:v>
                </c:pt>
                <c:pt idx="11">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_G0401_!$A$64:$L$64</c:f>
              <c:numCache>
                <c:formatCode>General</c:formatCode>
                <c:ptCount val="12"/>
                <c:pt idx="0">
                  <c:v>-1</c:v>
                </c:pt>
                <c:pt idx="1">
                  <c:v>1630</c:v>
                </c:pt>
                <c:pt idx="2">
                  <c:v>1840</c:v>
                </c:pt>
                <c:pt idx="3">
                  <c:v>1900</c:v>
                </c:pt>
                <c:pt idx="4">
                  <c:v>2010</c:v>
                </c:pt>
                <c:pt idx="5">
                  <c:v>1790</c:v>
                </c:pt>
                <c:pt idx="6">
                  <c:v>1800</c:v>
                </c:pt>
                <c:pt idx="7">
                  <c:v>5650</c:v>
                </c:pt>
                <c:pt idx="8">
                  <c:v>-1</c:v>
                </c:pt>
                <c:pt idx="9">
                  <c:v>-1</c:v>
                </c:pt>
                <c:pt idx="10">
                  <c:v>-1</c:v>
                </c:pt>
                <c:pt idx="11">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_G0401_!$A$65:$L$65</c:f>
              <c:numCache>
                <c:formatCode>General</c:formatCode>
                <c:ptCount val="12"/>
                <c:pt idx="0">
                  <c:v>-1</c:v>
                </c:pt>
                <c:pt idx="1">
                  <c:v>1650</c:v>
                </c:pt>
                <c:pt idx="2">
                  <c:v>1860</c:v>
                </c:pt>
                <c:pt idx="3">
                  <c:v>1920</c:v>
                </c:pt>
                <c:pt idx="4">
                  <c:v>2030</c:v>
                </c:pt>
                <c:pt idx="5">
                  <c:v>1810</c:v>
                </c:pt>
                <c:pt idx="6">
                  <c:v>1820</c:v>
                </c:pt>
                <c:pt idx="7">
                  <c:v>-1</c:v>
                </c:pt>
                <c:pt idx="8">
                  <c:v>-1</c:v>
                </c:pt>
                <c:pt idx="9">
                  <c:v>-1</c:v>
                </c:pt>
                <c:pt idx="10">
                  <c:v>-1</c:v>
                </c:pt>
                <c:pt idx="11">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_G0401_!$A$66:$L$66</c:f>
              <c:numCache>
                <c:formatCode>General</c:formatCode>
                <c:ptCount val="12"/>
                <c:pt idx="0">
                  <c:v>-1</c:v>
                </c:pt>
                <c:pt idx="1">
                  <c:v>1685</c:v>
                </c:pt>
                <c:pt idx="2">
                  <c:v>1885</c:v>
                </c:pt>
                <c:pt idx="3">
                  <c:v>1945</c:v>
                </c:pt>
                <c:pt idx="4">
                  <c:v>2050</c:v>
                </c:pt>
                <c:pt idx="5">
                  <c:v>1830</c:v>
                </c:pt>
                <c:pt idx="6">
                  <c:v>1840</c:v>
                </c:pt>
                <c:pt idx="7">
                  <c:v>-1</c:v>
                </c:pt>
                <c:pt idx="8">
                  <c:v>-1</c:v>
                </c:pt>
                <c:pt idx="9">
                  <c:v>-1</c:v>
                </c:pt>
                <c:pt idx="10">
                  <c:v>-1</c:v>
                </c:pt>
                <c:pt idx="11">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_G0401_!$A$67:$L$67</c:f>
              <c:numCache>
                <c:formatCode>General</c:formatCode>
                <c:ptCount val="12"/>
                <c:pt idx="0">
                  <c:v>-1</c:v>
                </c:pt>
                <c:pt idx="1">
                  <c:v>1720</c:v>
                </c:pt>
                <c:pt idx="2">
                  <c:v>1905</c:v>
                </c:pt>
                <c:pt idx="3">
                  <c:v>1970</c:v>
                </c:pt>
                <c:pt idx="4">
                  <c:v>2070</c:v>
                </c:pt>
                <c:pt idx="5">
                  <c:v>1850</c:v>
                </c:pt>
                <c:pt idx="6">
                  <c:v>1860</c:v>
                </c:pt>
                <c:pt idx="7">
                  <c:v>-1</c:v>
                </c:pt>
                <c:pt idx="8">
                  <c:v>-1</c:v>
                </c:pt>
                <c:pt idx="9">
                  <c:v>-1</c:v>
                </c:pt>
                <c:pt idx="10">
                  <c:v>-1</c:v>
                </c:pt>
                <c:pt idx="11">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_G0401_!$A$68:$L$68</c:f>
              <c:numCache>
                <c:formatCode>General</c:formatCode>
                <c:ptCount val="12"/>
                <c:pt idx="0">
                  <c:v>-1</c:v>
                </c:pt>
                <c:pt idx="1">
                  <c:v>1740</c:v>
                </c:pt>
                <c:pt idx="2">
                  <c:v>1934</c:v>
                </c:pt>
                <c:pt idx="3">
                  <c:v>2000</c:v>
                </c:pt>
                <c:pt idx="4">
                  <c:v>2090</c:v>
                </c:pt>
                <c:pt idx="5">
                  <c:v>1870</c:v>
                </c:pt>
                <c:pt idx="6">
                  <c:v>1880</c:v>
                </c:pt>
                <c:pt idx="7">
                  <c:v>-1</c:v>
                </c:pt>
                <c:pt idx="8">
                  <c:v>-1</c:v>
                </c:pt>
                <c:pt idx="9">
                  <c:v>-1</c:v>
                </c:pt>
                <c:pt idx="10">
                  <c:v>-1</c:v>
                </c:pt>
                <c:pt idx="11">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_G0401_!$A$69:$L$69</c:f>
              <c:numCache>
                <c:formatCode>General</c:formatCode>
                <c:ptCount val="12"/>
                <c:pt idx="0">
                  <c:v>-1</c:v>
                </c:pt>
                <c:pt idx="1">
                  <c:v>1770</c:v>
                </c:pt>
                <c:pt idx="2">
                  <c:v>1960</c:v>
                </c:pt>
                <c:pt idx="3">
                  <c:v>2025</c:v>
                </c:pt>
                <c:pt idx="4">
                  <c:v>2110</c:v>
                </c:pt>
                <c:pt idx="5">
                  <c:v>1890</c:v>
                </c:pt>
                <c:pt idx="6">
                  <c:v>1900</c:v>
                </c:pt>
                <c:pt idx="7">
                  <c:v>-1</c:v>
                </c:pt>
                <c:pt idx="8">
                  <c:v>-1</c:v>
                </c:pt>
                <c:pt idx="9">
                  <c:v>-1</c:v>
                </c:pt>
                <c:pt idx="10">
                  <c:v>-1</c:v>
                </c:pt>
                <c:pt idx="11">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_G0401_!$A$70:$L$70</c:f>
              <c:numCache>
                <c:formatCode>General</c:formatCode>
                <c:ptCount val="12"/>
                <c:pt idx="0">
                  <c:v>-1</c:v>
                </c:pt>
                <c:pt idx="1">
                  <c:v>1790</c:v>
                </c:pt>
                <c:pt idx="2">
                  <c:v>1980</c:v>
                </c:pt>
                <c:pt idx="3">
                  <c:v>2050</c:v>
                </c:pt>
                <c:pt idx="4">
                  <c:v>2130</c:v>
                </c:pt>
                <c:pt idx="5">
                  <c:v>1910</c:v>
                </c:pt>
                <c:pt idx="6">
                  <c:v>4660</c:v>
                </c:pt>
                <c:pt idx="7">
                  <c:v>-1</c:v>
                </c:pt>
                <c:pt idx="8">
                  <c:v>-1</c:v>
                </c:pt>
                <c:pt idx="9">
                  <c:v>-1</c:v>
                </c:pt>
                <c:pt idx="10">
                  <c:v>-1</c:v>
                </c:pt>
                <c:pt idx="11">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_G0401_!$A$71:$L$71</c:f>
              <c:numCache>
                <c:formatCode>General</c:formatCode>
                <c:ptCount val="12"/>
                <c:pt idx="0">
                  <c:v>-1</c:v>
                </c:pt>
                <c:pt idx="1">
                  <c:v>1810</c:v>
                </c:pt>
                <c:pt idx="2">
                  <c:v>2000</c:v>
                </c:pt>
                <c:pt idx="3">
                  <c:v>2070</c:v>
                </c:pt>
                <c:pt idx="4">
                  <c:v>2150</c:v>
                </c:pt>
                <c:pt idx="5">
                  <c:v>1930</c:v>
                </c:pt>
                <c:pt idx="6">
                  <c:v>4680</c:v>
                </c:pt>
                <c:pt idx="7">
                  <c:v>-1</c:v>
                </c:pt>
                <c:pt idx="8">
                  <c:v>-1</c:v>
                </c:pt>
                <c:pt idx="9">
                  <c:v>-1</c:v>
                </c:pt>
                <c:pt idx="10">
                  <c:v>-1</c:v>
                </c:pt>
                <c:pt idx="11">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_G0401_!$A$72:$L$72</c:f>
              <c:numCache>
                <c:formatCode>General</c:formatCode>
                <c:ptCount val="12"/>
                <c:pt idx="0">
                  <c:v>-1</c:v>
                </c:pt>
                <c:pt idx="1">
                  <c:v>1830</c:v>
                </c:pt>
                <c:pt idx="2">
                  <c:v>2028</c:v>
                </c:pt>
                <c:pt idx="3">
                  <c:v>2090</c:v>
                </c:pt>
                <c:pt idx="4">
                  <c:v>2170</c:v>
                </c:pt>
                <c:pt idx="5">
                  <c:v>1950</c:v>
                </c:pt>
                <c:pt idx="6">
                  <c:v>4700</c:v>
                </c:pt>
                <c:pt idx="7">
                  <c:v>-1</c:v>
                </c:pt>
                <c:pt idx="8">
                  <c:v>-1</c:v>
                </c:pt>
                <c:pt idx="9">
                  <c:v>-1</c:v>
                </c:pt>
                <c:pt idx="10">
                  <c:v>-1</c:v>
                </c:pt>
                <c:pt idx="11">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_G0401_!$A$73:$L$73</c:f>
              <c:numCache>
                <c:formatCode>General</c:formatCode>
                <c:ptCount val="12"/>
                <c:pt idx="0">
                  <c:v>-1</c:v>
                </c:pt>
                <c:pt idx="1">
                  <c:v>1860</c:v>
                </c:pt>
                <c:pt idx="2">
                  <c:v>2050</c:v>
                </c:pt>
                <c:pt idx="3">
                  <c:v>2110</c:v>
                </c:pt>
                <c:pt idx="4">
                  <c:v>4540</c:v>
                </c:pt>
                <c:pt idx="5">
                  <c:v>1970</c:v>
                </c:pt>
                <c:pt idx="6">
                  <c:v>4725</c:v>
                </c:pt>
                <c:pt idx="7">
                  <c:v>-1</c:v>
                </c:pt>
                <c:pt idx="8">
                  <c:v>-1</c:v>
                </c:pt>
                <c:pt idx="9">
                  <c:v>-1</c:v>
                </c:pt>
                <c:pt idx="10">
                  <c:v>-1</c:v>
                </c:pt>
                <c:pt idx="11">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_G0401_!$A$74:$L$74</c:f>
              <c:numCache>
                <c:formatCode>General</c:formatCode>
                <c:ptCount val="12"/>
                <c:pt idx="0">
                  <c:v>-1</c:v>
                </c:pt>
                <c:pt idx="1">
                  <c:v>1880</c:v>
                </c:pt>
                <c:pt idx="2">
                  <c:v>4600</c:v>
                </c:pt>
                <c:pt idx="3">
                  <c:v>2130</c:v>
                </c:pt>
                <c:pt idx="4">
                  <c:v>4560</c:v>
                </c:pt>
                <c:pt idx="5">
                  <c:v>1990</c:v>
                </c:pt>
                <c:pt idx="6">
                  <c:v>4745</c:v>
                </c:pt>
                <c:pt idx="7">
                  <c:v>-1</c:v>
                </c:pt>
                <c:pt idx="8">
                  <c:v>-1</c:v>
                </c:pt>
                <c:pt idx="9">
                  <c:v>-1</c:v>
                </c:pt>
                <c:pt idx="10">
                  <c:v>-1</c:v>
                </c:pt>
                <c:pt idx="11">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_G0401_!$A$75:$L$75</c:f>
              <c:numCache>
                <c:formatCode>General</c:formatCode>
                <c:ptCount val="12"/>
                <c:pt idx="0">
                  <c:v>-1</c:v>
                </c:pt>
                <c:pt idx="1">
                  <c:v>4715</c:v>
                </c:pt>
                <c:pt idx="2">
                  <c:v>4620</c:v>
                </c:pt>
                <c:pt idx="3">
                  <c:v>2150</c:v>
                </c:pt>
                <c:pt idx="4">
                  <c:v>4580</c:v>
                </c:pt>
                <c:pt idx="5">
                  <c:v>2010</c:v>
                </c:pt>
                <c:pt idx="6">
                  <c:v>4770</c:v>
                </c:pt>
                <c:pt idx="7">
                  <c:v>-1</c:v>
                </c:pt>
                <c:pt idx="8">
                  <c:v>-1</c:v>
                </c:pt>
                <c:pt idx="9">
                  <c:v>-1</c:v>
                </c:pt>
                <c:pt idx="10">
                  <c:v>-1</c:v>
                </c:pt>
                <c:pt idx="11">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_G0401_!$A$76:$L$76</c:f>
              <c:numCache>
                <c:formatCode>General</c:formatCode>
                <c:ptCount val="12"/>
                <c:pt idx="0">
                  <c:v>-1</c:v>
                </c:pt>
                <c:pt idx="1">
                  <c:v>4780</c:v>
                </c:pt>
                <c:pt idx="2">
                  <c:v>4640</c:v>
                </c:pt>
                <c:pt idx="3">
                  <c:v>4570</c:v>
                </c:pt>
                <c:pt idx="4">
                  <c:v>4600</c:v>
                </c:pt>
                <c:pt idx="5">
                  <c:v>2030</c:v>
                </c:pt>
                <c:pt idx="6">
                  <c:v>4790</c:v>
                </c:pt>
                <c:pt idx="7">
                  <c:v>-1</c:v>
                </c:pt>
                <c:pt idx="8">
                  <c:v>-1</c:v>
                </c:pt>
                <c:pt idx="9">
                  <c:v>-1</c:v>
                </c:pt>
                <c:pt idx="10">
                  <c:v>-1</c:v>
                </c:pt>
                <c:pt idx="11">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_G0401_!$A$77:$L$77</c:f>
              <c:numCache>
                <c:formatCode>General</c:formatCode>
                <c:ptCount val="12"/>
                <c:pt idx="0">
                  <c:v>-1</c:v>
                </c:pt>
                <c:pt idx="1">
                  <c:v>4800</c:v>
                </c:pt>
                <c:pt idx="2">
                  <c:v>4665</c:v>
                </c:pt>
                <c:pt idx="3">
                  <c:v>4590</c:v>
                </c:pt>
                <c:pt idx="4">
                  <c:v>4620</c:v>
                </c:pt>
                <c:pt idx="5">
                  <c:v>2050</c:v>
                </c:pt>
                <c:pt idx="6">
                  <c:v>4810</c:v>
                </c:pt>
                <c:pt idx="7">
                  <c:v>-1</c:v>
                </c:pt>
                <c:pt idx="8">
                  <c:v>-1</c:v>
                </c:pt>
                <c:pt idx="9">
                  <c:v>-1</c:v>
                </c:pt>
                <c:pt idx="10">
                  <c:v>-1</c:v>
                </c:pt>
                <c:pt idx="11">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_G0401_!$A$78:$L$78</c:f>
              <c:numCache>
                <c:formatCode>General</c:formatCode>
                <c:ptCount val="12"/>
                <c:pt idx="0">
                  <c:v>-1</c:v>
                </c:pt>
                <c:pt idx="1">
                  <c:v>4840</c:v>
                </c:pt>
                <c:pt idx="2">
                  <c:v>4695</c:v>
                </c:pt>
                <c:pt idx="3">
                  <c:v>4610</c:v>
                </c:pt>
                <c:pt idx="4">
                  <c:v>4640</c:v>
                </c:pt>
                <c:pt idx="5">
                  <c:v>2070</c:v>
                </c:pt>
                <c:pt idx="6">
                  <c:v>4830</c:v>
                </c:pt>
                <c:pt idx="7">
                  <c:v>-1</c:v>
                </c:pt>
                <c:pt idx="8">
                  <c:v>-1</c:v>
                </c:pt>
                <c:pt idx="9">
                  <c:v>-1</c:v>
                </c:pt>
                <c:pt idx="10">
                  <c:v>-1</c:v>
                </c:pt>
                <c:pt idx="11">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_G0401_!$A$79:$L$79</c:f>
              <c:numCache>
                <c:formatCode>General</c:formatCode>
                <c:ptCount val="12"/>
                <c:pt idx="0">
                  <c:v>-1</c:v>
                </c:pt>
                <c:pt idx="1">
                  <c:v>4940</c:v>
                </c:pt>
                <c:pt idx="2">
                  <c:v>4730</c:v>
                </c:pt>
                <c:pt idx="3">
                  <c:v>4635</c:v>
                </c:pt>
                <c:pt idx="4">
                  <c:v>4660</c:v>
                </c:pt>
                <c:pt idx="5">
                  <c:v>2090</c:v>
                </c:pt>
                <c:pt idx="6">
                  <c:v>4850</c:v>
                </c:pt>
                <c:pt idx="7">
                  <c:v>-1</c:v>
                </c:pt>
                <c:pt idx="8">
                  <c:v>-1</c:v>
                </c:pt>
                <c:pt idx="9">
                  <c:v>-1</c:v>
                </c:pt>
                <c:pt idx="10">
                  <c:v>-1</c:v>
                </c:pt>
                <c:pt idx="11">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_G0401_!$A$80:$L$80</c:f>
              <c:numCache>
                <c:formatCode>General</c:formatCode>
                <c:ptCount val="12"/>
                <c:pt idx="0">
                  <c:v>-1</c:v>
                </c:pt>
                <c:pt idx="1">
                  <c:v>5010</c:v>
                </c:pt>
                <c:pt idx="2">
                  <c:v>4750</c:v>
                </c:pt>
                <c:pt idx="3">
                  <c:v>4655</c:v>
                </c:pt>
                <c:pt idx="4">
                  <c:v>4680</c:v>
                </c:pt>
                <c:pt idx="5">
                  <c:v>4575</c:v>
                </c:pt>
                <c:pt idx="6">
                  <c:v>4870</c:v>
                </c:pt>
                <c:pt idx="7">
                  <c:v>-1</c:v>
                </c:pt>
                <c:pt idx="8">
                  <c:v>-1</c:v>
                </c:pt>
                <c:pt idx="9">
                  <c:v>-1</c:v>
                </c:pt>
                <c:pt idx="10">
                  <c:v>-1</c:v>
                </c:pt>
                <c:pt idx="11">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_G0401_!$A$81:$L$81</c:f>
              <c:numCache>
                <c:formatCode>General</c:formatCode>
                <c:ptCount val="12"/>
                <c:pt idx="0">
                  <c:v>-1</c:v>
                </c:pt>
                <c:pt idx="1">
                  <c:v>5070</c:v>
                </c:pt>
                <c:pt idx="2">
                  <c:v>4800</c:v>
                </c:pt>
                <c:pt idx="3">
                  <c:v>4675</c:v>
                </c:pt>
                <c:pt idx="4">
                  <c:v>4700</c:v>
                </c:pt>
                <c:pt idx="5">
                  <c:v>4595</c:v>
                </c:pt>
                <c:pt idx="6">
                  <c:v>4890</c:v>
                </c:pt>
                <c:pt idx="7">
                  <c:v>-1</c:v>
                </c:pt>
                <c:pt idx="8">
                  <c:v>-1</c:v>
                </c:pt>
                <c:pt idx="9">
                  <c:v>-1</c:v>
                </c:pt>
                <c:pt idx="10">
                  <c:v>-1</c:v>
                </c:pt>
                <c:pt idx="11">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_G0401_!$A$82:$L$82</c:f>
              <c:numCache>
                <c:formatCode>General</c:formatCode>
                <c:ptCount val="12"/>
                <c:pt idx="0">
                  <c:v>-1</c:v>
                </c:pt>
                <c:pt idx="1">
                  <c:v>5200</c:v>
                </c:pt>
                <c:pt idx="2">
                  <c:v>4820</c:v>
                </c:pt>
                <c:pt idx="3">
                  <c:v>4695</c:v>
                </c:pt>
                <c:pt idx="4">
                  <c:v>4720</c:v>
                </c:pt>
                <c:pt idx="5">
                  <c:v>4620</c:v>
                </c:pt>
                <c:pt idx="6">
                  <c:v>4920</c:v>
                </c:pt>
                <c:pt idx="7">
                  <c:v>-1</c:v>
                </c:pt>
                <c:pt idx="8">
                  <c:v>-1</c:v>
                </c:pt>
                <c:pt idx="9">
                  <c:v>-1</c:v>
                </c:pt>
                <c:pt idx="10">
                  <c:v>-1</c:v>
                </c:pt>
                <c:pt idx="11">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_G0401_!$A$83:$L$83</c:f>
              <c:numCache>
                <c:formatCode>General</c:formatCode>
                <c:ptCount val="12"/>
                <c:pt idx="0">
                  <c:v>-1</c:v>
                </c:pt>
                <c:pt idx="1">
                  <c:v>-1</c:v>
                </c:pt>
                <c:pt idx="2">
                  <c:v>5350</c:v>
                </c:pt>
                <c:pt idx="3">
                  <c:v>4725</c:v>
                </c:pt>
                <c:pt idx="4">
                  <c:v>4740</c:v>
                </c:pt>
                <c:pt idx="5">
                  <c:v>4640</c:v>
                </c:pt>
                <c:pt idx="6">
                  <c:v>4940</c:v>
                </c:pt>
                <c:pt idx="7">
                  <c:v>-1</c:v>
                </c:pt>
                <c:pt idx="8">
                  <c:v>-1</c:v>
                </c:pt>
                <c:pt idx="9">
                  <c:v>-1</c:v>
                </c:pt>
                <c:pt idx="10">
                  <c:v>-1</c:v>
                </c:pt>
                <c:pt idx="11">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_G0401_!$A$84:$L$84</c:f>
              <c:numCache>
                <c:formatCode>General</c:formatCode>
                <c:ptCount val="12"/>
                <c:pt idx="0">
                  <c:v>-1</c:v>
                </c:pt>
                <c:pt idx="1">
                  <c:v>-1</c:v>
                </c:pt>
                <c:pt idx="2">
                  <c:v>5875</c:v>
                </c:pt>
                <c:pt idx="3">
                  <c:v>4750</c:v>
                </c:pt>
                <c:pt idx="4">
                  <c:v>4760</c:v>
                </c:pt>
                <c:pt idx="5">
                  <c:v>4660</c:v>
                </c:pt>
                <c:pt idx="6">
                  <c:v>4970</c:v>
                </c:pt>
                <c:pt idx="7">
                  <c:v>-1</c:v>
                </c:pt>
                <c:pt idx="8">
                  <c:v>-1</c:v>
                </c:pt>
                <c:pt idx="9">
                  <c:v>-1</c:v>
                </c:pt>
                <c:pt idx="10">
                  <c:v>-1</c:v>
                </c:pt>
                <c:pt idx="11">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_G0401_!$A$85:$L$85</c:f>
              <c:numCache>
                <c:formatCode>General</c:formatCode>
                <c:ptCount val="12"/>
                <c:pt idx="0">
                  <c:v>-1</c:v>
                </c:pt>
                <c:pt idx="1">
                  <c:v>-1</c:v>
                </c:pt>
                <c:pt idx="2">
                  <c:v>-1</c:v>
                </c:pt>
                <c:pt idx="3">
                  <c:v>4788</c:v>
                </c:pt>
                <c:pt idx="4">
                  <c:v>4780</c:v>
                </c:pt>
                <c:pt idx="5">
                  <c:v>4680</c:v>
                </c:pt>
                <c:pt idx="6">
                  <c:v>5000</c:v>
                </c:pt>
                <c:pt idx="7">
                  <c:v>-1</c:v>
                </c:pt>
                <c:pt idx="8">
                  <c:v>-1</c:v>
                </c:pt>
                <c:pt idx="9">
                  <c:v>-1</c:v>
                </c:pt>
                <c:pt idx="10">
                  <c:v>-1</c:v>
                </c:pt>
                <c:pt idx="11">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_G0401_!$A$86:$L$86</c:f>
              <c:numCache>
                <c:formatCode>General</c:formatCode>
                <c:ptCount val="12"/>
                <c:pt idx="0">
                  <c:v>-1</c:v>
                </c:pt>
                <c:pt idx="1">
                  <c:v>-1</c:v>
                </c:pt>
                <c:pt idx="2">
                  <c:v>-1</c:v>
                </c:pt>
                <c:pt idx="3">
                  <c:v>4820</c:v>
                </c:pt>
                <c:pt idx="4">
                  <c:v>4800</c:v>
                </c:pt>
                <c:pt idx="5">
                  <c:v>4700</c:v>
                </c:pt>
                <c:pt idx="6">
                  <c:v>5030</c:v>
                </c:pt>
                <c:pt idx="7">
                  <c:v>-1</c:v>
                </c:pt>
                <c:pt idx="8">
                  <c:v>-1</c:v>
                </c:pt>
                <c:pt idx="9">
                  <c:v>-1</c:v>
                </c:pt>
                <c:pt idx="10">
                  <c:v>-1</c:v>
                </c:pt>
                <c:pt idx="11">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_G0401_!$A$87:$L$87</c:f>
              <c:numCache>
                <c:formatCode>General</c:formatCode>
                <c:ptCount val="12"/>
                <c:pt idx="0">
                  <c:v>-1</c:v>
                </c:pt>
                <c:pt idx="1">
                  <c:v>-1</c:v>
                </c:pt>
                <c:pt idx="2">
                  <c:v>-1</c:v>
                </c:pt>
                <c:pt idx="3">
                  <c:v>4840</c:v>
                </c:pt>
                <c:pt idx="4">
                  <c:v>4820</c:v>
                </c:pt>
                <c:pt idx="5">
                  <c:v>4720</c:v>
                </c:pt>
                <c:pt idx="6">
                  <c:v>5090</c:v>
                </c:pt>
                <c:pt idx="7">
                  <c:v>-1</c:v>
                </c:pt>
                <c:pt idx="8">
                  <c:v>-1</c:v>
                </c:pt>
                <c:pt idx="9">
                  <c:v>-1</c:v>
                </c:pt>
                <c:pt idx="10">
                  <c:v>-1</c:v>
                </c:pt>
                <c:pt idx="11">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_G0401_!$A$88:$L$88</c:f>
              <c:numCache>
                <c:formatCode>General</c:formatCode>
                <c:ptCount val="12"/>
                <c:pt idx="0">
                  <c:v>-1</c:v>
                </c:pt>
                <c:pt idx="1">
                  <c:v>-1</c:v>
                </c:pt>
                <c:pt idx="2">
                  <c:v>-1</c:v>
                </c:pt>
                <c:pt idx="3">
                  <c:v>4880</c:v>
                </c:pt>
                <c:pt idx="4">
                  <c:v>4840</c:v>
                </c:pt>
                <c:pt idx="5">
                  <c:v>4740</c:v>
                </c:pt>
                <c:pt idx="6">
                  <c:v>5120</c:v>
                </c:pt>
                <c:pt idx="7">
                  <c:v>-1</c:v>
                </c:pt>
                <c:pt idx="8">
                  <c:v>-1</c:v>
                </c:pt>
                <c:pt idx="9">
                  <c:v>-1</c:v>
                </c:pt>
                <c:pt idx="10">
                  <c:v>-1</c:v>
                </c:pt>
                <c:pt idx="11">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_G0401_!$A$89:$L$89</c:f>
              <c:numCache>
                <c:formatCode>General</c:formatCode>
                <c:ptCount val="12"/>
                <c:pt idx="0">
                  <c:v>-1</c:v>
                </c:pt>
                <c:pt idx="1">
                  <c:v>-1</c:v>
                </c:pt>
                <c:pt idx="2">
                  <c:v>-1</c:v>
                </c:pt>
                <c:pt idx="3">
                  <c:v>4900</c:v>
                </c:pt>
                <c:pt idx="4">
                  <c:v>4860</c:v>
                </c:pt>
                <c:pt idx="5">
                  <c:v>4760</c:v>
                </c:pt>
                <c:pt idx="6">
                  <c:v>5230</c:v>
                </c:pt>
                <c:pt idx="7">
                  <c:v>-1</c:v>
                </c:pt>
                <c:pt idx="8">
                  <c:v>-1</c:v>
                </c:pt>
                <c:pt idx="9">
                  <c:v>-1</c:v>
                </c:pt>
                <c:pt idx="10">
                  <c:v>-1</c:v>
                </c:pt>
                <c:pt idx="11">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_G0401_!$A$90:$L$90</c:f>
              <c:numCache>
                <c:formatCode>General</c:formatCode>
                <c:ptCount val="12"/>
                <c:pt idx="0">
                  <c:v>-1</c:v>
                </c:pt>
                <c:pt idx="1">
                  <c:v>-1</c:v>
                </c:pt>
                <c:pt idx="2">
                  <c:v>-1</c:v>
                </c:pt>
                <c:pt idx="3">
                  <c:v>4920</c:v>
                </c:pt>
                <c:pt idx="4">
                  <c:v>4885</c:v>
                </c:pt>
                <c:pt idx="5">
                  <c:v>4780</c:v>
                </c:pt>
                <c:pt idx="6">
                  <c:v>5270</c:v>
                </c:pt>
                <c:pt idx="7">
                  <c:v>-1</c:v>
                </c:pt>
                <c:pt idx="8">
                  <c:v>-1</c:v>
                </c:pt>
                <c:pt idx="9">
                  <c:v>-1</c:v>
                </c:pt>
                <c:pt idx="10">
                  <c:v>-1</c:v>
                </c:pt>
                <c:pt idx="11">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_G0401_!$A$91:$L$91</c:f>
              <c:numCache>
                <c:formatCode>General</c:formatCode>
                <c:ptCount val="12"/>
                <c:pt idx="0">
                  <c:v>-1</c:v>
                </c:pt>
                <c:pt idx="1">
                  <c:v>-1</c:v>
                </c:pt>
                <c:pt idx="2">
                  <c:v>-1</c:v>
                </c:pt>
                <c:pt idx="3">
                  <c:v>4950</c:v>
                </c:pt>
                <c:pt idx="4">
                  <c:v>4910</c:v>
                </c:pt>
                <c:pt idx="5">
                  <c:v>4800</c:v>
                </c:pt>
                <c:pt idx="6">
                  <c:v>5380</c:v>
                </c:pt>
                <c:pt idx="7">
                  <c:v>-1</c:v>
                </c:pt>
                <c:pt idx="8">
                  <c:v>-1</c:v>
                </c:pt>
                <c:pt idx="9">
                  <c:v>-1</c:v>
                </c:pt>
                <c:pt idx="10">
                  <c:v>-1</c:v>
                </c:pt>
                <c:pt idx="11">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_G0401_!$A$92:$L$92</c:f>
              <c:numCache>
                <c:formatCode>General</c:formatCode>
                <c:ptCount val="12"/>
                <c:pt idx="0">
                  <c:v>-1</c:v>
                </c:pt>
                <c:pt idx="1">
                  <c:v>-1</c:v>
                </c:pt>
                <c:pt idx="2">
                  <c:v>-1</c:v>
                </c:pt>
                <c:pt idx="3">
                  <c:v>4970</c:v>
                </c:pt>
                <c:pt idx="4">
                  <c:v>4940</c:v>
                </c:pt>
                <c:pt idx="5">
                  <c:v>4820</c:v>
                </c:pt>
                <c:pt idx="6">
                  <c:v>5480</c:v>
                </c:pt>
                <c:pt idx="7">
                  <c:v>-1</c:v>
                </c:pt>
                <c:pt idx="8">
                  <c:v>-1</c:v>
                </c:pt>
                <c:pt idx="9">
                  <c:v>-1</c:v>
                </c:pt>
                <c:pt idx="10">
                  <c:v>-1</c:v>
                </c:pt>
                <c:pt idx="11">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_G0401_!$A$93:$L$93</c:f>
              <c:numCache>
                <c:formatCode>General</c:formatCode>
                <c:ptCount val="12"/>
                <c:pt idx="0">
                  <c:v>-1</c:v>
                </c:pt>
                <c:pt idx="1">
                  <c:v>-1</c:v>
                </c:pt>
                <c:pt idx="2">
                  <c:v>-1</c:v>
                </c:pt>
                <c:pt idx="3">
                  <c:v>4990</c:v>
                </c:pt>
                <c:pt idx="4">
                  <c:v>4960</c:v>
                </c:pt>
                <c:pt idx="5">
                  <c:v>4840</c:v>
                </c:pt>
                <c:pt idx="6">
                  <c:v>-1</c:v>
                </c:pt>
                <c:pt idx="7">
                  <c:v>-1</c:v>
                </c:pt>
                <c:pt idx="8">
                  <c:v>-1</c:v>
                </c:pt>
                <c:pt idx="9">
                  <c:v>-1</c:v>
                </c:pt>
                <c:pt idx="10">
                  <c:v>-1</c:v>
                </c:pt>
                <c:pt idx="11">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_G0401_!$A$94:$L$94</c:f>
              <c:numCache>
                <c:formatCode>General</c:formatCode>
                <c:ptCount val="12"/>
                <c:pt idx="0">
                  <c:v>-1</c:v>
                </c:pt>
                <c:pt idx="1">
                  <c:v>-1</c:v>
                </c:pt>
                <c:pt idx="2">
                  <c:v>-1</c:v>
                </c:pt>
                <c:pt idx="3">
                  <c:v>5048</c:v>
                </c:pt>
                <c:pt idx="4">
                  <c:v>4985</c:v>
                </c:pt>
                <c:pt idx="5">
                  <c:v>4860</c:v>
                </c:pt>
                <c:pt idx="6">
                  <c:v>-1</c:v>
                </c:pt>
                <c:pt idx="7">
                  <c:v>-1</c:v>
                </c:pt>
                <c:pt idx="8">
                  <c:v>-1</c:v>
                </c:pt>
                <c:pt idx="9">
                  <c:v>-1</c:v>
                </c:pt>
                <c:pt idx="10">
                  <c:v>-1</c:v>
                </c:pt>
                <c:pt idx="11">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_G0401_!$A$95:$L$95</c:f>
              <c:numCache>
                <c:formatCode>General</c:formatCode>
                <c:ptCount val="12"/>
                <c:pt idx="0">
                  <c:v>-1</c:v>
                </c:pt>
                <c:pt idx="1">
                  <c:v>-1</c:v>
                </c:pt>
                <c:pt idx="2">
                  <c:v>-1</c:v>
                </c:pt>
                <c:pt idx="3">
                  <c:v>5100</c:v>
                </c:pt>
                <c:pt idx="4">
                  <c:v>5015</c:v>
                </c:pt>
                <c:pt idx="5">
                  <c:v>4880</c:v>
                </c:pt>
                <c:pt idx="6">
                  <c:v>-1</c:v>
                </c:pt>
                <c:pt idx="7">
                  <c:v>-1</c:v>
                </c:pt>
                <c:pt idx="8">
                  <c:v>-1</c:v>
                </c:pt>
                <c:pt idx="9">
                  <c:v>-1</c:v>
                </c:pt>
                <c:pt idx="10">
                  <c:v>-1</c:v>
                </c:pt>
                <c:pt idx="11">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_G0401_!$A$96:$L$96</c:f>
              <c:numCache>
                <c:formatCode>General</c:formatCode>
                <c:ptCount val="12"/>
                <c:pt idx="0">
                  <c:v>-1</c:v>
                </c:pt>
                <c:pt idx="1">
                  <c:v>-1</c:v>
                </c:pt>
                <c:pt idx="2">
                  <c:v>-1</c:v>
                </c:pt>
                <c:pt idx="3">
                  <c:v>5150</c:v>
                </c:pt>
                <c:pt idx="4">
                  <c:v>5035</c:v>
                </c:pt>
                <c:pt idx="5">
                  <c:v>4900</c:v>
                </c:pt>
                <c:pt idx="6">
                  <c:v>-1</c:v>
                </c:pt>
                <c:pt idx="7">
                  <c:v>-1</c:v>
                </c:pt>
                <c:pt idx="8">
                  <c:v>-1</c:v>
                </c:pt>
                <c:pt idx="9">
                  <c:v>-1</c:v>
                </c:pt>
                <c:pt idx="10">
                  <c:v>-1</c:v>
                </c:pt>
                <c:pt idx="11">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_G0401_!$A$97:$L$97</c:f>
              <c:numCache>
                <c:formatCode>General</c:formatCode>
                <c:ptCount val="12"/>
                <c:pt idx="0">
                  <c:v>-1</c:v>
                </c:pt>
                <c:pt idx="1">
                  <c:v>-1</c:v>
                </c:pt>
                <c:pt idx="2">
                  <c:v>-1</c:v>
                </c:pt>
                <c:pt idx="3">
                  <c:v>5180</c:v>
                </c:pt>
                <c:pt idx="4">
                  <c:v>5060</c:v>
                </c:pt>
                <c:pt idx="5">
                  <c:v>4920</c:v>
                </c:pt>
                <c:pt idx="6">
                  <c:v>-1</c:v>
                </c:pt>
                <c:pt idx="7">
                  <c:v>-1</c:v>
                </c:pt>
                <c:pt idx="8">
                  <c:v>-1</c:v>
                </c:pt>
                <c:pt idx="9">
                  <c:v>-1</c:v>
                </c:pt>
                <c:pt idx="10">
                  <c:v>-1</c:v>
                </c:pt>
                <c:pt idx="11">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_G0401_!$A$98:$L$98</c:f>
              <c:numCache>
                <c:formatCode>General</c:formatCode>
                <c:ptCount val="12"/>
                <c:pt idx="0">
                  <c:v>-1</c:v>
                </c:pt>
                <c:pt idx="1">
                  <c:v>-1</c:v>
                </c:pt>
                <c:pt idx="2">
                  <c:v>-1</c:v>
                </c:pt>
                <c:pt idx="3">
                  <c:v>5350</c:v>
                </c:pt>
                <c:pt idx="4">
                  <c:v>5100</c:v>
                </c:pt>
                <c:pt idx="5">
                  <c:v>4940</c:v>
                </c:pt>
                <c:pt idx="6">
                  <c:v>-1</c:v>
                </c:pt>
                <c:pt idx="7">
                  <c:v>-1</c:v>
                </c:pt>
                <c:pt idx="8">
                  <c:v>-1</c:v>
                </c:pt>
                <c:pt idx="9">
                  <c:v>-1</c:v>
                </c:pt>
                <c:pt idx="10">
                  <c:v>-1</c:v>
                </c:pt>
                <c:pt idx="11">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_G0401_!$A$99:$L$99</c:f>
              <c:numCache>
                <c:formatCode>General</c:formatCode>
                <c:ptCount val="12"/>
                <c:pt idx="0">
                  <c:v>-1</c:v>
                </c:pt>
                <c:pt idx="1">
                  <c:v>-1</c:v>
                </c:pt>
                <c:pt idx="2">
                  <c:v>-1</c:v>
                </c:pt>
                <c:pt idx="3">
                  <c:v>-1</c:v>
                </c:pt>
                <c:pt idx="4">
                  <c:v>5120</c:v>
                </c:pt>
                <c:pt idx="5">
                  <c:v>4970</c:v>
                </c:pt>
                <c:pt idx="6">
                  <c:v>-1</c:v>
                </c:pt>
                <c:pt idx="7">
                  <c:v>-1</c:v>
                </c:pt>
                <c:pt idx="8">
                  <c:v>-1</c:v>
                </c:pt>
                <c:pt idx="9">
                  <c:v>-1</c:v>
                </c:pt>
                <c:pt idx="10">
                  <c:v>-1</c:v>
                </c:pt>
                <c:pt idx="11">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_G0401_!$A$100:$L$100</c:f>
              <c:numCache>
                <c:formatCode>General</c:formatCode>
                <c:ptCount val="12"/>
                <c:pt idx="0">
                  <c:v>-1</c:v>
                </c:pt>
                <c:pt idx="1">
                  <c:v>-1</c:v>
                </c:pt>
                <c:pt idx="2">
                  <c:v>-1</c:v>
                </c:pt>
                <c:pt idx="3">
                  <c:v>-1</c:v>
                </c:pt>
                <c:pt idx="4">
                  <c:v>5140</c:v>
                </c:pt>
                <c:pt idx="5">
                  <c:v>5000</c:v>
                </c:pt>
                <c:pt idx="6">
                  <c:v>-1</c:v>
                </c:pt>
                <c:pt idx="7">
                  <c:v>-1</c:v>
                </c:pt>
                <c:pt idx="8">
                  <c:v>-1</c:v>
                </c:pt>
                <c:pt idx="9">
                  <c:v>-1</c:v>
                </c:pt>
                <c:pt idx="10">
                  <c:v>-1</c:v>
                </c:pt>
                <c:pt idx="11">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_G0401_!$A$101:$L$101</c:f>
              <c:numCache>
                <c:formatCode>General</c:formatCode>
                <c:ptCount val="12"/>
                <c:pt idx="0">
                  <c:v>-1</c:v>
                </c:pt>
                <c:pt idx="1">
                  <c:v>-1</c:v>
                </c:pt>
                <c:pt idx="2">
                  <c:v>-1</c:v>
                </c:pt>
                <c:pt idx="3">
                  <c:v>-1</c:v>
                </c:pt>
                <c:pt idx="4">
                  <c:v>5170</c:v>
                </c:pt>
                <c:pt idx="5">
                  <c:v>5020</c:v>
                </c:pt>
                <c:pt idx="6">
                  <c:v>-1</c:v>
                </c:pt>
                <c:pt idx="7">
                  <c:v>-1</c:v>
                </c:pt>
                <c:pt idx="8">
                  <c:v>-1</c:v>
                </c:pt>
                <c:pt idx="9">
                  <c:v>-1</c:v>
                </c:pt>
                <c:pt idx="10">
                  <c:v>-1</c:v>
                </c:pt>
                <c:pt idx="11">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_G0401_!$A$102:$L$102</c:f>
              <c:numCache>
                <c:formatCode>General</c:formatCode>
                <c:ptCount val="12"/>
                <c:pt idx="0">
                  <c:v>-1</c:v>
                </c:pt>
                <c:pt idx="1">
                  <c:v>-1</c:v>
                </c:pt>
                <c:pt idx="2">
                  <c:v>-1</c:v>
                </c:pt>
                <c:pt idx="3">
                  <c:v>-1</c:v>
                </c:pt>
                <c:pt idx="4">
                  <c:v>5270</c:v>
                </c:pt>
                <c:pt idx="5">
                  <c:v>5050</c:v>
                </c:pt>
                <c:pt idx="6">
                  <c:v>-1</c:v>
                </c:pt>
                <c:pt idx="7">
                  <c:v>-1</c:v>
                </c:pt>
                <c:pt idx="8">
                  <c:v>-1</c:v>
                </c:pt>
                <c:pt idx="9">
                  <c:v>-1</c:v>
                </c:pt>
                <c:pt idx="10">
                  <c:v>-1</c:v>
                </c:pt>
                <c:pt idx="11">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_G0401_!$A$103:$L$103</c:f>
              <c:numCache>
                <c:formatCode>General</c:formatCode>
                <c:ptCount val="12"/>
                <c:pt idx="0">
                  <c:v>-1</c:v>
                </c:pt>
                <c:pt idx="1">
                  <c:v>-1</c:v>
                </c:pt>
                <c:pt idx="2">
                  <c:v>-1</c:v>
                </c:pt>
                <c:pt idx="3">
                  <c:v>-1</c:v>
                </c:pt>
                <c:pt idx="4">
                  <c:v>5350</c:v>
                </c:pt>
                <c:pt idx="5">
                  <c:v>5080</c:v>
                </c:pt>
                <c:pt idx="6">
                  <c:v>-1</c:v>
                </c:pt>
                <c:pt idx="7">
                  <c:v>-1</c:v>
                </c:pt>
                <c:pt idx="8">
                  <c:v>-1</c:v>
                </c:pt>
                <c:pt idx="9">
                  <c:v>-1</c:v>
                </c:pt>
                <c:pt idx="10">
                  <c:v>-1</c:v>
                </c:pt>
                <c:pt idx="11">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_G0401_!$A$104:$L$104</c:f>
              <c:numCache>
                <c:formatCode>General</c:formatCode>
                <c:ptCount val="12"/>
                <c:pt idx="0">
                  <c:v>-1</c:v>
                </c:pt>
                <c:pt idx="1">
                  <c:v>-1</c:v>
                </c:pt>
                <c:pt idx="2">
                  <c:v>-1</c:v>
                </c:pt>
                <c:pt idx="3">
                  <c:v>-1</c:v>
                </c:pt>
                <c:pt idx="4">
                  <c:v>7662</c:v>
                </c:pt>
                <c:pt idx="5">
                  <c:v>5100</c:v>
                </c:pt>
                <c:pt idx="6">
                  <c:v>-1</c:v>
                </c:pt>
                <c:pt idx="7">
                  <c:v>-1</c:v>
                </c:pt>
                <c:pt idx="8">
                  <c:v>-1</c:v>
                </c:pt>
                <c:pt idx="9">
                  <c:v>-1</c:v>
                </c:pt>
                <c:pt idx="10">
                  <c:v>-1</c:v>
                </c:pt>
                <c:pt idx="11">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_G0401_!$A$105:$L$105</c:f>
              <c:numCache>
                <c:formatCode>General</c:formatCode>
                <c:ptCount val="12"/>
                <c:pt idx="0">
                  <c:v>-1</c:v>
                </c:pt>
                <c:pt idx="1">
                  <c:v>-1</c:v>
                </c:pt>
                <c:pt idx="2">
                  <c:v>-1</c:v>
                </c:pt>
                <c:pt idx="3">
                  <c:v>-1</c:v>
                </c:pt>
                <c:pt idx="4">
                  <c:v>-1</c:v>
                </c:pt>
                <c:pt idx="5">
                  <c:v>5120</c:v>
                </c:pt>
                <c:pt idx="6">
                  <c:v>-1</c:v>
                </c:pt>
                <c:pt idx="7">
                  <c:v>-1</c:v>
                </c:pt>
                <c:pt idx="8">
                  <c:v>-1</c:v>
                </c:pt>
                <c:pt idx="9">
                  <c:v>-1</c:v>
                </c:pt>
                <c:pt idx="10">
                  <c:v>-1</c:v>
                </c:pt>
                <c:pt idx="11">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_G0401_!$A$106:$L$106</c:f>
              <c:numCache>
                <c:formatCode>General</c:formatCode>
                <c:ptCount val="12"/>
                <c:pt idx="0">
                  <c:v>-1</c:v>
                </c:pt>
                <c:pt idx="1">
                  <c:v>-1</c:v>
                </c:pt>
                <c:pt idx="2">
                  <c:v>-1</c:v>
                </c:pt>
                <c:pt idx="3">
                  <c:v>-1</c:v>
                </c:pt>
                <c:pt idx="4">
                  <c:v>-1</c:v>
                </c:pt>
                <c:pt idx="5">
                  <c:v>5140</c:v>
                </c:pt>
                <c:pt idx="6">
                  <c:v>-1</c:v>
                </c:pt>
                <c:pt idx="7">
                  <c:v>-1</c:v>
                </c:pt>
                <c:pt idx="8">
                  <c:v>-1</c:v>
                </c:pt>
                <c:pt idx="9">
                  <c:v>-1</c:v>
                </c:pt>
                <c:pt idx="10">
                  <c:v>-1</c:v>
                </c:pt>
                <c:pt idx="11">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_G0401_!$A$107:$L$107</c:f>
              <c:numCache>
                <c:formatCode>General</c:formatCode>
                <c:ptCount val="12"/>
                <c:pt idx="0">
                  <c:v>-1</c:v>
                </c:pt>
                <c:pt idx="1">
                  <c:v>-1</c:v>
                </c:pt>
                <c:pt idx="2">
                  <c:v>-1</c:v>
                </c:pt>
                <c:pt idx="3">
                  <c:v>-1</c:v>
                </c:pt>
                <c:pt idx="4">
                  <c:v>-1</c:v>
                </c:pt>
                <c:pt idx="5">
                  <c:v>5190</c:v>
                </c:pt>
                <c:pt idx="6">
                  <c:v>-1</c:v>
                </c:pt>
                <c:pt idx="7">
                  <c:v>-1</c:v>
                </c:pt>
                <c:pt idx="8">
                  <c:v>-1</c:v>
                </c:pt>
                <c:pt idx="9">
                  <c:v>-1</c:v>
                </c:pt>
                <c:pt idx="10">
                  <c:v>-1</c:v>
                </c:pt>
                <c:pt idx="11">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_G0401_!$A$108:$L$108</c:f>
              <c:numCache>
                <c:formatCode>General</c:formatCode>
                <c:ptCount val="12"/>
                <c:pt idx="0">
                  <c:v>-1</c:v>
                </c:pt>
                <c:pt idx="1">
                  <c:v>-1</c:v>
                </c:pt>
                <c:pt idx="2">
                  <c:v>-1</c:v>
                </c:pt>
                <c:pt idx="3">
                  <c:v>-1</c:v>
                </c:pt>
                <c:pt idx="4">
                  <c:v>-1</c:v>
                </c:pt>
                <c:pt idx="5">
                  <c:v>5210</c:v>
                </c:pt>
                <c:pt idx="6">
                  <c:v>-1</c:v>
                </c:pt>
                <c:pt idx="7">
                  <c:v>-1</c:v>
                </c:pt>
                <c:pt idx="8">
                  <c:v>-1</c:v>
                </c:pt>
                <c:pt idx="9">
                  <c:v>-1</c:v>
                </c:pt>
                <c:pt idx="10">
                  <c:v>-1</c:v>
                </c:pt>
                <c:pt idx="11">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_G0401_!$A$109:$L$109</c:f>
              <c:numCache>
                <c:formatCode>General</c:formatCode>
                <c:ptCount val="12"/>
                <c:pt idx="0">
                  <c:v>-1</c:v>
                </c:pt>
                <c:pt idx="1">
                  <c:v>-1</c:v>
                </c:pt>
                <c:pt idx="2">
                  <c:v>-1</c:v>
                </c:pt>
                <c:pt idx="3">
                  <c:v>-1</c:v>
                </c:pt>
                <c:pt idx="4">
                  <c:v>-1</c:v>
                </c:pt>
                <c:pt idx="5">
                  <c:v>5260</c:v>
                </c:pt>
                <c:pt idx="6">
                  <c:v>-1</c:v>
                </c:pt>
                <c:pt idx="7">
                  <c:v>-1</c:v>
                </c:pt>
                <c:pt idx="8">
                  <c:v>-1</c:v>
                </c:pt>
                <c:pt idx="9">
                  <c:v>-1</c:v>
                </c:pt>
                <c:pt idx="10">
                  <c:v>-1</c:v>
                </c:pt>
                <c:pt idx="11">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_G0401_!$A$110:$L$110</c:f>
              <c:numCache>
                <c:formatCode>General</c:formatCode>
                <c:ptCount val="12"/>
                <c:pt idx="0">
                  <c:v>-1</c:v>
                </c:pt>
                <c:pt idx="1">
                  <c:v>-1</c:v>
                </c:pt>
                <c:pt idx="2">
                  <c:v>-1</c:v>
                </c:pt>
                <c:pt idx="3">
                  <c:v>-1</c:v>
                </c:pt>
                <c:pt idx="4">
                  <c:v>-1</c:v>
                </c:pt>
                <c:pt idx="5">
                  <c:v>5280</c:v>
                </c:pt>
                <c:pt idx="6">
                  <c:v>-1</c:v>
                </c:pt>
                <c:pt idx="7">
                  <c:v>-1</c:v>
                </c:pt>
                <c:pt idx="8">
                  <c:v>-1</c:v>
                </c:pt>
                <c:pt idx="9">
                  <c:v>-1</c:v>
                </c:pt>
                <c:pt idx="10">
                  <c:v>-1</c:v>
                </c:pt>
                <c:pt idx="11">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_G0401_!$A$111:$L$111</c:f>
              <c:numCache>
                <c:formatCode>General</c:formatCode>
                <c:ptCount val="12"/>
                <c:pt idx="0">
                  <c:v>-1</c:v>
                </c:pt>
                <c:pt idx="1">
                  <c:v>-1</c:v>
                </c:pt>
                <c:pt idx="2">
                  <c:v>-1</c:v>
                </c:pt>
                <c:pt idx="3">
                  <c:v>-1</c:v>
                </c:pt>
                <c:pt idx="4">
                  <c:v>-1</c:v>
                </c:pt>
                <c:pt idx="5">
                  <c:v>5310</c:v>
                </c:pt>
                <c:pt idx="6">
                  <c:v>-1</c:v>
                </c:pt>
                <c:pt idx="7">
                  <c:v>-1</c:v>
                </c:pt>
                <c:pt idx="8">
                  <c:v>-1</c:v>
                </c:pt>
                <c:pt idx="9">
                  <c:v>-1</c:v>
                </c:pt>
                <c:pt idx="10">
                  <c:v>-1</c:v>
                </c:pt>
                <c:pt idx="11">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_G0401_!$A$112:$L$112</c:f>
              <c:numCache>
                <c:formatCode>General</c:formatCode>
                <c:ptCount val="12"/>
                <c:pt idx="0">
                  <c:v>-1</c:v>
                </c:pt>
                <c:pt idx="1">
                  <c:v>-1</c:v>
                </c:pt>
                <c:pt idx="2">
                  <c:v>-1</c:v>
                </c:pt>
                <c:pt idx="3">
                  <c:v>-1</c:v>
                </c:pt>
                <c:pt idx="4">
                  <c:v>-1</c:v>
                </c:pt>
                <c:pt idx="5">
                  <c:v>5360</c:v>
                </c:pt>
                <c:pt idx="6">
                  <c:v>-1</c:v>
                </c:pt>
                <c:pt idx="7">
                  <c:v>-1</c:v>
                </c:pt>
                <c:pt idx="8">
                  <c:v>-1</c:v>
                </c:pt>
                <c:pt idx="9">
                  <c:v>-1</c:v>
                </c:pt>
                <c:pt idx="10">
                  <c:v>-1</c:v>
                </c:pt>
                <c:pt idx="11">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_G0401_!$A$113:$L$113</c:f>
              <c:numCache>
                <c:formatCode>General</c:formatCode>
                <c:ptCount val="12"/>
                <c:pt idx="0">
                  <c:v>-1</c:v>
                </c:pt>
                <c:pt idx="1">
                  <c:v>-1</c:v>
                </c:pt>
                <c:pt idx="2">
                  <c:v>-1</c:v>
                </c:pt>
                <c:pt idx="3">
                  <c:v>-1</c:v>
                </c:pt>
                <c:pt idx="4">
                  <c:v>-1</c:v>
                </c:pt>
                <c:pt idx="5">
                  <c:v>5400</c:v>
                </c:pt>
                <c:pt idx="6">
                  <c:v>-1</c:v>
                </c:pt>
                <c:pt idx="7">
                  <c:v>-1</c:v>
                </c:pt>
                <c:pt idx="8">
                  <c:v>-1</c:v>
                </c:pt>
                <c:pt idx="9">
                  <c:v>-1</c:v>
                </c:pt>
                <c:pt idx="10">
                  <c:v>-1</c:v>
                </c:pt>
                <c:pt idx="11">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_G0401_!$A$114:$L$114</c:f>
              <c:numCache>
                <c:formatCode>General</c:formatCode>
                <c:ptCount val="12"/>
                <c:pt idx="0">
                  <c:v>-1</c:v>
                </c:pt>
                <c:pt idx="1">
                  <c:v>-1</c:v>
                </c:pt>
                <c:pt idx="2">
                  <c:v>-1</c:v>
                </c:pt>
                <c:pt idx="3">
                  <c:v>-1</c:v>
                </c:pt>
                <c:pt idx="4">
                  <c:v>-1</c:v>
                </c:pt>
                <c:pt idx="5">
                  <c:v>5525</c:v>
                </c:pt>
                <c:pt idx="6">
                  <c:v>-1</c:v>
                </c:pt>
                <c:pt idx="7">
                  <c:v>-1</c:v>
                </c:pt>
                <c:pt idx="8">
                  <c:v>-1</c:v>
                </c:pt>
                <c:pt idx="9">
                  <c:v>-1</c:v>
                </c:pt>
                <c:pt idx="10">
                  <c:v>-1</c:v>
                </c:pt>
                <c:pt idx="11">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_G0401_!$A$115:$L$115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_G0401_!$A$116:$L$116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_G0401_!$A$117:$L$117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_G0401_!$A$118:$L$118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_G0401_!$A$119:$L$119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_G0401_!$A$120:$L$120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_G0401_!$A$121:$L$121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_G0401_!$A$122:$L$122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_G0401_!$A$123:$L$123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_G0401_!$A$124:$L$124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_G0401_!$A$125:$L$125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_G0401_!$A$126:$L$126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_G0401_!$A$127:$L$127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_G0401_!$A$128:$L$128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_G0401_!$A$129:$L$129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_G0401_!$A$130:$L$130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_G0401_!$A$131:$L$131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_G0401_!$A$132:$L$132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_G0401_!$A$133:$L$133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_G0401_!$A$134:$L$134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_G0401_!$A$135:$L$135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_G0401_!$A$136:$L$136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_G0401_!$A$137:$L$137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_G0401_!$A$138:$L$138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_G0401_!$A$139:$L$139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_G0401_!$A$140:$L$140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_G0401_!$A$141:$L$141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_G0401_!$A$142:$L$142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_G0401_!$A$143:$L$143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_G0401_!$A$144:$L$144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_G0401_!$A$145:$L$145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_G0401_!$A$146:$L$146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_G0401_!$A$147:$L$147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_G0401_!$A$148:$L$148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_G0401_!$A$149:$L$149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_G0401_!$A$150:$L$150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_G0401_!$A$151:$L$151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_G0401_!$A$152:$L$152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_G0401_!$A$153:$L$153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_G0401_!$A$154:$L$154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_G0401_!$A$155:$L$155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_G0401_!$A$156:$L$156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_G0401_!$A$157:$L$157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_G0401_!$A$158:$L$158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_G0401_!$A$159:$L$159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_G0401_!$A$160:$L$160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_G0401_!$A$161:$L$161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_G0401_!$A$162:$L$162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_G0401_!$A$163:$L$163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_G0401_!$A$164:$L$164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_G0401_!$A$165:$L$165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_G0401_!$A$166:$L$166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_G0401_!$A$167:$L$167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_G0401_!$A$168:$L$168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_G0401_!$A$169:$L$169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_G0401_!$A$170:$L$170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_G0401_!$A$171:$L$171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_G0401_!$A$172:$L$172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_G0401_!$A$173:$L$173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_G0401_!$A$174:$L$174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_G0401_!$A$175:$L$175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_G0401_!$A$176:$L$176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_G0401_!$A$177:$L$177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_G0401_!$A$178:$L$178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_G0401_!$A$179:$L$179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_G0401_!$A$180:$L$180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_G0401_!$A$181:$L$181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_G0401_!$A$182:$L$182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_G0401_!$A$183:$L$183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_G0401_!$A$184:$L$184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_G0401_!$A$185:$L$185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_G0401_!$A$186:$L$186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_G0401_!$A$187:$L$187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_G0401_!$A$188:$L$188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_G0401_!$A$189:$L$189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_G0401_!$A$190:$L$190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_G0401_!$A$191:$L$191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_G0401_!$A$192:$L$192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_G0401_!$A$193:$L$193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_G0401_!$A$194:$L$194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_G0401_!$A$195:$L$195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_G0401_!$A$196:$L$196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_G0401_!$A$197:$L$197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_G0401_!$A$198:$L$198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_G0401_!$A$199:$L$199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_G0401_!$A$200:$L$200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_G0401_!$A$201:$L$201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_G0401_!$A$202:$L$202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_G0401_!$A$203:$L$203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_G0401_!$A$204:$L$204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_G0401_!$A$205:$L$205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xVal>
            <c:strRef>
              <c:f>_G0401_!$A$1:$L$1</c:f>
              <c:strCache>
                <c:ptCount val="12"/>
                <c:pt idx="0">
                  <c:v>COL1</c:v>
                </c:pt>
                <c:pt idx="1">
                  <c:v>COL2</c:v>
                </c:pt>
                <c:pt idx="2">
                  <c:v>COL3</c:v>
                </c:pt>
                <c:pt idx="3">
                  <c:v>COL4</c:v>
                </c:pt>
                <c:pt idx="4">
                  <c:v>COL5</c:v>
                </c:pt>
                <c:pt idx="5">
                  <c:v>COL6</c:v>
                </c:pt>
                <c:pt idx="6">
                  <c:v>COL7</c:v>
                </c:pt>
                <c:pt idx="7">
                  <c:v>COL8</c:v>
                </c:pt>
                <c:pt idx="8">
                  <c:v>COL9</c:v>
                </c:pt>
                <c:pt idx="9">
                  <c:v>COL10</c:v>
                </c:pt>
                <c:pt idx="10">
                  <c:v>COL11</c:v>
                </c:pt>
                <c:pt idx="11">
                  <c:v>COL12</c:v>
                </c:pt>
              </c:strCache>
            </c:strRef>
          </c:xVal>
          <c:yVal>
            <c:numRef>
              <c:f>_G0401_!$A$206:$L$206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ser>
        <c:dLbls>
          <c:showLegendKey val="0"/>
          <c:showVal val="0"/>
          <c:showCatName val="0"/>
          <c:showSerName val="0"/>
          <c:showPercent val="0"/>
          <c:showBubbleSize val="0"/>
        </c:dLbls>
        <c:axId val="247243520"/>
        <c:axId val="247245440"/>
      </c:scatterChart>
      <c:catAx>
        <c:axId val="247243520"/>
        <c:scaling>
          <c:orientation val="minMax"/>
        </c:scaling>
        <c:delete val="0"/>
        <c:axPos val="b"/>
        <c:title>
          <c:tx>
            <c:rich>
              <a:bodyPr/>
              <a:lstStyle/>
              <a:p>
                <a:pPr>
                  <a:defRPr/>
                </a:pPr>
                <a:r>
                  <a:rPr lang="fr-FR"/>
                  <a:t>Durée de séjour de la mère (nuits)</a:t>
                </a:r>
              </a:p>
            </c:rich>
          </c:tx>
          <c:overlay val="0"/>
        </c:title>
        <c:majorTickMark val="out"/>
        <c:minorTickMark val="none"/>
        <c:tickLblPos val="nextTo"/>
        <c:crossAx val="247245440"/>
        <c:crosses val="autoZero"/>
        <c:auto val="1"/>
        <c:lblAlgn val="ctr"/>
        <c:lblOffset val="100"/>
        <c:noMultiLvlLbl val="0"/>
      </c:catAx>
      <c:valAx>
        <c:axId val="247245440"/>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47243520"/>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âge de la mère</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_G0402_!$A$5:$J$5</c:f>
                <c:numCache>
                  <c:formatCode>General</c:formatCode>
                  <c:ptCount val="10"/>
                  <c:pt idx="0">
                    <c:v>940</c:v>
                  </c:pt>
                  <c:pt idx="1">
                    <c:v>940</c:v>
                  </c:pt>
                  <c:pt idx="2">
                    <c:v>940</c:v>
                  </c:pt>
                  <c:pt idx="3">
                    <c:v>955</c:v>
                  </c:pt>
                  <c:pt idx="4">
                    <c:v>1001</c:v>
                  </c:pt>
                  <c:pt idx="5">
                    <c:v>1000</c:v>
                  </c:pt>
                  <c:pt idx="6">
                    <c:v>1128</c:v>
                  </c:pt>
                  <c:pt idx="7">
                    <c:v>1280</c:v>
                  </c:pt>
                  <c:pt idx="8">
                    <c:v>200</c:v>
                  </c:pt>
                  <c:pt idx="9">
                    <c:v>-1</c:v>
                  </c:pt>
                </c:numCache>
              </c:numRef>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_G0402_!$A$2:$J$2</c:f>
              <c:numCache>
                <c:formatCode>General</c:formatCode>
                <c:ptCount val="10"/>
                <c:pt idx="0">
                  <c:v>2870</c:v>
                </c:pt>
                <c:pt idx="1">
                  <c:v>2870</c:v>
                </c:pt>
                <c:pt idx="2">
                  <c:v>2945</c:v>
                </c:pt>
                <c:pt idx="3">
                  <c:v>3000</c:v>
                </c:pt>
                <c:pt idx="4">
                  <c:v>3000</c:v>
                </c:pt>
                <c:pt idx="5">
                  <c:v>2980</c:v>
                </c:pt>
                <c:pt idx="6">
                  <c:v>2900</c:v>
                </c:pt>
                <c:pt idx="7">
                  <c:v>2780</c:v>
                </c:pt>
                <c:pt idx="8">
                  <c:v>2460</c:v>
                </c:pt>
                <c:pt idx="9">
                  <c:v>-1</c:v>
                </c:pt>
              </c:numCache>
            </c:numRef>
          </c:val>
        </c:ser>
        <c:ser>
          <c:idx val="1"/>
          <c:order val="1"/>
          <c:spPr>
            <a:solidFill>
              <a:schemeClr val="bg1"/>
            </a:solidFill>
            <a:ln>
              <a:solidFill>
                <a:schemeClr val="tx1"/>
              </a:solidFill>
            </a:ln>
          </c:spPr>
          <c:invertIfNegative val="0"/>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_G0402_!$A$3:$J$3</c:f>
              <c:numCache>
                <c:formatCode>General</c:formatCode>
                <c:ptCount val="10"/>
                <c:pt idx="0">
                  <c:v>385</c:v>
                </c:pt>
                <c:pt idx="1">
                  <c:v>320</c:v>
                </c:pt>
                <c:pt idx="2">
                  <c:v>315</c:v>
                </c:pt>
                <c:pt idx="3">
                  <c:v>322</c:v>
                </c:pt>
                <c:pt idx="4">
                  <c:v>340</c:v>
                </c:pt>
                <c:pt idx="5">
                  <c:v>340</c:v>
                </c:pt>
                <c:pt idx="6">
                  <c:v>380</c:v>
                </c:pt>
                <c:pt idx="7">
                  <c:v>480</c:v>
                </c:pt>
                <c:pt idx="8">
                  <c:v>206</c:v>
                </c:pt>
                <c:pt idx="9">
                  <c:v>-1</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_G0402_!$A$6:$J$6</c:f>
                <c:numCache>
                  <c:formatCode>General</c:formatCode>
                  <c:ptCount val="10"/>
                  <c:pt idx="0">
                    <c:v>1050</c:v>
                  </c:pt>
                  <c:pt idx="1">
                    <c:v>940</c:v>
                  </c:pt>
                  <c:pt idx="2">
                    <c:v>945</c:v>
                  </c:pt>
                  <c:pt idx="3">
                    <c:v>960</c:v>
                  </c:pt>
                  <c:pt idx="4">
                    <c:v>1005</c:v>
                  </c:pt>
                  <c:pt idx="5">
                    <c:v>1000</c:v>
                  </c:pt>
                  <c:pt idx="6">
                    <c:v>1117.5</c:v>
                  </c:pt>
                  <c:pt idx="7">
                    <c:v>1185</c:v>
                  </c:pt>
                  <c:pt idx="8">
                    <c:v>452</c:v>
                  </c:pt>
                  <c:pt idx="9">
                    <c:v>-1</c:v>
                  </c:pt>
                </c:numCache>
              </c:numRef>
            </c:plus>
            <c:minus>
              <c:numLit>
                <c:formatCode>General</c:formatCode>
                <c:ptCount val="1"/>
                <c:pt idx="0">
                  <c:v>1</c:v>
                </c:pt>
              </c:numLit>
            </c:minus>
          </c:errBars>
          <c:cat>
            <c:strRef>
              <c:f>'Âge de la mère'!$A$8:$A$17</c:f>
              <c:strCache>
                <c:ptCount val="10"/>
                <c:pt idx="0">
                  <c:v>10 - 15</c:v>
                </c:pt>
                <c:pt idx="1">
                  <c:v>16 - 20</c:v>
                </c:pt>
                <c:pt idx="2">
                  <c:v>21 - 25</c:v>
                </c:pt>
                <c:pt idx="3">
                  <c:v>26 - 30</c:v>
                </c:pt>
                <c:pt idx="4">
                  <c:v>31 - 35</c:v>
                </c:pt>
                <c:pt idx="5">
                  <c:v>36 - 40</c:v>
                </c:pt>
                <c:pt idx="6">
                  <c:v>41 - 45</c:v>
                </c:pt>
                <c:pt idx="7">
                  <c:v>46 - 50</c:v>
                </c:pt>
                <c:pt idx="8">
                  <c:v>51 - 60</c:v>
                </c:pt>
                <c:pt idx="9">
                  <c:v>61 - 70</c:v>
                </c:pt>
              </c:strCache>
            </c:strRef>
          </c:cat>
          <c:val>
            <c:numRef>
              <c:f>_G0402_!$A$4:$J$4</c:f>
              <c:numCache>
                <c:formatCode>General</c:formatCode>
                <c:ptCount val="10"/>
                <c:pt idx="0">
                  <c:v>375</c:v>
                </c:pt>
                <c:pt idx="1">
                  <c:v>310</c:v>
                </c:pt>
                <c:pt idx="2">
                  <c:v>315</c:v>
                </c:pt>
                <c:pt idx="3">
                  <c:v>318</c:v>
                </c:pt>
                <c:pt idx="4">
                  <c:v>330</c:v>
                </c:pt>
                <c:pt idx="5">
                  <c:v>330</c:v>
                </c:pt>
                <c:pt idx="6">
                  <c:v>372.5</c:v>
                </c:pt>
                <c:pt idx="7">
                  <c:v>440</c:v>
                </c:pt>
                <c:pt idx="8">
                  <c:v>264</c:v>
                </c:pt>
                <c:pt idx="9">
                  <c:v>-1</c:v>
                </c:pt>
              </c:numCache>
            </c:numRef>
          </c:val>
        </c:ser>
        <c:dLbls>
          <c:showLegendKey val="0"/>
          <c:showVal val="0"/>
          <c:showCatName val="0"/>
          <c:showSerName val="0"/>
          <c:showPercent val="0"/>
          <c:showBubbleSize val="0"/>
        </c:dLbls>
        <c:gapWidth val="150"/>
        <c:overlap val="100"/>
        <c:axId val="250488320"/>
        <c:axId val="250490240"/>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_G0402_!$A$7:$J$7</c:f>
              <c:numCache>
                <c:formatCode>General</c:formatCode>
                <c:ptCount val="10"/>
                <c:pt idx="0">
                  <c:v>1410</c:v>
                </c:pt>
                <c:pt idx="1">
                  <c:v>0</c:v>
                </c:pt>
                <c:pt idx="2">
                  <c:v>0</c:v>
                </c:pt>
                <c:pt idx="3">
                  <c:v>0</c:v>
                </c:pt>
                <c:pt idx="4">
                  <c:v>0</c:v>
                </c:pt>
                <c:pt idx="5">
                  <c:v>0</c:v>
                </c:pt>
                <c:pt idx="6">
                  <c:v>0</c:v>
                </c:pt>
                <c:pt idx="7">
                  <c:v>630</c:v>
                </c:pt>
                <c:pt idx="8">
                  <c:v>-1</c:v>
                </c:pt>
                <c:pt idx="9">
                  <c:v>-1</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_G0402_!$A$8:$J$8</c:f>
              <c:numCache>
                <c:formatCode>General</c:formatCode>
                <c:ptCount val="10"/>
                <c:pt idx="0">
                  <c:v>-1</c:v>
                </c:pt>
                <c:pt idx="1">
                  <c:v>430</c:v>
                </c:pt>
                <c:pt idx="2">
                  <c:v>170</c:v>
                </c:pt>
                <c:pt idx="3">
                  <c:v>30</c:v>
                </c:pt>
                <c:pt idx="4">
                  <c:v>38</c:v>
                </c:pt>
                <c:pt idx="5">
                  <c:v>105</c:v>
                </c:pt>
                <c:pt idx="6">
                  <c:v>415</c:v>
                </c:pt>
                <c:pt idx="7">
                  <c:v>950</c:v>
                </c:pt>
                <c:pt idx="8">
                  <c:v>-1</c:v>
                </c:pt>
                <c:pt idx="9">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_G0402_!$A$9:$J$9</c:f>
              <c:numCache>
                <c:formatCode>General</c:formatCode>
                <c:ptCount val="10"/>
                <c:pt idx="0">
                  <c:v>-1</c:v>
                </c:pt>
                <c:pt idx="1">
                  <c:v>500</c:v>
                </c:pt>
                <c:pt idx="2">
                  <c:v>257</c:v>
                </c:pt>
                <c:pt idx="3">
                  <c:v>190</c:v>
                </c:pt>
                <c:pt idx="4">
                  <c:v>136</c:v>
                </c:pt>
                <c:pt idx="5">
                  <c:v>290</c:v>
                </c:pt>
                <c:pt idx="6">
                  <c:v>490</c:v>
                </c:pt>
                <c:pt idx="7">
                  <c:v>1070</c:v>
                </c:pt>
                <c:pt idx="8">
                  <c:v>-1</c:v>
                </c:pt>
                <c:pt idx="9">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_G0402_!$A$10:$J$10</c:f>
              <c:numCache>
                <c:formatCode>General</c:formatCode>
                <c:ptCount val="10"/>
                <c:pt idx="0">
                  <c:v>-1</c:v>
                </c:pt>
                <c:pt idx="1">
                  <c:v>520</c:v>
                </c:pt>
                <c:pt idx="2">
                  <c:v>290</c:v>
                </c:pt>
                <c:pt idx="3">
                  <c:v>220</c:v>
                </c:pt>
                <c:pt idx="4">
                  <c:v>210</c:v>
                </c:pt>
                <c:pt idx="5">
                  <c:v>317</c:v>
                </c:pt>
                <c:pt idx="6">
                  <c:v>560</c:v>
                </c:pt>
                <c:pt idx="7">
                  <c:v>-1</c:v>
                </c:pt>
                <c:pt idx="8">
                  <c:v>-1</c:v>
                </c:pt>
                <c:pt idx="9">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_G0402_!$A$11:$J$11</c:f>
              <c:numCache>
                <c:formatCode>General</c:formatCode>
                <c:ptCount val="10"/>
                <c:pt idx="0">
                  <c:v>-1</c:v>
                </c:pt>
                <c:pt idx="1">
                  <c:v>540</c:v>
                </c:pt>
                <c:pt idx="2">
                  <c:v>320</c:v>
                </c:pt>
                <c:pt idx="3">
                  <c:v>245</c:v>
                </c:pt>
                <c:pt idx="4">
                  <c:v>240</c:v>
                </c:pt>
                <c:pt idx="5">
                  <c:v>390</c:v>
                </c:pt>
                <c:pt idx="6">
                  <c:v>600</c:v>
                </c:pt>
                <c:pt idx="7">
                  <c:v>-1</c:v>
                </c:pt>
                <c:pt idx="8">
                  <c:v>-1</c:v>
                </c:pt>
                <c:pt idx="9">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_G0402_!$A$12:$J$12</c:f>
              <c:numCache>
                <c:formatCode>General</c:formatCode>
                <c:ptCount val="10"/>
                <c:pt idx="0">
                  <c:v>-1</c:v>
                </c:pt>
                <c:pt idx="1">
                  <c:v>600</c:v>
                </c:pt>
                <c:pt idx="2">
                  <c:v>342</c:v>
                </c:pt>
                <c:pt idx="3">
                  <c:v>270</c:v>
                </c:pt>
                <c:pt idx="4">
                  <c:v>260</c:v>
                </c:pt>
                <c:pt idx="5">
                  <c:v>410</c:v>
                </c:pt>
                <c:pt idx="6">
                  <c:v>620</c:v>
                </c:pt>
                <c:pt idx="7">
                  <c:v>-1</c:v>
                </c:pt>
                <c:pt idx="8">
                  <c:v>-1</c:v>
                </c:pt>
                <c:pt idx="9">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_G0402_!$A$13:$J$13</c:f>
              <c:numCache>
                <c:formatCode>General</c:formatCode>
                <c:ptCount val="10"/>
                <c:pt idx="0">
                  <c:v>-1</c:v>
                </c:pt>
                <c:pt idx="1">
                  <c:v>690</c:v>
                </c:pt>
                <c:pt idx="2">
                  <c:v>385</c:v>
                </c:pt>
                <c:pt idx="3">
                  <c:v>290</c:v>
                </c:pt>
                <c:pt idx="4">
                  <c:v>300</c:v>
                </c:pt>
                <c:pt idx="5">
                  <c:v>433</c:v>
                </c:pt>
                <c:pt idx="6">
                  <c:v>680</c:v>
                </c:pt>
                <c:pt idx="7">
                  <c:v>-1</c:v>
                </c:pt>
                <c:pt idx="8">
                  <c:v>-1</c:v>
                </c:pt>
                <c:pt idx="9">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_G0402_!$A$14:$J$14</c:f>
              <c:numCache>
                <c:formatCode>General</c:formatCode>
                <c:ptCount val="10"/>
                <c:pt idx="0">
                  <c:v>-1</c:v>
                </c:pt>
                <c:pt idx="1">
                  <c:v>720</c:v>
                </c:pt>
                <c:pt idx="2">
                  <c:v>410</c:v>
                </c:pt>
                <c:pt idx="3">
                  <c:v>325</c:v>
                </c:pt>
                <c:pt idx="4">
                  <c:v>325</c:v>
                </c:pt>
                <c:pt idx="5">
                  <c:v>465</c:v>
                </c:pt>
                <c:pt idx="6">
                  <c:v>700</c:v>
                </c:pt>
                <c:pt idx="7">
                  <c:v>-1</c:v>
                </c:pt>
                <c:pt idx="8">
                  <c:v>-1</c:v>
                </c:pt>
                <c:pt idx="9">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_G0402_!$A$15:$J$15</c:f>
              <c:numCache>
                <c:formatCode>General</c:formatCode>
                <c:ptCount val="10"/>
                <c:pt idx="0">
                  <c:v>-1</c:v>
                </c:pt>
                <c:pt idx="1">
                  <c:v>753</c:v>
                </c:pt>
                <c:pt idx="2">
                  <c:v>433</c:v>
                </c:pt>
                <c:pt idx="3">
                  <c:v>360</c:v>
                </c:pt>
                <c:pt idx="4">
                  <c:v>380</c:v>
                </c:pt>
                <c:pt idx="5">
                  <c:v>485</c:v>
                </c:pt>
                <c:pt idx="6">
                  <c:v>730</c:v>
                </c:pt>
                <c:pt idx="7">
                  <c:v>-1</c:v>
                </c:pt>
                <c:pt idx="8">
                  <c:v>-1</c:v>
                </c:pt>
                <c:pt idx="9">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_G0402_!$A$16:$J$16</c:f>
              <c:numCache>
                <c:formatCode>General</c:formatCode>
                <c:ptCount val="10"/>
                <c:pt idx="0">
                  <c:v>-1</c:v>
                </c:pt>
                <c:pt idx="1">
                  <c:v>800</c:v>
                </c:pt>
                <c:pt idx="2">
                  <c:v>456</c:v>
                </c:pt>
                <c:pt idx="3">
                  <c:v>393</c:v>
                </c:pt>
                <c:pt idx="4">
                  <c:v>400</c:v>
                </c:pt>
                <c:pt idx="5">
                  <c:v>515</c:v>
                </c:pt>
                <c:pt idx="6">
                  <c:v>750</c:v>
                </c:pt>
                <c:pt idx="7">
                  <c:v>-1</c:v>
                </c:pt>
                <c:pt idx="8">
                  <c:v>-1</c:v>
                </c:pt>
                <c:pt idx="9">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_G0402_!$A$17:$J$17</c:f>
              <c:numCache>
                <c:formatCode>General</c:formatCode>
                <c:ptCount val="10"/>
                <c:pt idx="0">
                  <c:v>-1</c:v>
                </c:pt>
                <c:pt idx="1">
                  <c:v>820</c:v>
                </c:pt>
                <c:pt idx="2">
                  <c:v>480</c:v>
                </c:pt>
                <c:pt idx="3">
                  <c:v>420</c:v>
                </c:pt>
                <c:pt idx="4">
                  <c:v>430</c:v>
                </c:pt>
                <c:pt idx="5">
                  <c:v>540</c:v>
                </c:pt>
                <c:pt idx="6">
                  <c:v>820</c:v>
                </c:pt>
                <c:pt idx="7">
                  <c:v>-1</c:v>
                </c:pt>
                <c:pt idx="8">
                  <c:v>-1</c:v>
                </c:pt>
                <c:pt idx="9">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_G0402_!$A$18:$J$18</c:f>
              <c:numCache>
                <c:formatCode>General</c:formatCode>
                <c:ptCount val="10"/>
                <c:pt idx="0">
                  <c:v>-1</c:v>
                </c:pt>
                <c:pt idx="1">
                  <c:v>855</c:v>
                </c:pt>
                <c:pt idx="2">
                  <c:v>500</c:v>
                </c:pt>
                <c:pt idx="3">
                  <c:v>442</c:v>
                </c:pt>
                <c:pt idx="4">
                  <c:v>460</c:v>
                </c:pt>
                <c:pt idx="5">
                  <c:v>560</c:v>
                </c:pt>
                <c:pt idx="6">
                  <c:v>850</c:v>
                </c:pt>
                <c:pt idx="7">
                  <c:v>-1</c:v>
                </c:pt>
                <c:pt idx="8">
                  <c:v>-1</c:v>
                </c:pt>
                <c:pt idx="9">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_G0402_!$A$19:$J$19</c:f>
              <c:numCache>
                <c:formatCode>General</c:formatCode>
                <c:ptCount val="10"/>
                <c:pt idx="0">
                  <c:v>-1</c:v>
                </c:pt>
                <c:pt idx="1">
                  <c:v>950</c:v>
                </c:pt>
                <c:pt idx="2">
                  <c:v>523</c:v>
                </c:pt>
                <c:pt idx="3">
                  <c:v>465</c:v>
                </c:pt>
                <c:pt idx="4">
                  <c:v>480</c:v>
                </c:pt>
                <c:pt idx="5">
                  <c:v>600</c:v>
                </c:pt>
                <c:pt idx="6">
                  <c:v>880</c:v>
                </c:pt>
                <c:pt idx="7">
                  <c:v>-1</c:v>
                </c:pt>
                <c:pt idx="8">
                  <c:v>-1</c:v>
                </c:pt>
                <c:pt idx="9">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_G0402_!$A$20:$J$20</c:f>
              <c:numCache>
                <c:formatCode>General</c:formatCode>
                <c:ptCount val="10"/>
                <c:pt idx="0">
                  <c:v>-1</c:v>
                </c:pt>
                <c:pt idx="1">
                  <c:v>985</c:v>
                </c:pt>
                <c:pt idx="2">
                  <c:v>545</c:v>
                </c:pt>
                <c:pt idx="3">
                  <c:v>490</c:v>
                </c:pt>
                <c:pt idx="4">
                  <c:v>500</c:v>
                </c:pt>
                <c:pt idx="5">
                  <c:v>625</c:v>
                </c:pt>
                <c:pt idx="6">
                  <c:v>930</c:v>
                </c:pt>
                <c:pt idx="7">
                  <c:v>-1</c:v>
                </c:pt>
                <c:pt idx="8">
                  <c:v>-1</c:v>
                </c:pt>
                <c:pt idx="9">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_G0402_!$A$21:$J$21</c:f>
              <c:numCache>
                <c:formatCode>General</c:formatCode>
                <c:ptCount val="10"/>
                <c:pt idx="0">
                  <c:v>-1</c:v>
                </c:pt>
                <c:pt idx="1">
                  <c:v>1005</c:v>
                </c:pt>
                <c:pt idx="2">
                  <c:v>570</c:v>
                </c:pt>
                <c:pt idx="3">
                  <c:v>510</c:v>
                </c:pt>
                <c:pt idx="4">
                  <c:v>520</c:v>
                </c:pt>
                <c:pt idx="5">
                  <c:v>650</c:v>
                </c:pt>
                <c:pt idx="6">
                  <c:v>950</c:v>
                </c:pt>
                <c:pt idx="7">
                  <c:v>-1</c:v>
                </c:pt>
                <c:pt idx="8">
                  <c:v>-1</c:v>
                </c:pt>
                <c:pt idx="9">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_G0402_!$A$22:$J$22</c:f>
              <c:numCache>
                <c:formatCode>General</c:formatCode>
                <c:ptCount val="10"/>
                <c:pt idx="0">
                  <c:v>-1</c:v>
                </c:pt>
                <c:pt idx="1">
                  <c:v>1030</c:v>
                </c:pt>
                <c:pt idx="2">
                  <c:v>599</c:v>
                </c:pt>
                <c:pt idx="3">
                  <c:v>535</c:v>
                </c:pt>
                <c:pt idx="4">
                  <c:v>540</c:v>
                </c:pt>
                <c:pt idx="5">
                  <c:v>670</c:v>
                </c:pt>
                <c:pt idx="6">
                  <c:v>994</c:v>
                </c:pt>
                <c:pt idx="7">
                  <c:v>-1</c:v>
                </c:pt>
                <c:pt idx="8">
                  <c:v>-1</c:v>
                </c:pt>
                <c:pt idx="9">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_G0402_!$A$23:$J$23</c:f>
              <c:numCache>
                <c:formatCode>General</c:formatCode>
                <c:ptCount val="10"/>
                <c:pt idx="0">
                  <c:v>-1</c:v>
                </c:pt>
                <c:pt idx="1">
                  <c:v>1058</c:v>
                </c:pt>
                <c:pt idx="2">
                  <c:v>620</c:v>
                </c:pt>
                <c:pt idx="3">
                  <c:v>560</c:v>
                </c:pt>
                <c:pt idx="4">
                  <c:v>560</c:v>
                </c:pt>
                <c:pt idx="5">
                  <c:v>690</c:v>
                </c:pt>
                <c:pt idx="6">
                  <c:v>1029</c:v>
                </c:pt>
                <c:pt idx="7">
                  <c:v>-1</c:v>
                </c:pt>
                <c:pt idx="8">
                  <c:v>-1</c:v>
                </c:pt>
                <c:pt idx="9">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_G0402_!$A$24:$J$24</c:f>
              <c:numCache>
                <c:formatCode>General</c:formatCode>
                <c:ptCount val="10"/>
                <c:pt idx="0">
                  <c:v>-1</c:v>
                </c:pt>
                <c:pt idx="1">
                  <c:v>1080</c:v>
                </c:pt>
                <c:pt idx="2">
                  <c:v>650</c:v>
                </c:pt>
                <c:pt idx="3">
                  <c:v>580</c:v>
                </c:pt>
                <c:pt idx="4">
                  <c:v>580</c:v>
                </c:pt>
                <c:pt idx="5">
                  <c:v>740</c:v>
                </c:pt>
                <c:pt idx="6">
                  <c:v>1070</c:v>
                </c:pt>
                <c:pt idx="7">
                  <c:v>-1</c:v>
                </c:pt>
                <c:pt idx="8">
                  <c:v>-1</c:v>
                </c:pt>
                <c:pt idx="9">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_G0402_!$A$25:$J$25</c:f>
              <c:numCache>
                <c:formatCode>General</c:formatCode>
                <c:ptCount val="10"/>
                <c:pt idx="0">
                  <c:v>-1</c:v>
                </c:pt>
                <c:pt idx="1">
                  <c:v>1115</c:v>
                </c:pt>
                <c:pt idx="2">
                  <c:v>670</c:v>
                </c:pt>
                <c:pt idx="3">
                  <c:v>600</c:v>
                </c:pt>
                <c:pt idx="4">
                  <c:v>600</c:v>
                </c:pt>
                <c:pt idx="5">
                  <c:v>770</c:v>
                </c:pt>
                <c:pt idx="6">
                  <c:v>1090</c:v>
                </c:pt>
                <c:pt idx="7">
                  <c:v>-1</c:v>
                </c:pt>
                <c:pt idx="8">
                  <c:v>-1</c:v>
                </c:pt>
                <c:pt idx="9">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_G0402_!$A$26:$J$26</c:f>
              <c:numCache>
                <c:formatCode>General</c:formatCode>
                <c:ptCount val="10"/>
                <c:pt idx="0">
                  <c:v>-1</c:v>
                </c:pt>
                <c:pt idx="1">
                  <c:v>1175</c:v>
                </c:pt>
                <c:pt idx="2">
                  <c:v>690</c:v>
                </c:pt>
                <c:pt idx="3">
                  <c:v>620</c:v>
                </c:pt>
                <c:pt idx="4">
                  <c:v>620</c:v>
                </c:pt>
                <c:pt idx="5">
                  <c:v>790</c:v>
                </c:pt>
                <c:pt idx="6">
                  <c:v>1115</c:v>
                </c:pt>
                <c:pt idx="7">
                  <c:v>-1</c:v>
                </c:pt>
                <c:pt idx="8">
                  <c:v>-1</c:v>
                </c:pt>
                <c:pt idx="9">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_G0402_!$A$27:$J$27</c:f>
              <c:numCache>
                <c:formatCode>General</c:formatCode>
                <c:ptCount val="10"/>
                <c:pt idx="0">
                  <c:v>-1</c:v>
                </c:pt>
                <c:pt idx="1">
                  <c:v>1200</c:v>
                </c:pt>
                <c:pt idx="2">
                  <c:v>710</c:v>
                </c:pt>
                <c:pt idx="3">
                  <c:v>640</c:v>
                </c:pt>
                <c:pt idx="4">
                  <c:v>640</c:v>
                </c:pt>
                <c:pt idx="5">
                  <c:v>810</c:v>
                </c:pt>
                <c:pt idx="6">
                  <c:v>1180</c:v>
                </c:pt>
                <c:pt idx="7">
                  <c:v>-1</c:v>
                </c:pt>
                <c:pt idx="8">
                  <c:v>-1</c:v>
                </c:pt>
                <c:pt idx="9">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_G0402_!$A$28:$J$28</c:f>
              <c:numCache>
                <c:formatCode>General</c:formatCode>
                <c:ptCount val="10"/>
                <c:pt idx="0">
                  <c:v>-1</c:v>
                </c:pt>
                <c:pt idx="1">
                  <c:v>1280</c:v>
                </c:pt>
                <c:pt idx="2">
                  <c:v>730</c:v>
                </c:pt>
                <c:pt idx="3">
                  <c:v>660</c:v>
                </c:pt>
                <c:pt idx="4">
                  <c:v>660</c:v>
                </c:pt>
                <c:pt idx="5">
                  <c:v>830</c:v>
                </c:pt>
                <c:pt idx="6">
                  <c:v>1220</c:v>
                </c:pt>
                <c:pt idx="7">
                  <c:v>-1</c:v>
                </c:pt>
                <c:pt idx="8">
                  <c:v>-1</c:v>
                </c:pt>
                <c:pt idx="9">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_G0402_!$A$29:$J$29</c:f>
              <c:numCache>
                <c:formatCode>General</c:formatCode>
                <c:ptCount val="10"/>
                <c:pt idx="0">
                  <c:v>-1</c:v>
                </c:pt>
                <c:pt idx="1">
                  <c:v>1300</c:v>
                </c:pt>
                <c:pt idx="2">
                  <c:v>760</c:v>
                </c:pt>
                <c:pt idx="3">
                  <c:v>680</c:v>
                </c:pt>
                <c:pt idx="4">
                  <c:v>680</c:v>
                </c:pt>
                <c:pt idx="5">
                  <c:v>850</c:v>
                </c:pt>
                <c:pt idx="6">
                  <c:v>1270</c:v>
                </c:pt>
                <c:pt idx="7">
                  <c:v>-1</c:v>
                </c:pt>
                <c:pt idx="8">
                  <c:v>-1</c:v>
                </c:pt>
                <c:pt idx="9">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_G0402_!$A$30:$J$30</c:f>
              <c:numCache>
                <c:formatCode>General</c:formatCode>
                <c:ptCount val="10"/>
                <c:pt idx="0">
                  <c:v>-1</c:v>
                </c:pt>
                <c:pt idx="1">
                  <c:v>1350</c:v>
                </c:pt>
                <c:pt idx="2">
                  <c:v>780</c:v>
                </c:pt>
                <c:pt idx="3">
                  <c:v>700</c:v>
                </c:pt>
                <c:pt idx="4">
                  <c:v>700</c:v>
                </c:pt>
                <c:pt idx="5">
                  <c:v>870</c:v>
                </c:pt>
                <c:pt idx="6">
                  <c:v>1300</c:v>
                </c:pt>
                <c:pt idx="7">
                  <c:v>-1</c:v>
                </c:pt>
                <c:pt idx="8">
                  <c:v>-1</c:v>
                </c:pt>
                <c:pt idx="9">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_G0402_!$A$31:$J$31</c:f>
              <c:numCache>
                <c:formatCode>General</c:formatCode>
                <c:ptCount val="10"/>
                <c:pt idx="0">
                  <c:v>-1</c:v>
                </c:pt>
                <c:pt idx="1">
                  <c:v>1380</c:v>
                </c:pt>
                <c:pt idx="2">
                  <c:v>800</c:v>
                </c:pt>
                <c:pt idx="3">
                  <c:v>720</c:v>
                </c:pt>
                <c:pt idx="4">
                  <c:v>720</c:v>
                </c:pt>
                <c:pt idx="5">
                  <c:v>890</c:v>
                </c:pt>
                <c:pt idx="6">
                  <c:v>1350</c:v>
                </c:pt>
                <c:pt idx="7">
                  <c:v>-1</c:v>
                </c:pt>
                <c:pt idx="8">
                  <c:v>-1</c:v>
                </c:pt>
                <c:pt idx="9">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_G0402_!$A$32:$J$32</c:f>
              <c:numCache>
                <c:formatCode>General</c:formatCode>
                <c:ptCount val="10"/>
                <c:pt idx="0">
                  <c:v>-1</c:v>
                </c:pt>
                <c:pt idx="1">
                  <c:v>1400</c:v>
                </c:pt>
                <c:pt idx="2">
                  <c:v>820</c:v>
                </c:pt>
                <c:pt idx="3">
                  <c:v>740</c:v>
                </c:pt>
                <c:pt idx="4">
                  <c:v>740</c:v>
                </c:pt>
                <c:pt idx="5">
                  <c:v>910</c:v>
                </c:pt>
                <c:pt idx="6">
                  <c:v>1380</c:v>
                </c:pt>
                <c:pt idx="7">
                  <c:v>-1</c:v>
                </c:pt>
                <c:pt idx="8">
                  <c:v>-1</c:v>
                </c:pt>
                <c:pt idx="9">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_G0402_!$A$33:$J$33</c:f>
              <c:numCache>
                <c:formatCode>General</c:formatCode>
                <c:ptCount val="10"/>
                <c:pt idx="0">
                  <c:v>-1</c:v>
                </c:pt>
                <c:pt idx="1">
                  <c:v>1420</c:v>
                </c:pt>
                <c:pt idx="2">
                  <c:v>840</c:v>
                </c:pt>
                <c:pt idx="3">
                  <c:v>760</c:v>
                </c:pt>
                <c:pt idx="4">
                  <c:v>760</c:v>
                </c:pt>
                <c:pt idx="5">
                  <c:v>930</c:v>
                </c:pt>
                <c:pt idx="6">
                  <c:v>1445</c:v>
                </c:pt>
                <c:pt idx="7">
                  <c:v>-1</c:v>
                </c:pt>
                <c:pt idx="8">
                  <c:v>-1</c:v>
                </c:pt>
                <c:pt idx="9">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_G0402_!$A$34:$J$34</c:f>
              <c:numCache>
                <c:formatCode>General</c:formatCode>
                <c:ptCount val="10"/>
                <c:pt idx="0">
                  <c:v>-1</c:v>
                </c:pt>
                <c:pt idx="1">
                  <c:v>1470</c:v>
                </c:pt>
                <c:pt idx="2">
                  <c:v>860</c:v>
                </c:pt>
                <c:pt idx="3">
                  <c:v>780</c:v>
                </c:pt>
                <c:pt idx="4">
                  <c:v>780</c:v>
                </c:pt>
                <c:pt idx="5">
                  <c:v>950</c:v>
                </c:pt>
                <c:pt idx="6">
                  <c:v>1465</c:v>
                </c:pt>
                <c:pt idx="7">
                  <c:v>-1</c:v>
                </c:pt>
                <c:pt idx="8">
                  <c:v>-1</c:v>
                </c:pt>
                <c:pt idx="9">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_G0402_!$A$35:$J$35</c:f>
              <c:numCache>
                <c:formatCode>General</c:formatCode>
                <c:ptCount val="10"/>
                <c:pt idx="0">
                  <c:v>-1</c:v>
                </c:pt>
                <c:pt idx="1">
                  <c:v>1490</c:v>
                </c:pt>
                <c:pt idx="2">
                  <c:v>880</c:v>
                </c:pt>
                <c:pt idx="3">
                  <c:v>800</c:v>
                </c:pt>
                <c:pt idx="4">
                  <c:v>800</c:v>
                </c:pt>
                <c:pt idx="5">
                  <c:v>970</c:v>
                </c:pt>
                <c:pt idx="6">
                  <c:v>1490</c:v>
                </c:pt>
                <c:pt idx="7">
                  <c:v>-1</c:v>
                </c:pt>
                <c:pt idx="8">
                  <c:v>-1</c:v>
                </c:pt>
                <c:pt idx="9">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_G0402_!$A$36:$J$36</c:f>
              <c:numCache>
                <c:formatCode>General</c:formatCode>
                <c:ptCount val="10"/>
                <c:pt idx="0">
                  <c:v>-1</c:v>
                </c:pt>
                <c:pt idx="1">
                  <c:v>1510</c:v>
                </c:pt>
                <c:pt idx="2">
                  <c:v>900</c:v>
                </c:pt>
                <c:pt idx="3">
                  <c:v>820</c:v>
                </c:pt>
                <c:pt idx="4">
                  <c:v>820</c:v>
                </c:pt>
                <c:pt idx="5">
                  <c:v>990</c:v>
                </c:pt>
                <c:pt idx="6">
                  <c:v>1530</c:v>
                </c:pt>
                <c:pt idx="7">
                  <c:v>-1</c:v>
                </c:pt>
                <c:pt idx="8">
                  <c:v>-1</c:v>
                </c:pt>
                <c:pt idx="9">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_G0402_!$A$37:$J$37</c:f>
              <c:numCache>
                <c:formatCode>General</c:formatCode>
                <c:ptCount val="10"/>
                <c:pt idx="0">
                  <c:v>-1</c:v>
                </c:pt>
                <c:pt idx="1">
                  <c:v>1530</c:v>
                </c:pt>
                <c:pt idx="2">
                  <c:v>920</c:v>
                </c:pt>
                <c:pt idx="3">
                  <c:v>840</c:v>
                </c:pt>
                <c:pt idx="4">
                  <c:v>850</c:v>
                </c:pt>
                <c:pt idx="5">
                  <c:v>1020</c:v>
                </c:pt>
                <c:pt idx="6">
                  <c:v>1550</c:v>
                </c:pt>
                <c:pt idx="7">
                  <c:v>-1</c:v>
                </c:pt>
                <c:pt idx="8">
                  <c:v>-1</c:v>
                </c:pt>
                <c:pt idx="9">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_G0402_!$A$38:$J$38</c:f>
              <c:numCache>
                <c:formatCode>General</c:formatCode>
                <c:ptCount val="10"/>
                <c:pt idx="0">
                  <c:v>-1</c:v>
                </c:pt>
                <c:pt idx="1">
                  <c:v>1550</c:v>
                </c:pt>
                <c:pt idx="2">
                  <c:v>940</c:v>
                </c:pt>
                <c:pt idx="3">
                  <c:v>860</c:v>
                </c:pt>
                <c:pt idx="4">
                  <c:v>870</c:v>
                </c:pt>
                <c:pt idx="5">
                  <c:v>1040</c:v>
                </c:pt>
                <c:pt idx="6">
                  <c:v>1570</c:v>
                </c:pt>
                <c:pt idx="7">
                  <c:v>-1</c:v>
                </c:pt>
                <c:pt idx="8">
                  <c:v>-1</c:v>
                </c:pt>
                <c:pt idx="9">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_G0402_!$A$39:$J$39</c:f>
              <c:numCache>
                <c:formatCode>General</c:formatCode>
                <c:ptCount val="10"/>
                <c:pt idx="0">
                  <c:v>-1</c:v>
                </c:pt>
                <c:pt idx="1">
                  <c:v>1580</c:v>
                </c:pt>
                <c:pt idx="2">
                  <c:v>960</c:v>
                </c:pt>
                <c:pt idx="3">
                  <c:v>880</c:v>
                </c:pt>
                <c:pt idx="4">
                  <c:v>890</c:v>
                </c:pt>
                <c:pt idx="5">
                  <c:v>1070</c:v>
                </c:pt>
                <c:pt idx="6">
                  <c:v>1590</c:v>
                </c:pt>
                <c:pt idx="7">
                  <c:v>-1</c:v>
                </c:pt>
                <c:pt idx="8">
                  <c:v>-1</c:v>
                </c:pt>
                <c:pt idx="9">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_G0402_!$A$40:$J$40</c:f>
              <c:numCache>
                <c:formatCode>General</c:formatCode>
                <c:ptCount val="10"/>
                <c:pt idx="0">
                  <c:v>-1</c:v>
                </c:pt>
                <c:pt idx="1">
                  <c:v>1600</c:v>
                </c:pt>
                <c:pt idx="2">
                  <c:v>980</c:v>
                </c:pt>
                <c:pt idx="3">
                  <c:v>900</c:v>
                </c:pt>
                <c:pt idx="4">
                  <c:v>910</c:v>
                </c:pt>
                <c:pt idx="5">
                  <c:v>1090</c:v>
                </c:pt>
                <c:pt idx="6">
                  <c:v>1610</c:v>
                </c:pt>
                <c:pt idx="7">
                  <c:v>-1</c:v>
                </c:pt>
                <c:pt idx="8">
                  <c:v>-1</c:v>
                </c:pt>
                <c:pt idx="9">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_G0402_!$A$41:$J$41</c:f>
              <c:numCache>
                <c:formatCode>General</c:formatCode>
                <c:ptCount val="10"/>
                <c:pt idx="0">
                  <c:v>-1</c:v>
                </c:pt>
                <c:pt idx="1">
                  <c:v>1620</c:v>
                </c:pt>
                <c:pt idx="2">
                  <c:v>1000</c:v>
                </c:pt>
                <c:pt idx="3">
                  <c:v>920</c:v>
                </c:pt>
                <c:pt idx="4">
                  <c:v>930</c:v>
                </c:pt>
                <c:pt idx="5">
                  <c:v>1110</c:v>
                </c:pt>
                <c:pt idx="6">
                  <c:v>1640</c:v>
                </c:pt>
                <c:pt idx="7">
                  <c:v>-1</c:v>
                </c:pt>
                <c:pt idx="8">
                  <c:v>-1</c:v>
                </c:pt>
                <c:pt idx="9">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_G0402_!$A$42:$J$42</c:f>
              <c:numCache>
                <c:formatCode>General</c:formatCode>
                <c:ptCount val="10"/>
                <c:pt idx="0">
                  <c:v>-1</c:v>
                </c:pt>
                <c:pt idx="1">
                  <c:v>1640</c:v>
                </c:pt>
                <c:pt idx="2">
                  <c:v>1020</c:v>
                </c:pt>
                <c:pt idx="3">
                  <c:v>940</c:v>
                </c:pt>
                <c:pt idx="4">
                  <c:v>950</c:v>
                </c:pt>
                <c:pt idx="5">
                  <c:v>1140</c:v>
                </c:pt>
                <c:pt idx="6">
                  <c:v>1675</c:v>
                </c:pt>
                <c:pt idx="7">
                  <c:v>-1</c:v>
                </c:pt>
                <c:pt idx="8">
                  <c:v>-1</c:v>
                </c:pt>
                <c:pt idx="9">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_G0402_!$A$43:$J$43</c:f>
              <c:numCache>
                <c:formatCode>General</c:formatCode>
                <c:ptCount val="10"/>
                <c:pt idx="0">
                  <c:v>-1</c:v>
                </c:pt>
                <c:pt idx="1">
                  <c:v>1670</c:v>
                </c:pt>
                <c:pt idx="2">
                  <c:v>1045</c:v>
                </c:pt>
                <c:pt idx="3">
                  <c:v>960</c:v>
                </c:pt>
                <c:pt idx="4">
                  <c:v>975</c:v>
                </c:pt>
                <c:pt idx="5">
                  <c:v>1160</c:v>
                </c:pt>
                <c:pt idx="6">
                  <c:v>1700</c:v>
                </c:pt>
                <c:pt idx="7">
                  <c:v>-1</c:v>
                </c:pt>
                <c:pt idx="8">
                  <c:v>-1</c:v>
                </c:pt>
                <c:pt idx="9">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_G0402_!$A$44:$J$44</c:f>
              <c:numCache>
                <c:formatCode>General</c:formatCode>
                <c:ptCount val="10"/>
                <c:pt idx="0">
                  <c:v>-1</c:v>
                </c:pt>
                <c:pt idx="1">
                  <c:v>1700</c:v>
                </c:pt>
                <c:pt idx="2">
                  <c:v>1070</c:v>
                </c:pt>
                <c:pt idx="3">
                  <c:v>980</c:v>
                </c:pt>
                <c:pt idx="4">
                  <c:v>1000</c:v>
                </c:pt>
                <c:pt idx="5">
                  <c:v>1180</c:v>
                </c:pt>
                <c:pt idx="6">
                  <c:v>1725</c:v>
                </c:pt>
                <c:pt idx="7">
                  <c:v>-1</c:v>
                </c:pt>
                <c:pt idx="8">
                  <c:v>-1</c:v>
                </c:pt>
                <c:pt idx="9">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_G0402_!$A$45:$J$45</c:f>
              <c:numCache>
                <c:formatCode>General</c:formatCode>
                <c:ptCount val="10"/>
                <c:pt idx="0">
                  <c:v>-1</c:v>
                </c:pt>
                <c:pt idx="1">
                  <c:v>1720</c:v>
                </c:pt>
                <c:pt idx="2">
                  <c:v>1100</c:v>
                </c:pt>
                <c:pt idx="3">
                  <c:v>1000</c:v>
                </c:pt>
                <c:pt idx="4">
                  <c:v>1020</c:v>
                </c:pt>
                <c:pt idx="5">
                  <c:v>1200</c:v>
                </c:pt>
                <c:pt idx="6">
                  <c:v>1750</c:v>
                </c:pt>
                <c:pt idx="7">
                  <c:v>-1</c:v>
                </c:pt>
                <c:pt idx="8">
                  <c:v>-1</c:v>
                </c:pt>
                <c:pt idx="9">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_G0402_!$A$46:$J$46</c:f>
              <c:numCache>
                <c:formatCode>General</c:formatCode>
                <c:ptCount val="10"/>
                <c:pt idx="0">
                  <c:v>-1</c:v>
                </c:pt>
                <c:pt idx="1">
                  <c:v>1740</c:v>
                </c:pt>
                <c:pt idx="2">
                  <c:v>1120</c:v>
                </c:pt>
                <c:pt idx="3">
                  <c:v>1020</c:v>
                </c:pt>
                <c:pt idx="4">
                  <c:v>1040</c:v>
                </c:pt>
                <c:pt idx="5">
                  <c:v>1220</c:v>
                </c:pt>
                <c:pt idx="6">
                  <c:v>4820</c:v>
                </c:pt>
                <c:pt idx="7">
                  <c:v>-1</c:v>
                </c:pt>
                <c:pt idx="8">
                  <c:v>-1</c:v>
                </c:pt>
                <c:pt idx="9">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_G0402_!$A$47:$J$47</c:f>
              <c:numCache>
                <c:formatCode>General</c:formatCode>
                <c:ptCount val="10"/>
                <c:pt idx="0">
                  <c:v>-1</c:v>
                </c:pt>
                <c:pt idx="1">
                  <c:v>1760</c:v>
                </c:pt>
                <c:pt idx="2">
                  <c:v>1150</c:v>
                </c:pt>
                <c:pt idx="3">
                  <c:v>1040</c:v>
                </c:pt>
                <c:pt idx="4">
                  <c:v>1060</c:v>
                </c:pt>
                <c:pt idx="5">
                  <c:v>1240</c:v>
                </c:pt>
                <c:pt idx="6">
                  <c:v>4850</c:v>
                </c:pt>
                <c:pt idx="7">
                  <c:v>-1</c:v>
                </c:pt>
                <c:pt idx="8">
                  <c:v>-1</c:v>
                </c:pt>
                <c:pt idx="9">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_G0402_!$A$48:$J$48</c:f>
              <c:numCache>
                <c:formatCode>General</c:formatCode>
                <c:ptCount val="10"/>
                <c:pt idx="0">
                  <c:v>-1</c:v>
                </c:pt>
                <c:pt idx="1">
                  <c:v>1790</c:v>
                </c:pt>
                <c:pt idx="2">
                  <c:v>1180</c:v>
                </c:pt>
                <c:pt idx="3">
                  <c:v>1060</c:v>
                </c:pt>
                <c:pt idx="4">
                  <c:v>1080</c:v>
                </c:pt>
                <c:pt idx="5">
                  <c:v>1260</c:v>
                </c:pt>
                <c:pt idx="6">
                  <c:v>4880</c:v>
                </c:pt>
                <c:pt idx="7">
                  <c:v>-1</c:v>
                </c:pt>
                <c:pt idx="8">
                  <c:v>-1</c:v>
                </c:pt>
                <c:pt idx="9">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_G0402_!$A$49:$J$49</c:f>
              <c:numCache>
                <c:formatCode>General</c:formatCode>
                <c:ptCount val="10"/>
                <c:pt idx="0">
                  <c:v>-1</c:v>
                </c:pt>
                <c:pt idx="1">
                  <c:v>1816</c:v>
                </c:pt>
                <c:pt idx="2">
                  <c:v>1200</c:v>
                </c:pt>
                <c:pt idx="3">
                  <c:v>1080</c:v>
                </c:pt>
                <c:pt idx="4">
                  <c:v>1100</c:v>
                </c:pt>
                <c:pt idx="5">
                  <c:v>1280</c:v>
                </c:pt>
                <c:pt idx="6">
                  <c:v>4960</c:v>
                </c:pt>
                <c:pt idx="7">
                  <c:v>-1</c:v>
                </c:pt>
                <c:pt idx="8">
                  <c:v>-1</c:v>
                </c:pt>
                <c:pt idx="9">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_G0402_!$A$50:$J$50</c:f>
              <c:numCache>
                <c:formatCode>General</c:formatCode>
                <c:ptCount val="10"/>
                <c:pt idx="0">
                  <c:v>-1</c:v>
                </c:pt>
                <c:pt idx="1">
                  <c:v>1840</c:v>
                </c:pt>
                <c:pt idx="2">
                  <c:v>1220</c:v>
                </c:pt>
                <c:pt idx="3">
                  <c:v>1100</c:v>
                </c:pt>
                <c:pt idx="4">
                  <c:v>1120</c:v>
                </c:pt>
                <c:pt idx="5">
                  <c:v>1300</c:v>
                </c:pt>
                <c:pt idx="6">
                  <c:v>4990</c:v>
                </c:pt>
                <c:pt idx="7">
                  <c:v>-1</c:v>
                </c:pt>
                <c:pt idx="8">
                  <c:v>-1</c:v>
                </c:pt>
                <c:pt idx="9">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_G0402_!$A$51:$J$51</c:f>
              <c:numCache>
                <c:formatCode>General</c:formatCode>
                <c:ptCount val="10"/>
                <c:pt idx="0">
                  <c:v>-1</c:v>
                </c:pt>
                <c:pt idx="1">
                  <c:v>1880</c:v>
                </c:pt>
                <c:pt idx="2">
                  <c:v>1240</c:v>
                </c:pt>
                <c:pt idx="3">
                  <c:v>1120</c:v>
                </c:pt>
                <c:pt idx="4">
                  <c:v>1150</c:v>
                </c:pt>
                <c:pt idx="5">
                  <c:v>1320</c:v>
                </c:pt>
                <c:pt idx="6">
                  <c:v>5310</c:v>
                </c:pt>
                <c:pt idx="7">
                  <c:v>-1</c:v>
                </c:pt>
                <c:pt idx="8">
                  <c:v>-1</c:v>
                </c:pt>
                <c:pt idx="9">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_G0402_!$A$52:$J$52</c:f>
              <c:numCache>
                <c:formatCode>General</c:formatCode>
                <c:ptCount val="10"/>
                <c:pt idx="0">
                  <c:v>-1</c:v>
                </c:pt>
                <c:pt idx="1">
                  <c:v>1900</c:v>
                </c:pt>
                <c:pt idx="2">
                  <c:v>1260</c:v>
                </c:pt>
                <c:pt idx="3">
                  <c:v>1140</c:v>
                </c:pt>
                <c:pt idx="4">
                  <c:v>1170</c:v>
                </c:pt>
                <c:pt idx="5">
                  <c:v>1340</c:v>
                </c:pt>
                <c:pt idx="6">
                  <c:v>5400</c:v>
                </c:pt>
                <c:pt idx="7">
                  <c:v>-1</c:v>
                </c:pt>
                <c:pt idx="8">
                  <c:v>-1</c:v>
                </c:pt>
                <c:pt idx="9">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_G0402_!$A$53:$J$53</c:f>
              <c:numCache>
                <c:formatCode>General</c:formatCode>
                <c:ptCount val="10"/>
                <c:pt idx="0">
                  <c:v>-1</c:v>
                </c:pt>
                <c:pt idx="1">
                  <c:v>1920</c:v>
                </c:pt>
                <c:pt idx="2">
                  <c:v>1280</c:v>
                </c:pt>
                <c:pt idx="3">
                  <c:v>1160</c:v>
                </c:pt>
                <c:pt idx="4">
                  <c:v>1190</c:v>
                </c:pt>
                <c:pt idx="5">
                  <c:v>1360</c:v>
                </c:pt>
                <c:pt idx="6">
                  <c:v>-1</c:v>
                </c:pt>
                <c:pt idx="7">
                  <c:v>-1</c:v>
                </c:pt>
                <c:pt idx="8">
                  <c:v>-1</c:v>
                </c:pt>
                <c:pt idx="9">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_G0402_!$A$54:$J$54</c:f>
              <c:numCache>
                <c:formatCode>General</c:formatCode>
                <c:ptCount val="10"/>
                <c:pt idx="0">
                  <c:v>-1</c:v>
                </c:pt>
                <c:pt idx="1">
                  <c:v>4450</c:v>
                </c:pt>
                <c:pt idx="2">
                  <c:v>1300</c:v>
                </c:pt>
                <c:pt idx="3">
                  <c:v>1180</c:v>
                </c:pt>
                <c:pt idx="4">
                  <c:v>1210</c:v>
                </c:pt>
                <c:pt idx="5">
                  <c:v>1380</c:v>
                </c:pt>
                <c:pt idx="6">
                  <c:v>-1</c:v>
                </c:pt>
                <c:pt idx="7">
                  <c:v>-1</c:v>
                </c:pt>
                <c:pt idx="8">
                  <c:v>-1</c:v>
                </c:pt>
                <c:pt idx="9">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_G0402_!$A$55:$J$55</c:f>
              <c:numCache>
                <c:formatCode>General</c:formatCode>
                <c:ptCount val="10"/>
                <c:pt idx="0">
                  <c:v>-1</c:v>
                </c:pt>
                <c:pt idx="1">
                  <c:v>4470</c:v>
                </c:pt>
                <c:pt idx="2">
                  <c:v>1320</c:v>
                </c:pt>
                <c:pt idx="3">
                  <c:v>1200</c:v>
                </c:pt>
                <c:pt idx="4">
                  <c:v>1230</c:v>
                </c:pt>
                <c:pt idx="5">
                  <c:v>1400</c:v>
                </c:pt>
                <c:pt idx="6">
                  <c:v>-1</c:v>
                </c:pt>
                <c:pt idx="7">
                  <c:v>-1</c:v>
                </c:pt>
                <c:pt idx="8">
                  <c:v>-1</c:v>
                </c:pt>
                <c:pt idx="9">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_G0402_!$A$56:$J$56</c:f>
              <c:numCache>
                <c:formatCode>General</c:formatCode>
                <c:ptCount val="10"/>
                <c:pt idx="0">
                  <c:v>-1</c:v>
                </c:pt>
                <c:pt idx="1">
                  <c:v>4490</c:v>
                </c:pt>
                <c:pt idx="2">
                  <c:v>1340</c:v>
                </c:pt>
                <c:pt idx="3">
                  <c:v>1220</c:v>
                </c:pt>
                <c:pt idx="4">
                  <c:v>1250</c:v>
                </c:pt>
                <c:pt idx="5">
                  <c:v>1420</c:v>
                </c:pt>
                <c:pt idx="6">
                  <c:v>-1</c:v>
                </c:pt>
                <c:pt idx="7">
                  <c:v>-1</c:v>
                </c:pt>
                <c:pt idx="8">
                  <c:v>-1</c:v>
                </c:pt>
                <c:pt idx="9">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_G0402_!$A$57:$J$57</c:f>
              <c:numCache>
                <c:formatCode>General</c:formatCode>
                <c:ptCount val="10"/>
                <c:pt idx="0">
                  <c:v>-1</c:v>
                </c:pt>
                <c:pt idx="1">
                  <c:v>4530</c:v>
                </c:pt>
                <c:pt idx="2">
                  <c:v>1360</c:v>
                </c:pt>
                <c:pt idx="3">
                  <c:v>1240</c:v>
                </c:pt>
                <c:pt idx="4">
                  <c:v>1270</c:v>
                </c:pt>
                <c:pt idx="5">
                  <c:v>1440</c:v>
                </c:pt>
                <c:pt idx="6">
                  <c:v>-1</c:v>
                </c:pt>
                <c:pt idx="7">
                  <c:v>-1</c:v>
                </c:pt>
                <c:pt idx="8">
                  <c:v>-1</c:v>
                </c:pt>
                <c:pt idx="9">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_G0402_!$A$58:$J$58</c:f>
              <c:numCache>
                <c:formatCode>General</c:formatCode>
                <c:ptCount val="10"/>
                <c:pt idx="0">
                  <c:v>-1</c:v>
                </c:pt>
                <c:pt idx="1">
                  <c:v>4560</c:v>
                </c:pt>
                <c:pt idx="2">
                  <c:v>1380</c:v>
                </c:pt>
                <c:pt idx="3">
                  <c:v>1260</c:v>
                </c:pt>
                <c:pt idx="4">
                  <c:v>1290</c:v>
                </c:pt>
                <c:pt idx="5">
                  <c:v>1460</c:v>
                </c:pt>
                <c:pt idx="6">
                  <c:v>-1</c:v>
                </c:pt>
                <c:pt idx="7">
                  <c:v>-1</c:v>
                </c:pt>
                <c:pt idx="8">
                  <c:v>-1</c:v>
                </c:pt>
                <c:pt idx="9">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_G0402_!$A$59:$J$59</c:f>
              <c:numCache>
                <c:formatCode>General</c:formatCode>
                <c:ptCount val="10"/>
                <c:pt idx="0">
                  <c:v>-1</c:v>
                </c:pt>
                <c:pt idx="1">
                  <c:v>4600</c:v>
                </c:pt>
                <c:pt idx="2">
                  <c:v>1400</c:v>
                </c:pt>
                <c:pt idx="3">
                  <c:v>1280</c:v>
                </c:pt>
                <c:pt idx="4">
                  <c:v>1310</c:v>
                </c:pt>
                <c:pt idx="5">
                  <c:v>1480</c:v>
                </c:pt>
                <c:pt idx="6">
                  <c:v>-1</c:v>
                </c:pt>
                <c:pt idx="7">
                  <c:v>-1</c:v>
                </c:pt>
                <c:pt idx="8">
                  <c:v>-1</c:v>
                </c:pt>
                <c:pt idx="9">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_G0402_!$A$60:$J$60</c:f>
              <c:numCache>
                <c:formatCode>General</c:formatCode>
                <c:ptCount val="10"/>
                <c:pt idx="0">
                  <c:v>-1</c:v>
                </c:pt>
                <c:pt idx="1">
                  <c:v>4730</c:v>
                </c:pt>
                <c:pt idx="2">
                  <c:v>1420</c:v>
                </c:pt>
                <c:pt idx="3">
                  <c:v>1300</c:v>
                </c:pt>
                <c:pt idx="4">
                  <c:v>1330</c:v>
                </c:pt>
                <c:pt idx="5">
                  <c:v>1500</c:v>
                </c:pt>
                <c:pt idx="6">
                  <c:v>-1</c:v>
                </c:pt>
                <c:pt idx="7">
                  <c:v>-1</c:v>
                </c:pt>
                <c:pt idx="8">
                  <c:v>-1</c:v>
                </c:pt>
                <c:pt idx="9">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_G0402_!$A$61:$J$61</c:f>
              <c:numCache>
                <c:formatCode>General</c:formatCode>
                <c:ptCount val="10"/>
                <c:pt idx="0">
                  <c:v>-1</c:v>
                </c:pt>
                <c:pt idx="1">
                  <c:v>4790</c:v>
                </c:pt>
                <c:pt idx="2">
                  <c:v>1440</c:v>
                </c:pt>
                <c:pt idx="3">
                  <c:v>1320</c:v>
                </c:pt>
                <c:pt idx="4">
                  <c:v>1350</c:v>
                </c:pt>
                <c:pt idx="5">
                  <c:v>1520</c:v>
                </c:pt>
                <c:pt idx="6">
                  <c:v>-1</c:v>
                </c:pt>
                <c:pt idx="7">
                  <c:v>-1</c:v>
                </c:pt>
                <c:pt idx="8">
                  <c:v>-1</c:v>
                </c:pt>
                <c:pt idx="9">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_G0402_!$A$62:$J$62</c:f>
              <c:numCache>
                <c:formatCode>General</c:formatCode>
                <c:ptCount val="10"/>
                <c:pt idx="0">
                  <c:v>-1</c:v>
                </c:pt>
                <c:pt idx="1">
                  <c:v>5015</c:v>
                </c:pt>
                <c:pt idx="2">
                  <c:v>1470</c:v>
                </c:pt>
                <c:pt idx="3">
                  <c:v>1340</c:v>
                </c:pt>
                <c:pt idx="4">
                  <c:v>1370</c:v>
                </c:pt>
                <c:pt idx="5">
                  <c:v>1540</c:v>
                </c:pt>
                <c:pt idx="6">
                  <c:v>-1</c:v>
                </c:pt>
                <c:pt idx="7">
                  <c:v>-1</c:v>
                </c:pt>
                <c:pt idx="8">
                  <c:v>-1</c:v>
                </c:pt>
                <c:pt idx="9">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_G0402_!$A$63:$J$63</c:f>
              <c:numCache>
                <c:formatCode>General</c:formatCode>
                <c:ptCount val="10"/>
                <c:pt idx="0">
                  <c:v>-1</c:v>
                </c:pt>
                <c:pt idx="1">
                  <c:v>5480</c:v>
                </c:pt>
                <c:pt idx="2">
                  <c:v>1490</c:v>
                </c:pt>
                <c:pt idx="3">
                  <c:v>1360</c:v>
                </c:pt>
                <c:pt idx="4">
                  <c:v>1390</c:v>
                </c:pt>
                <c:pt idx="5">
                  <c:v>1560</c:v>
                </c:pt>
                <c:pt idx="6">
                  <c:v>-1</c:v>
                </c:pt>
                <c:pt idx="7">
                  <c:v>-1</c:v>
                </c:pt>
                <c:pt idx="8">
                  <c:v>-1</c:v>
                </c:pt>
                <c:pt idx="9">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_G0402_!$A$64:$J$64</c:f>
              <c:numCache>
                <c:formatCode>General</c:formatCode>
                <c:ptCount val="10"/>
                <c:pt idx="0">
                  <c:v>-1</c:v>
                </c:pt>
                <c:pt idx="1">
                  <c:v>-1</c:v>
                </c:pt>
                <c:pt idx="2">
                  <c:v>1510</c:v>
                </c:pt>
                <c:pt idx="3">
                  <c:v>1380</c:v>
                </c:pt>
                <c:pt idx="4">
                  <c:v>1410</c:v>
                </c:pt>
                <c:pt idx="5">
                  <c:v>1580</c:v>
                </c:pt>
                <c:pt idx="6">
                  <c:v>-1</c:v>
                </c:pt>
                <c:pt idx="7">
                  <c:v>-1</c:v>
                </c:pt>
                <c:pt idx="8">
                  <c:v>-1</c:v>
                </c:pt>
                <c:pt idx="9">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_G0402_!$A$65:$J$65</c:f>
              <c:numCache>
                <c:formatCode>General</c:formatCode>
                <c:ptCount val="10"/>
                <c:pt idx="0">
                  <c:v>-1</c:v>
                </c:pt>
                <c:pt idx="1">
                  <c:v>-1</c:v>
                </c:pt>
                <c:pt idx="2">
                  <c:v>1530</c:v>
                </c:pt>
                <c:pt idx="3">
                  <c:v>1400</c:v>
                </c:pt>
                <c:pt idx="4">
                  <c:v>1430</c:v>
                </c:pt>
                <c:pt idx="5">
                  <c:v>1600</c:v>
                </c:pt>
                <c:pt idx="6">
                  <c:v>-1</c:v>
                </c:pt>
                <c:pt idx="7">
                  <c:v>-1</c:v>
                </c:pt>
                <c:pt idx="8">
                  <c:v>-1</c:v>
                </c:pt>
                <c:pt idx="9">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_G0402_!$A$66:$J$66</c:f>
              <c:numCache>
                <c:formatCode>General</c:formatCode>
                <c:ptCount val="10"/>
                <c:pt idx="0">
                  <c:v>-1</c:v>
                </c:pt>
                <c:pt idx="1">
                  <c:v>-1</c:v>
                </c:pt>
                <c:pt idx="2">
                  <c:v>1550</c:v>
                </c:pt>
                <c:pt idx="3">
                  <c:v>1420</c:v>
                </c:pt>
                <c:pt idx="4">
                  <c:v>1450</c:v>
                </c:pt>
                <c:pt idx="5">
                  <c:v>1625</c:v>
                </c:pt>
                <c:pt idx="6">
                  <c:v>-1</c:v>
                </c:pt>
                <c:pt idx="7">
                  <c:v>-1</c:v>
                </c:pt>
                <c:pt idx="8">
                  <c:v>-1</c:v>
                </c:pt>
                <c:pt idx="9">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_G0402_!$A$67:$J$67</c:f>
              <c:numCache>
                <c:formatCode>General</c:formatCode>
                <c:ptCount val="10"/>
                <c:pt idx="0">
                  <c:v>-1</c:v>
                </c:pt>
                <c:pt idx="1">
                  <c:v>-1</c:v>
                </c:pt>
                <c:pt idx="2">
                  <c:v>1570</c:v>
                </c:pt>
                <c:pt idx="3">
                  <c:v>1445</c:v>
                </c:pt>
                <c:pt idx="4">
                  <c:v>1470</c:v>
                </c:pt>
                <c:pt idx="5">
                  <c:v>1645</c:v>
                </c:pt>
                <c:pt idx="6">
                  <c:v>-1</c:v>
                </c:pt>
                <c:pt idx="7">
                  <c:v>-1</c:v>
                </c:pt>
                <c:pt idx="8">
                  <c:v>-1</c:v>
                </c:pt>
                <c:pt idx="9">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_G0402_!$A$68:$J$68</c:f>
              <c:numCache>
                <c:formatCode>General</c:formatCode>
                <c:ptCount val="10"/>
                <c:pt idx="0">
                  <c:v>-1</c:v>
                </c:pt>
                <c:pt idx="1">
                  <c:v>-1</c:v>
                </c:pt>
                <c:pt idx="2">
                  <c:v>1590</c:v>
                </c:pt>
                <c:pt idx="3">
                  <c:v>1465</c:v>
                </c:pt>
                <c:pt idx="4">
                  <c:v>1490</c:v>
                </c:pt>
                <c:pt idx="5">
                  <c:v>1666</c:v>
                </c:pt>
                <c:pt idx="6">
                  <c:v>-1</c:v>
                </c:pt>
                <c:pt idx="7">
                  <c:v>-1</c:v>
                </c:pt>
                <c:pt idx="8">
                  <c:v>-1</c:v>
                </c:pt>
                <c:pt idx="9">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_G0402_!$A$69:$J$69</c:f>
              <c:numCache>
                <c:formatCode>General</c:formatCode>
                <c:ptCount val="10"/>
                <c:pt idx="0">
                  <c:v>-1</c:v>
                </c:pt>
                <c:pt idx="1">
                  <c:v>-1</c:v>
                </c:pt>
                <c:pt idx="2">
                  <c:v>1610</c:v>
                </c:pt>
                <c:pt idx="3">
                  <c:v>1485</c:v>
                </c:pt>
                <c:pt idx="4">
                  <c:v>1510</c:v>
                </c:pt>
                <c:pt idx="5">
                  <c:v>1690</c:v>
                </c:pt>
                <c:pt idx="6">
                  <c:v>-1</c:v>
                </c:pt>
                <c:pt idx="7">
                  <c:v>-1</c:v>
                </c:pt>
                <c:pt idx="8">
                  <c:v>-1</c:v>
                </c:pt>
                <c:pt idx="9">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_G0402_!$A$70:$J$70</c:f>
              <c:numCache>
                <c:formatCode>General</c:formatCode>
                <c:ptCount val="10"/>
                <c:pt idx="0">
                  <c:v>-1</c:v>
                </c:pt>
                <c:pt idx="1">
                  <c:v>-1</c:v>
                </c:pt>
                <c:pt idx="2">
                  <c:v>1630</c:v>
                </c:pt>
                <c:pt idx="3">
                  <c:v>1510</c:v>
                </c:pt>
                <c:pt idx="4">
                  <c:v>1530</c:v>
                </c:pt>
                <c:pt idx="5">
                  <c:v>1710</c:v>
                </c:pt>
                <c:pt idx="6">
                  <c:v>-1</c:v>
                </c:pt>
                <c:pt idx="7">
                  <c:v>-1</c:v>
                </c:pt>
                <c:pt idx="8">
                  <c:v>-1</c:v>
                </c:pt>
                <c:pt idx="9">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_G0402_!$A$71:$J$71</c:f>
              <c:numCache>
                <c:formatCode>General</c:formatCode>
                <c:ptCount val="10"/>
                <c:pt idx="0">
                  <c:v>-1</c:v>
                </c:pt>
                <c:pt idx="1">
                  <c:v>-1</c:v>
                </c:pt>
                <c:pt idx="2">
                  <c:v>1650</c:v>
                </c:pt>
                <c:pt idx="3">
                  <c:v>1530</c:v>
                </c:pt>
                <c:pt idx="4">
                  <c:v>1550</c:v>
                </c:pt>
                <c:pt idx="5">
                  <c:v>1730</c:v>
                </c:pt>
                <c:pt idx="6">
                  <c:v>-1</c:v>
                </c:pt>
                <c:pt idx="7">
                  <c:v>-1</c:v>
                </c:pt>
                <c:pt idx="8">
                  <c:v>-1</c:v>
                </c:pt>
                <c:pt idx="9">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_G0402_!$A$72:$J$72</c:f>
              <c:numCache>
                <c:formatCode>General</c:formatCode>
                <c:ptCount val="10"/>
                <c:pt idx="0">
                  <c:v>-1</c:v>
                </c:pt>
                <c:pt idx="1">
                  <c:v>-1</c:v>
                </c:pt>
                <c:pt idx="2">
                  <c:v>1675</c:v>
                </c:pt>
                <c:pt idx="3">
                  <c:v>1550</c:v>
                </c:pt>
                <c:pt idx="4">
                  <c:v>1570</c:v>
                </c:pt>
                <c:pt idx="5">
                  <c:v>1750</c:v>
                </c:pt>
                <c:pt idx="6">
                  <c:v>-1</c:v>
                </c:pt>
                <c:pt idx="7">
                  <c:v>-1</c:v>
                </c:pt>
                <c:pt idx="8">
                  <c:v>-1</c:v>
                </c:pt>
                <c:pt idx="9">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_G0402_!$A$73:$J$73</c:f>
              <c:numCache>
                <c:formatCode>General</c:formatCode>
                <c:ptCount val="10"/>
                <c:pt idx="0">
                  <c:v>-1</c:v>
                </c:pt>
                <c:pt idx="1">
                  <c:v>-1</c:v>
                </c:pt>
                <c:pt idx="2">
                  <c:v>1700</c:v>
                </c:pt>
                <c:pt idx="3">
                  <c:v>1570</c:v>
                </c:pt>
                <c:pt idx="4">
                  <c:v>1590</c:v>
                </c:pt>
                <c:pt idx="5">
                  <c:v>1770</c:v>
                </c:pt>
                <c:pt idx="6">
                  <c:v>-1</c:v>
                </c:pt>
                <c:pt idx="7">
                  <c:v>-1</c:v>
                </c:pt>
                <c:pt idx="8">
                  <c:v>-1</c:v>
                </c:pt>
                <c:pt idx="9">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_G0402_!$A$74:$J$74</c:f>
              <c:numCache>
                <c:formatCode>General</c:formatCode>
                <c:ptCount val="10"/>
                <c:pt idx="0">
                  <c:v>-1</c:v>
                </c:pt>
                <c:pt idx="1">
                  <c:v>-1</c:v>
                </c:pt>
                <c:pt idx="2">
                  <c:v>1720</c:v>
                </c:pt>
                <c:pt idx="3">
                  <c:v>1590</c:v>
                </c:pt>
                <c:pt idx="4">
                  <c:v>1610</c:v>
                </c:pt>
                <c:pt idx="5">
                  <c:v>1790</c:v>
                </c:pt>
                <c:pt idx="6">
                  <c:v>-1</c:v>
                </c:pt>
                <c:pt idx="7">
                  <c:v>-1</c:v>
                </c:pt>
                <c:pt idx="8">
                  <c:v>-1</c:v>
                </c:pt>
                <c:pt idx="9">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_G0402_!$A$75:$J$75</c:f>
              <c:numCache>
                <c:formatCode>General</c:formatCode>
                <c:ptCount val="10"/>
                <c:pt idx="0">
                  <c:v>-1</c:v>
                </c:pt>
                <c:pt idx="1">
                  <c:v>-1</c:v>
                </c:pt>
                <c:pt idx="2">
                  <c:v>1740</c:v>
                </c:pt>
                <c:pt idx="3">
                  <c:v>1610</c:v>
                </c:pt>
                <c:pt idx="4">
                  <c:v>1630</c:v>
                </c:pt>
                <c:pt idx="5">
                  <c:v>1810</c:v>
                </c:pt>
                <c:pt idx="6">
                  <c:v>-1</c:v>
                </c:pt>
                <c:pt idx="7">
                  <c:v>-1</c:v>
                </c:pt>
                <c:pt idx="8">
                  <c:v>-1</c:v>
                </c:pt>
                <c:pt idx="9">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_G0402_!$A$76:$J$76</c:f>
              <c:numCache>
                <c:formatCode>General</c:formatCode>
                <c:ptCount val="10"/>
                <c:pt idx="0">
                  <c:v>-1</c:v>
                </c:pt>
                <c:pt idx="1">
                  <c:v>-1</c:v>
                </c:pt>
                <c:pt idx="2">
                  <c:v>1760</c:v>
                </c:pt>
                <c:pt idx="3">
                  <c:v>1630</c:v>
                </c:pt>
                <c:pt idx="4">
                  <c:v>1650</c:v>
                </c:pt>
                <c:pt idx="5">
                  <c:v>1830</c:v>
                </c:pt>
                <c:pt idx="6">
                  <c:v>-1</c:v>
                </c:pt>
                <c:pt idx="7">
                  <c:v>-1</c:v>
                </c:pt>
                <c:pt idx="8">
                  <c:v>-1</c:v>
                </c:pt>
                <c:pt idx="9">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_G0402_!$A$77:$J$77</c:f>
              <c:numCache>
                <c:formatCode>General</c:formatCode>
                <c:ptCount val="10"/>
                <c:pt idx="0">
                  <c:v>-1</c:v>
                </c:pt>
                <c:pt idx="1">
                  <c:v>-1</c:v>
                </c:pt>
                <c:pt idx="2">
                  <c:v>1780</c:v>
                </c:pt>
                <c:pt idx="3">
                  <c:v>1650</c:v>
                </c:pt>
                <c:pt idx="4">
                  <c:v>1670</c:v>
                </c:pt>
                <c:pt idx="5">
                  <c:v>1850</c:v>
                </c:pt>
                <c:pt idx="6">
                  <c:v>-1</c:v>
                </c:pt>
                <c:pt idx="7">
                  <c:v>-1</c:v>
                </c:pt>
                <c:pt idx="8">
                  <c:v>-1</c:v>
                </c:pt>
                <c:pt idx="9">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_G0402_!$A$78:$J$78</c:f>
              <c:numCache>
                <c:formatCode>General</c:formatCode>
                <c:ptCount val="10"/>
                <c:pt idx="0">
                  <c:v>-1</c:v>
                </c:pt>
                <c:pt idx="1">
                  <c:v>-1</c:v>
                </c:pt>
                <c:pt idx="2">
                  <c:v>1800</c:v>
                </c:pt>
                <c:pt idx="3">
                  <c:v>1670</c:v>
                </c:pt>
                <c:pt idx="4">
                  <c:v>1690</c:v>
                </c:pt>
                <c:pt idx="5">
                  <c:v>1870</c:v>
                </c:pt>
                <c:pt idx="6">
                  <c:v>-1</c:v>
                </c:pt>
                <c:pt idx="7">
                  <c:v>-1</c:v>
                </c:pt>
                <c:pt idx="8">
                  <c:v>-1</c:v>
                </c:pt>
                <c:pt idx="9">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_G0402_!$A$79:$J$79</c:f>
              <c:numCache>
                <c:formatCode>General</c:formatCode>
                <c:ptCount val="10"/>
                <c:pt idx="0">
                  <c:v>-1</c:v>
                </c:pt>
                <c:pt idx="1">
                  <c:v>-1</c:v>
                </c:pt>
                <c:pt idx="2">
                  <c:v>1820</c:v>
                </c:pt>
                <c:pt idx="3">
                  <c:v>1690</c:v>
                </c:pt>
                <c:pt idx="4">
                  <c:v>1710</c:v>
                </c:pt>
                <c:pt idx="5">
                  <c:v>1890</c:v>
                </c:pt>
                <c:pt idx="6">
                  <c:v>-1</c:v>
                </c:pt>
                <c:pt idx="7">
                  <c:v>-1</c:v>
                </c:pt>
                <c:pt idx="8">
                  <c:v>-1</c:v>
                </c:pt>
                <c:pt idx="9">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_G0402_!$A$80:$J$80</c:f>
              <c:numCache>
                <c:formatCode>General</c:formatCode>
                <c:ptCount val="10"/>
                <c:pt idx="0">
                  <c:v>-1</c:v>
                </c:pt>
                <c:pt idx="1">
                  <c:v>-1</c:v>
                </c:pt>
                <c:pt idx="2">
                  <c:v>1840</c:v>
                </c:pt>
                <c:pt idx="3">
                  <c:v>1710</c:v>
                </c:pt>
                <c:pt idx="4">
                  <c:v>1730</c:v>
                </c:pt>
                <c:pt idx="5">
                  <c:v>1910</c:v>
                </c:pt>
                <c:pt idx="6">
                  <c:v>-1</c:v>
                </c:pt>
                <c:pt idx="7">
                  <c:v>-1</c:v>
                </c:pt>
                <c:pt idx="8">
                  <c:v>-1</c:v>
                </c:pt>
                <c:pt idx="9">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_G0402_!$A$81:$J$81</c:f>
              <c:numCache>
                <c:formatCode>General</c:formatCode>
                <c:ptCount val="10"/>
                <c:pt idx="0">
                  <c:v>-1</c:v>
                </c:pt>
                <c:pt idx="1">
                  <c:v>-1</c:v>
                </c:pt>
                <c:pt idx="2">
                  <c:v>1860</c:v>
                </c:pt>
                <c:pt idx="3">
                  <c:v>1730</c:v>
                </c:pt>
                <c:pt idx="4">
                  <c:v>1750</c:v>
                </c:pt>
                <c:pt idx="5">
                  <c:v>1930</c:v>
                </c:pt>
                <c:pt idx="6">
                  <c:v>-1</c:v>
                </c:pt>
                <c:pt idx="7">
                  <c:v>-1</c:v>
                </c:pt>
                <c:pt idx="8">
                  <c:v>-1</c:v>
                </c:pt>
                <c:pt idx="9">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_G0402_!$A$82:$J$82</c:f>
              <c:numCache>
                <c:formatCode>General</c:formatCode>
                <c:ptCount val="10"/>
                <c:pt idx="0">
                  <c:v>-1</c:v>
                </c:pt>
                <c:pt idx="1">
                  <c:v>-1</c:v>
                </c:pt>
                <c:pt idx="2">
                  <c:v>1880</c:v>
                </c:pt>
                <c:pt idx="3">
                  <c:v>1750</c:v>
                </c:pt>
                <c:pt idx="4">
                  <c:v>1770</c:v>
                </c:pt>
                <c:pt idx="5">
                  <c:v>1950</c:v>
                </c:pt>
                <c:pt idx="6">
                  <c:v>-1</c:v>
                </c:pt>
                <c:pt idx="7">
                  <c:v>-1</c:v>
                </c:pt>
                <c:pt idx="8">
                  <c:v>-1</c:v>
                </c:pt>
                <c:pt idx="9">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_G0402_!$A$83:$J$83</c:f>
              <c:numCache>
                <c:formatCode>General</c:formatCode>
                <c:ptCount val="10"/>
                <c:pt idx="0">
                  <c:v>-1</c:v>
                </c:pt>
                <c:pt idx="1">
                  <c:v>-1</c:v>
                </c:pt>
                <c:pt idx="2">
                  <c:v>1900</c:v>
                </c:pt>
                <c:pt idx="3">
                  <c:v>1770</c:v>
                </c:pt>
                <c:pt idx="4">
                  <c:v>1790</c:v>
                </c:pt>
                <c:pt idx="5">
                  <c:v>1970</c:v>
                </c:pt>
                <c:pt idx="6">
                  <c:v>-1</c:v>
                </c:pt>
                <c:pt idx="7">
                  <c:v>-1</c:v>
                </c:pt>
                <c:pt idx="8">
                  <c:v>-1</c:v>
                </c:pt>
                <c:pt idx="9">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_G0402_!$A$84:$J$84</c:f>
              <c:numCache>
                <c:formatCode>General</c:formatCode>
                <c:ptCount val="10"/>
                <c:pt idx="0">
                  <c:v>-1</c:v>
                </c:pt>
                <c:pt idx="1">
                  <c:v>-1</c:v>
                </c:pt>
                <c:pt idx="2">
                  <c:v>1920</c:v>
                </c:pt>
                <c:pt idx="3">
                  <c:v>1790</c:v>
                </c:pt>
                <c:pt idx="4">
                  <c:v>1810</c:v>
                </c:pt>
                <c:pt idx="5">
                  <c:v>4660</c:v>
                </c:pt>
                <c:pt idx="6">
                  <c:v>-1</c:v>
                </c:pt>
                <c:pt idx="7">
                  <c:v>-1</c:v>
                </c:pt>
                <c:pt idx="8">
                  <c:v>-1</c:v>
                </c:pt>
                <c:pt idx="9">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_G0402_!$A$85:$J$85</c:f>
              <c:numCache>
                <c:formatCode>General</c:formatCode>
                <c:ptCount val="10"/>
                <c:pt idx="0">
                  <c:v>-1</c:v>
                </c:pt>
                <c:pt idx="1">
                  <c:v>-1</c:v>
                </c:pt>
                <c:pt idx="2">
                  <c:v>1940</c:v>
                </c:pt>
                <c:pt idx="3">
                  <c:v>1810</c:v>
                </c:pt>
                <c:pt idx="4">
                  <c:v>1830</c:v>
                </c:pt>
                <c:pt idx="5">
                  <c:v>4680</c:v>
                </c:pt>
                <c:pt idx="6">
                  <c:v>-1</c:v>
                </c:pt>
                <c:pt idx="7">
                  <c:v>-1</c:v>
                </c:pt>
                <c:pt idx="8">
                  <c:v>-1</c:v>
                </c:pt>
                <c:pt idx="9">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_G0402_!$A$86:$J$86</c:f>
              <c:numCache>
                <c:formatCode>General</c:formatCode>
                <c:ptCount val="10"/>
                <c:pt idx="0">
                  <c:v>-1</c:v>
                </c:pt>
                <c:pt idx="1">
                  <c:v>-1</c:v>
                </c:pt>
                <c:pt idx="2">
                  <c:v>1960</c:v>
                </c:pt>
                <c:pt idx="3">
                  <c:v>1830</c:v>
                </c:pt>
                <c:pt idx="4">
                  <c:v>1850</c:v>
                </c:pt>
                <c:pt idx="5">
                  <c:v>4700</c:v>
                </c:pt>
                <c:pt idx="6">
                  <c:v>-1</c:v>
                </c:pt>
                <c:pt idx="7">
                  <c:v>-1</c:v>
                </c:pt>
                <c:pt idx="8">
                  <c:v>-1</c:v>
                </c:pt>
                <c:pt idx="9">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_G0402_!$A$87:$J$87</c:f>
              <c:numCache>
                <c:formatCode>General</c:formatCode>
                <c:ptCount val="10"/>
                <c:pt idx="0">
                  <c:v>-1</c:v>
                </c:pt>
                <c:pt idx="1">
                  <c:v>-1</c:v>
                </c:pt>
                <c:pt idx="2">
                  <c:v>1980</c:v>
                </c:pt>
                <c:pt idx="3">
                  <c:v>1850</c:v>
                </c:pt>
                <c:pt idx="4">
                  <c:v>1870</c:v>
                </c:pt>
                <c:pt idx="5">
                  <c:v>4720</c:v>
                </c:pt>
                <c:pt idx="6">
                  <c:v>-1</c:v>
                </c:pt>
                <c:pt idx="7">
                  <c:v>-1</c:v>
                </c:pt>
                <c:pt idx="8">
                  <c:v>-1</c:v>
                </c:pt>
                <c:pt idx="9">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_G0402_!$A$88:$J$88</c:f>
              <c:numCache>
                <c:formatCode>General</c:formatCode>
                <c:ptCount val="10"/>
                <c:pt idx="0">
                  <c:v>-1</c:v>
                </c:pt>
                <c:pt idx="1">
                  <c:v>-1</c:v>
                </c:pt>
                <c:pt idx="2">
                  <c:v>2000</c:v>
                </c:pt>
                <c:pt idx="3">
                  <c:v>1870</c:v>
                </c:pt>
                <c:pt idx="4">
                  <c:v>1890</c:v>
                </c:pt>
                <c:pt idx="5">
                  <c:v>4740</c:v>
                </c:pt>
                <c:pt idx="6">
                  <c:v>-1</c:v>
                </c:pt>
                <c:pt idx="7">
                  <c:v>-1</c:v>
                </c:pt>
                <c:pt idx="8">
                  <c:v>-1</c:v>
                </c:pt>
                <c:pt idx="9">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_G0402_!$A$89:$J$89</c:f>
              <c:numCache>
                <c:formatCode>General</c:formatCode>
                <c:ptCount val="10"/>
                <c:pt idx="0">
                  <c:v>-1</c:v>
                </c:pt>
                <c:pt idx="1">
                  <c:v>-1</c:v>
                </c:pt>
                <c:pt idx="2">
                  <c:v>4525</c:v>
                </c:pt>
                <c:pt idx="3">
                  <c:v>1890</c:v>
                </c:pt>
                <c:pt idx="4">
                  <c:v>1910</c:v>
                </c:pt>
                <c:pt idx="5">
                  <c:v>4760</c:v>
                </c:pt>
                <c:pt idx="6">
                  <c:v>-1</c:v>
                </c:pt>
                <c:pt idx="7">
                  <c:v>-1</c:v>
                </c:pt>
                <c:pt idx="8">
                  <c:v>-1</c:v>
                </c:pt>
                <c:pt idx="9">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_G0402_!$A$90:$J$90</c:f>
              <c:numCache>
                <c:formatCode>General</c:formatCode>
                <c:ptCount val="10"/>
                <c:pt idx="0">
                  <c:v>-1</c:v>
                </c:pt>
                <c:pt idx="1">
                  <c:v>-1</c:v>
                </c:pt>
                <c:pt idx="2">
                  <c:v>4548</c:v>
                </c:pt>
                <c:pt idx="3">
                  <c:v>1910</c:v>
                </c:pt>
                <c:pt idx="4">
                  <c:v>1930</c:v>
                </c:pt>
                <c:pt idx="5">
                  <c:v>4780</c:v>
                </c:pt>
                <c:pt idx="6">
                  <c:v>-1</c:v>
                </c:pt>
                <c:pt idx="7">
                  <c:v>-1</c:v>
                </c:pt>
                <c:pt idx="8">
                  <c:v>-1</c:v>
                </c:pt>
                <c:pt idx="9">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_G0402_!$A$91:$J$91</c:f>
              <c:numCache>
                <c:formatCode>General</c:formatCode>
                <c:ptCount val="10"/>
                <c:pt idx="0">
                  <c:v>-1</c:v>
                </c:pt>
                <c:pt idx="1">
                  <c:v>-1</c:v>
                </c:pt>
                <c:pt idx="2">
                  <c:v>4570</c:v>
                </c:pt>
                <c:pt idx="3">
                  <c:v>1930</c:v>
                </c:pt>
                <c:pt idx="4">
                  <c:v>1950</c:v>
                </c:pt>
                <c:pt idx="5">
                  <c:v>4800</c:v>
                </c:pt>
                <c:pt idx="6">
                  <c:v>-1</c:v>
                </c:pt>
                <c:pt idx="7">
                  <c:v>-1</c:v>
                </c:pt>
                <c:pt idx="8">
                  <c:v>-1</c:v>
                </c:pt>
                <c:pt idx="9">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_G0402_!$A$92:$J$92</c:f>
              <c:numCache>
                <c:formatCode>General</c:formatCode>
                <c:ptCount val="10"/>
                <c:pt idx="0">
                  <c:v>-1</c:v>
                </c:pt>
                <c:pt idx="1">
                  <c:v>-1</c:v>
                </c:pt>
                <c:pt idx="2">
                  <c:v>4590</c:v>
                </c:pt>
                <c:pt idx="3">
                  <c:v>1950</c:v>
                </c:pt>
                <c:pt idx="4">
                  <c:v>1970</c:v>
                </c:pt>
                <c:pt idx="5">
                  <c:v>4820</c:v>
                </c:pt>
                <c:pt idx="6">
                  <c:v>-1</c:v>
                </c:pt>
                <c:pt idx="7">
                  <c:v>-1</c:v>
                </c:pt>
                <c:pt idx="8">
                  <c:v>-1</c:v>
                </c:pt>
                <c:pt idx="9">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_G0402_!$A$93:$J$93</c:f>
              <c:numCache>
                <c:formatCode>General</c:formatCode>
                <c:ptCount val="10"/>
                <c:pt idx="0">
                  <c:v>-1</c:v>
                </c:pt>
                <c:pt idx="1">
                  <c:v>-1</c:v>
                </c:pt>
                <c:pt idx="2">
                  <c:v>4620</c:v>
                </c:pt>
                <c:pt idx="3">
                  <c:v>1970</c:v>
                </c:pt>
                <c:pt idx="4">
                  <c:v>1990</c:v>
                </c:pt>
                <c:pt idx="5">
                  <c:v>4840</c:v>
                </c:pt>
                <c:pt idx="6">
                  <c:v>-1</c:v>
                </c:pt>
                <c:pt idx="7">
                  <c:v>-1</c:v>
                </c:pt>
                <c:pt idx="8">
                  <c:v>-1</c:v>
                </c:pt>
                <c:pt idx="9">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_G0402_!$A$94:$J$94</c:f>
              <c:numCache>
                <c:formatCode>General</c:formatCode>
                <c:ptCount val="10"/>
                <c:pt idx="0">
                  <c:v>-1</c:v>
                </c:pt>
                <c:pt idx="1">
                  <c:v>-1</c:v>
                </c:pt>
                <c:pt idx="2">
                  <c:v>4640</c:v>
                </c:pt>
                <c:pt idx="3">
                  <c:v>1990</c:v>
                </c:pt>
                <c:pt idx="4">
                  <c:v>4680</c:v>
                </c:pt>
                <c:pt idx="5">
                  <c:v>4860</c:v>
                </c:pt>
                <c:pt idx="6">
                  <c:v>-1</c:v>
                </c:pt>
                <c:pt idx="7">
                  <c:v>-1</c:v>
                </c:pt>
                <c:pt idx="8">
                  <c:v>-1</c:v>
                </c:pt>
                <c:pt idx="9">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_G0402_!$A$95:$J$95</c:f>
              <c:numCache>
                <c:formatCode>General</c:formatCode>
                <c:ptCount val="10"/>
                <c:pt idx="0">
                  <c:v>-1</c:v>
                </c:pt>
                <c:pt idx="1">
                  <c:v>-1</c:v>
                </c:pt>
                <c:pt idx="2">
                  <c:v>4660</c:v>
                </c:pt>
                <c:pt idx="3">
                  <c:v>2010</c:v>
                </c:pt>
                <c:pt idx="4">
                  <c:v>4700</c:v>
                </c:pt>
                <c:pt idx="5">
                  <c:v>4880</c:v>
                </c:pt>
                <c:pt idx="6">
                  <c:v>-1</c:v>
                </c:pt>
                <c:pt idx="7">
                  <c:v>-1</c:v>
                </c:pt>
                <c:pt idx="8">
                  <c:v>-1</c:v>
                </c:pt>
                <c:pt idx="9">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_G0402_!$A$96:$J$96</c:f>
              <c:numCache>
                <c:formatCode>General</c:formatCode>
                <c:ptCount val="10"/>
                <c:pt idx="0">
                  <c:v>-1</c:v>
                </c:pt>
                <c:pt idx="1">
                  <c:v>-1</c:v>
                </c:pt>
                <c:pt idx="2">
                  <c:v>4680</c:v>
                </c:pt>
                <c:pt idx="3">
                  <c:v>2030</c:v>
                </c:pt>
                <c:pt idx="4">
                  <c:v>4720</c:v>
                </c:pt>
                <c:pt idx="5">
                  <c:v>4900</c:v>
                </c:pt>
                <c:pt idx="6">
                  <c:v>-1</c:v>
                </c:pt>
                <c:pt idx="7">
                  <c:v>-1</c:v>
                </c:pt>
                <c:pt idx="8">
                  <c:v>-1</c:v>
                </c:pt>
                <c:pt idx="9">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_G0402_!$A$97:$J$97</c:f>
              <c:numCache>
                <c:formatCode>General</c:formatCode>
                <c:ptCount val="10"/>
                <c:pt idx="0">
                  <c:v>-1</c:v>
                </c:pt>
                <c:pt idx="1">
                  <c:v>-1</c:v>
                </c:pt>
                <c:pt idx="2">
                  <c:v>4700</c:v>
                </c:pt>
                <c:pt idx="3">
                  <c:v>4605</c:v>
                </c:pt>
                <c:pt idx="4">
                  <c:v>4740</c:v>
                </c:pt>
                <c:pt idx="5">
                  <c:v>4940</c:v>
                </c:pt>
                <c:pt idx="6">
                  <c:v>-1</c:v>
                </c:pt>
                <c:pt idx="7">
                  <c:v>-1</c:v>
                </c:pt>
                <c:pt idx="8">
                  <c:v>-1</c:v>
                </c:pt>
                <c:pt idx="9">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_G0402_!$A$98:$J$98</c:f>
              <c:numCache>
                <c:formatCode>General</c:formatCode>
                <c:ptCount val="10"/>
                <c:pt idx="0">
                  <c:v>-1</c:v>
                </c:pt>
                <c:pt idx="1">
                  <c:v>-1</c:v>
                </c:pt>
                <c:pt idx="2">
                  <c:v>4720</c:v>
                </c:pt>
                <c:pt idx="3">
                  <c:v>4625</c:v>
                </c:pt>
                <c:pt idx="4">
                  <c:v>4760</c:v>
                </c:pt>
                <c:pt idx="5">
                  <c:v>4970</c:v>
                </c:pt>
                <c:pt idx="6">
                  <c:v>-1</c:v>
                </c:pt>
                <c:pt idx="7">
                  <c:v>-1</c:v>
                </c:pt>
                <c:pt idx="8">
                  <c:v>-1</c:v>
                </c:pt>
                <c:pt idx="9">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_G0402_!$A$99:$J$99</c:f>
              <c:numCache>
                <c:formatCode>General</c:formatCode>
                <c:ptCount val="10"/>
                <c:pt idx="0">
                  <c:v>-1</c:v>
                </c:pt>
                <c:pt idx="1">
                  <c:v>-1</c:v>
                </c:pt>
                <c:pt idx="2">
                  <c:v>4740</c:v>
                </c:pt>
                <c:pt idx="3">
                  <c:v>4645</c:v>
                </c:pt>
                <c:pt idx="4">
                  <c:v>4780</c:v>
                </c:pt>
                <c:pt idx="5">
                  <c:v>4990</c:v>
                </c:pt>
                <c:pt idx="6">
                  <c:v>-1</c:v>
                </c:pt>
                <c:pt idx="7">
                  <c:v>-1</c:v>
                </c:pt>
                <c:pt idx="8">
                  <c:v>-1</c:v>
                </c:pt>
                <c:pt idx="9">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_G0402_!$A$100:$J$100</c:f>
              <c:numCache>
                <c:formatCode>General</c:formatCode>
                <c:ptCount val="10"/>
                <c:pt idx="0">
                  <c:v>-1</c:v>
                </c:pt>
                <c:pt idx="1">
                  <c:v>-1</c:v>
                </c:pt>
                <c:pt idx="2">
                  <c:v>4775</c:v>
                </c:pt>
                <c:pt idx="3">
                  <c:v>4665</c:v>
                </c:pt>
                <c:pt idx="4">
                  <c:v>4800</c:v>
                </c:pt>
                <c:pt idx="5">
                  <c:v>5020</c:v>
                </c:pt>
                <c:pt idx="6">
                  <c:v>-1</c:v>
                </c:pt>
                <c:pt idx="7">
                  <c:v>-1</c:v>
                </c:pt>
                <c:pt idx="8">
                  <c:v>-1</c:v>
                </c:pt>
                <c:pt idx="9">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_G0402_!$A$101:$J$101</c:f>
              <c:numCache>
                <c:formatCode>General</c:formatCode>
                <c:ptCount val="10"/>
                <c:pt idx="0">
                  <c:v>-1</c:v>
                </c:pt>
                <c:pt idx="1">
                  <c:v>-1</c:v>
                </c:pt>
                <c:pt idx="2">
                  <c:v>4795</c:v>
                </c:pt>
                <c:pt idx="3">
                  <c:v>4690</c:v>
                </c:pt>
                <c:pt idx="4">
                  <c:v>4820</c:v>
                </c:pt>
                <c:pt idx="5">
                  <c:v>5070</c:v>
                </c:pt>
                <c:pt idx="6">
                  <c:v>-1</c:v>
                </c:pt>
                <c:pt idx="7">
                  <c:v>-1</c:v>
                </c:pt>
                <c:pt idx="8">
                  <c:v>-1</c:v>
                </c:pt>
                <c:pt idx="9">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_G0402_!$A$102:$J$102</c:f>
              <c:numCache>
                <c:formatCode>General</c:formatCode>
                <c:ptCount val="10"/>
                <c:pt idx="0">
                  <c:v>-1</c:v>
                </c:pt>
                <c:pt idx="1">
                  <c:v>-1</c:v>
                </c:pt>
                <c:pt idx="2">
                  <c:v>4820</c:v>
                </c:pt>
                <c:pt idx="3">
                  <c:v>4710</c:v>
                </c:pt>
                <c:pt idx="4">
                  <c:v>4840</c:v>
                </c:pt>
                <c:pt idx="5">
                  <c:v>5100</c:v>
                </c:pt>
                <c:pt idx="6">
                  <c:v>-1</c:v>
                </c:pt>
                <c:pt idx="7">
                  <c:v>-1</c:v>
                </c:pt>
                <c:pt idx="8">
                  <c:v>-1</c:v>
                </c:pt>
                <c:pt idx="9">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_G0402_!$A$103:$J$103</c:f>
              <c:numCache>
                <c:formatCode>General</c:formatCode>
                <c:ptCount val="10"/>
                <c:pt idx="0">
                  <c:v>-1</c:v>
                </c:pt>
                <c:pt idx="1">
                  <c:v>-1</c:v>
                </c:pt>
                <c:pt idx="2">
                  <c:v>4855</c:v>
                </c:pt>
                <c:pt idx="3">
                  <c:v>4730</c:v>
                </c:pt>
                <c:pt idx="4">
                  <c:v>4860</c:v>
                </c:pt>
                <c:pt idx="5">
                  <c:v>5120</c:v>
                </c:pt>
                <c:pt idx="6">
                  <c:v>-1</c:v>
                </c:pt>
                <c:pt idx="7">
                  <c:v>-1</c:v>
                </c:pt>
                <c:pt idx="8">
                  <c:v>-1</c:v>
                </c:pt>
                <c:pt idx="9">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_G0402_!$A$104:$J$104</c:f>
              <c:numCache>
                <c:formatCode>General</c:formatCode>
                <c:ptCount val="10"/>
                <c:pt idx="0">
                  <c:v>-1</c:v>
                </c:pt>
                <c:pt idx="1">
                  <c:v>-1</c:v>
                </c:pt>
                <c:pt idx="2">
                  <c:v>4880</c:v>
                </c:pt>
                <c:pt idx="3">
                  <c:v>4750</c:v>
                </c:pt>
                <c:pt idx="4">
                  <c:v>4880</c:v>
                </c:pt>
                <c:pt idx="5">
                  <c:v>5180</c:v>
                </c:pt>
                <c:pt idx="6">
                  <c:v>-1</c:v>
                </c:pt>
                <c:pt idx="7">
                  <c:v>-1</c:v>
                </c:pt>
                <c:pt idx="8">
                  <c:v>-1</c:v>
                </c:pt>
                <c:pt idx="9">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_G0402_!$A$105:$J$105</c:f>
              <c:numCache>
                <c:formatCode>General</c:formatCode>
                <c:ptCount val="10"/>
                <c:pt idx="0">
                  <c:v>-1</c:v>
                </c:pt>
                <c:pt idx="1">
                  <c:v>-1</c:v>
                </c:pt>
                <c:pt idx="2">
                  <c:v>4900</c:v>
                </c:pt>
                <c:pt idx="3">
                  <c:v>4770</c:v>
                </c:pt>
                <c:pt idx="4">
                  <c:v>4900</c:v>
                </c:pt>
                <c:pt idx="5">
                  <c:v>5200</c:v>
                </c:pt>
                <c:pt idx="6">
                  <c:v>-1</c:v>
                </c:pt>
                <c:pt idx="7">
                  <c:v>-1</c:v>
                </c:pt>
                <c:pt idx="8">
                  <c:v>-1</c:v>
                </c:pt>
                <c:pt idx="9">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_G0402_!$A$106:$J$106</c:f>
              <c:numCache>
                <c:formatCode>General</c:formatCode>
                <c:ptCount val="10"/>
                <c:pt idx="0">
                  <c:v>-1</c:v>
                </c:pt>
                <c:pt idx="1">
                  <c:v>-1</c:v>
                </c:pt>
                <c:pt idx="2">
                  <c:v>4920</c:v>
                </c:pt>
                <c:pt idx="3">
                  <c:v>4790</c:v>
                </c:pt>
                <c:pt idx="4">
                  <c:v>4920</c:v>
                </c:pt>
                <c:pt idx="5">
                  <c:v>5270</c:v>
                </c:pt>
                <c:pt idx="6">
                  <c:v>-1</c:v>
                </c:pt>
                <c:pt idx="7">
                  <c:v>-1</c:v>
                </c:pt>
                <c:pt idx="8">
                  <c:v>-1</c:v>
                </c:pt>
                <c:pt idx="9">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_G0402_!$A$107:$J$107</c:f>
              <c:numCache>
                <c:formatCode>General</c:formatCode>
                <c:ptCount val="10"/>
                <c:pt idx="0">
                  <c:v>-1</c:v>
                </c:pt>
                <c:pt idx="1">
                  <c:v>-1</c:v>
                </c:pt>
                <c:pt idx="2">
                  <c:v>4940</c:v>
                </c:pt>
                <c:pt idx="3">
                  <c:v>4810</c:v>
                </c:pt>
                <c:pt idx="4">
                  <c:v>4940</c:v>
                </c:pt>
                <c:pt idx="5">
                  <c:v>5350</c:v>
                </c:pt>
                <c:pt idx="6">
                  <c:v>-1</c:v>
                </c:pt>
                <c:pt idx="7">
                  <c:v>-1</c:v>
                </c:pt>
                <c:pt idx="8">
                  <c:v>-1</c:v>
                </c:pt>
                <c:pt idx="9">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_G0402_!$A$108:$J$108</c:f>
              <c:numCache>
                <c:formatCode>General</c:formatCode>
                <c:ptCount val="10"/>
                <c:pt idx="0">
                  <c:v>-1</c:v>
                </c:pt>
                <c:pt idx="1">
                  <c:v>-1</c:v>
                </c:pt>
                <c:pt idx="2">
                  <c:v>5000</c:v>
                </c:pt>
                <c:pt idx="3">
                  <c:v>4830</c:v>
                </c:pt>
                <c:pt idx="4">
                  <c:v>4960</c:v>
                </c:pt>
                <c:pt idx="5">
                  <c:v>5650</c:v>
                </c:pt>
                <c:pt idx="6">
                  <c:v>-1</c:v>
                </c:pt>
                <c:pt idx="7">
                  <c:v>-1</c:v>
                </c:pt>
                <c:pt idx="8">
                  <c:v>-1</c:v>
                </c:pt>
                <c:pt idx="9">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_G0402_!$A$109:$J$109</c:f>
              <c:numCache>
                <c:formatCode>General</c:formatCode>
                <c:ptCount val="10"/>
                <c:pt idx="0">
                  <c:v>-1</c:v>
                </c:pt>
                <c:pt idx="1">
                  <c:v>-1</c:v>
                </c:pt>
                <c:pt idx="2">
                  <c:v>5030</c:v>
                </c:pt>
                <c:pt idx="3">
                  <c:v>4850</c:v>
                </c:pt>
                <c:pt idx="4">
                  <c:v>4980</c:v>
                </c:pt>
                <c:pt idx="5">
                  <c:v>-1</c:v>
                </c:pt>
                <c:pt idx="6">
                  <c:v>-1</c:v>
                </c:pt>
                <c:pt idx="7">
                  <c:v>-1</c:v>
                </c:pt>
                <c:pt idx="8">
                  <c:v>-1</c:v>
                </c:pt>
                <c:pt idx="9">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_G0402_!$A$110:$J$110</c:f>
              <c:numCache>
                <c:formatCode>General</c:formatCode>
                <c:ptCount val="10"/>
                <c:pt idx="0">
                  <c:v>-1</c:v>
                </c:pt>
                <c:pt idx="1">
                  <c:v>-1</c:v>
                </c:pt>
                <c:pt idx="2">
                  <c:v>5110</c:v>
                </c:pt>
                <c:pt idx="3">
                  <c:v>4870</c:v>
                </c:pt>
                <c:pt idx="4">
                  <c:v>5000</c:v>
                </c:pt>
                <c:pt idx="5">
                  <c:v>-1</c:v>
                </c:pt>
                <c:pt idx="6">
                  <c:v>-1</c:v>
                </c:pt>
                <c:pt idx="7">
                  <c:v>-1</c:v>
                </c:pt>
                <c:pt idx="8">
                  <c:v>-1</c:v>
                </c:pt>
                <c:pt idx="9">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_G0402_!$A$111:$J$111</c:f>
              <c:numCache>
                <c:formatCode>General</c:formatCode>
                <c:ptCount val="10"/>
                <c:pt idx="0">
                  <c:v>-1</c:v>
                </c:pt>
                <c:pt idx="1">
                  <c:v>-1</c:v>
                </c:pt>
                <c:pt idx="2">
                  <c:v>5275</c:v>
                </c:pt>
                <c:pt idx="3">
                  <c:v>4890</c:v>
                </c:pt>
                <c:pt idx="4">
                  <c:v>5020</c:v>
                </c:pt>
                <c:pt idx="5">
                  <c:v>-1</c:v>
                </c:pt>
                <c:pt idx="6">
                  <c:v>-1</c:v>
                </c:pt>
                <c:pt idx="7">
                  <c:v>-1</c:v>
                </c:pt>
                <c:pt idx="8">
                  <c:v>-1</c:v>
                </c:pt>
                <c:pt idx="9">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_G0402_!$A$112:$J$112</c:f>
              <c:numCache>
                <c:formatCode>General</c:formatCode>
                <c:ptCount val="10"/>
                <c:pt idx="0">
                  <c:v>-1</c:v>
                </c:pt>
                <c:pt idx="1">
                  <c:v>-1</c:v>
                </c:pt>
                <c:pt idx="2">
                  <c:v>5350</c:v>
                </c:pt>
                <c:pt idx="3">
                  <c:v>4910</c:v>
                </c:pt>
                <c:pt idx="4">
                  <c:v>5045</c:v>
                </c:pt>
                <c:pt idx="5">
                  <c:v>-1</c:v>
                </c:pt>
                <c:pt idx="6">
                  <c:v>-1</c:v>
                </c:pt>
                <c:pt idx="7">
                  <c:v>-1</c:v>
                </c:pt>
                <c:pt idx="8">
                  <c:v>-1</c:v>
                </c:pt>
                <c:pt idx="9">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_G0402_!$A$113:$J$113</c:f>
              <c:numCache>
                <c:formatCode>General</c:formatCode>
                <c:ptCount val="10"/>
                <c:pt idx="0">
                  <c:v>-1</c:v>
                </c:pt>
                <c:pt idx="1">
                  <c:v>-1</c:v>
                </c:pt>
                <c:pt idx="2">
                  <c:v>5370</c:v>
                </c:pt>
                <c:pt idx="3">
                  <c:v>4930</c:v>
                </c:pt>
                <c:pt idx="4">
                  <c:v>5080</c:v>
                </c:pt>
                <c:pt idx="5">
                  <c:v>-1</c:v>
                </c:pt>
                <c:pt idx="6">
                  <c:v>-1</c:v>
                </c:pt>
                <c:pt idx="7">
                  <c:v>-1</c:v>
                </c:pt>
                <c:pt idx="8">
                  <c:v>-1</c:v>
                </c:pt>
                <c:pt idx="9">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_G0402_!$A$114:$J$114</c:f>
              <c:numCache>
                <c:formatCode>General</c:formatCode>
                <c:ptCount val="10"/>
                <c:pt idx="0">
                  <c:v>-1</c:v>
                </c:pt>
                <c:pt idx="1">
                  <c:v>-1</c:v>
                </c:pt>
                <c:pt idx="2">
                  <c:v>-1</c:v>
                </c:pt>
                <c:pt idx="3">
                  <c:v>4950</c:v>
                </c:pt>
                <c:pt idx="4">
                  <c:v>5100</c:v>
                </c:pt>
                <c:pt idx="5">
                  <c:v>-1</c:v>
                </c:pt>
                <c:pt idx="6">
                  <c:v>-1</c:v>
                </c:pt>
                <c:pt idx="7">
                  <c:v>-1</c:v>
                </c:pt>
                <c:pt idx="8">
                  <c:v>-1</c:v>
                </c:pt>
                <c:pt idx="9">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_G0402_!$A$115:$J$115</c:f>
              <c:numCache>
                <c:formatCode>General</c:formatCode>
                <c:ptCount val="10"/>
                <c:pt idx="0">
                  <c:v>-1</c:v>
                </c:pt>
                <c:pt idx="1">
                  <c:v>-1</c:v>
                </c:pt>
                <c:pt idx="2">
                  <c:v>-1</c:v>
                </c:pt>
                <c:pt idx="3">
                  <c:v>4980</c:v>
                </c:pt>
                <c:pt idx="4">
                  <c:v>5130</c:v>
                </c:pt>
                <c:pt idx="5">
                  <c:v>-1</c:v>
                </c:pt>
                <c:pt idx="6">
                  <c:v>-1</c:v>
                </c:pt>
                <c:pt idx="7">
                  <c:v>-1</c:v>
                </c:pt>
                <c:pt idx="8">
                  <c:v>-1</c:v>
                </c:pt>
                <c:pt idx="9">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_G0402_!$A$116:$J$116</c:f>
              <c:numCache>
                <c:formatCode>General</c:formatCode>
                <c:ptCount val="10"/>
                <c:pt idx="0">
                  <c:v>-1</c:v>
                </c:pt>
                <c:pt idx="1">
                  <c:v>-1</c:v>
                </c:pt>
                <c:pt idx="2">
                  <c:v>-1</c:v>
                </c:pt>
                <c:pt idx="3">
                  <c:v>5000</c:v>
                </c:pt>
                <c:pt idx="4">
                  <c:v>5150</c:v>
                </c:pt>
                <c:pt idx="5">
                  <c:v>-1</c:v>
                </c:pt>
                <c:pt idx="6">
                  <c:v>-1</c:v>
                </c:pt>
                <c:pt idx="7">
                  <c:v>-1</c:v>
                </c:pt>
                <c:pt idx="8">
                  <c:v>-1</c:v>
                </c:pt>
                <c:pt idx="9">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_G0402_!$A$117:$J$117</c:f>
              <c:numCache>
                <c:formatCode>General</c:formatCode>
                <c:ptCount val="10"/>
                <c:pt idx="0">
                  <c:v>-1</c:v>
                </c:pt>
                <c:pt idx="1">
                  <c:v>-1</c:v>
                </c:pt>
                <c:pt idx="2">
                  <c:v>-1</c:v>
                </c:pt>
                <c:pt idx="3">
                  <c:v>5020</c:v>
                </c:pt>
                <c:pt idx="4">
                  <c:v>5180</c:v>
                </c:pt>
                <c:pt idx="5">
                  <c:v>-1</c:v>
                </c:pt>
                <c:pt idx="6">
                  <c:v>-1</c:v>
                </c:pt>
                <c:pt idx="7">
                  <c:v>-1</c:v>
                </c:pt>
                <c:pt idx="8">
                  <c:v>-1</c:v>
                </c:pt>
                <c:pt idx="9">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_G0402_!$A$118:$J$118</c:f>
              <c:numCache>
                <c:formatCode>General</c:formatCode>
                <c:ptCount val="10"/>
                <c:pt idx="0">
                  <c:v>-1</c:v>
                </c:pt>
                <c:pt idx="1">
                  <c:v>-1</c:v>
                </c:pt>
                <c:pt idx="2">
                  <c:v>-1</c:v>
                </c:pt>
                <c:pt idx="3">
                  <c:v>5048</c:v>
                </c:pt>
                <c:pt idx="4">
                  <c:v>5210</c:v>
                </c:pt>
                <c:pt idx="5">
                  <c:v>-1</c:v>
                </c:pt>
                <c:pt idx="6">
                  <c:v>-1</c:v>
                </c:pt>
                <c:pt idx="7">
                  <c:v>-1</c:v>
                </c:pt>
                <c:pt idx="8">
                  <c:v>-1</c:v>
                </c:pt>
                <c:pt idx="9">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_G0402_!$A$119:$J$119</c:f>
              <c:numCache>
                <c:formatCode>General</c:formatCode>
                <c:ptCount val="10"/>
                <c:pt idx="0">
                  <c:v>-1</c:v>
                </c:pt>
                <c:pt idx="1">
                  <c:v>-1</c:v>
                </c:pt>
                <c:pt idx="2">
                  <c:v>-1</c:v>
                </c:pt>
                <c:pt idx="3">
                  <c:v>5090</c:v>
                </c:pt>
                <c:pt idx="4">
                  <c:v>5230</c:v>
                </c:pt>
                <c:pt idx="5">
                  <c:v>-1</c:v>
                </c:pt>
                <c:pt idx="6">
                  <c:v>-1</c:v>
                </c:pt>
                <c:pt idx="7">
                  <c:v>-1</c:v>
                </c:pt>
                <c:pt idx="8">
                  <c:v>-1</c:v>
                </c:pt>
                <c:pt idx="9">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_G0402_!$A$120:$J$120</c:f>
              <c:numCache>
                <c:formatCode>General</c:formatCode>
                <c:ptCount val="10"/>
                <c:pt idx="0">
                  <c:v>-1</c:v>
                </c:pt>
                <c:pt idx="1">
                  <c:v>-1</c:v>
                </c:pt>
                <c:pt idx="2">
                  <c:v>-1</c:v>
                </c:pt>
                <c:pt idx="3">
                  <c:v>5120</c:v>
                </c:pt>
                <c:pt idx="4">
                  <c:v>5270</c:v>
                </c:pt>
                <c:pt idx="5">
                  <c:v>-1</c:v>
                </c:pt>
                <c:pt idx="6">
                  <c:v>-1</c:v>
                </c:pt>
                <c:pt idx="7">
                  <c:v>-1</c:v>
                </c:pt>
                <c:pt idx="8">
                  <c:v>-1</c:v>
                </c:pt>
                <c:pt idx="9">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_G0402_!$A$121:$J$121</c:f>
              <c:numCache>
                <c:formatCode>General</c:formatCode>
                <c:ptCount val="10"/>
                <c:pt idx="0">
                  <c:v>-1</c:v>
                </c:pt>
                <c:pt idx="1">
                  <c:v>-1</c:v>
                </c:pt>
                <c:pt idx="2">
                  <c:v>-1</c:v>
                </c:pt>
                <c:pt idx="3">
                  <c:v>5140</c:v>
                </c:pt>
                <c:pt idx="4">
                  <c:v>5290</c:v>
                </c:pt>
                <c:pt idx="5">
                  <c:v>-1</c:v>
                </c:pt>
                <c:pt idx="6">
                  <c:v>-1</c:v>
                </c:pt>
                <c:pt idx="7">
                  <c:v>-1</c:v>
                </c:pt>
                <c:pt idx="8">
                  <c:v>-1</c:v>
                </c:pt>
                <c:pt idx="9">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_G0402_!$A$122:$J$122</c:f>
              <c:numCache>
                <c:formatCode>General</c:formatCode>
                <c:ptCount val="10"/>
                <c:pt idx="0">
                  <c:v>-1</c:v>
                </c:pt>
                <c:pt idx="1">
                  <c:v>-1</c:v>
                </c:pt>
                <c:pt idx="2">
                  <c:v>-1</c:v>
                </c:pt>
                <c:pt idx="3">
                  <c:v>5170</c:v>
                </c:pt>
                <c:pt idx="4">
                  <c:v>5350</c:v>
                </c:pt>
                <c:pt idx="5">
                  <c:v>-1</c:v>
                </c:pt>
                <c:pt idx="6">
                  <c:v>-1</c:v>
                </c:pt>
                <c:pt idx="7">
                  <c:v>-1</c:v>
                </c:pt>
                <c:pt idx="8">
                  <c:v>-1</c:v>
                </c:pt>
                <c:pt idx="9">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_G0402_!$A$123:$J$123</c:f>
              <c:numCache>
                <c:formatCode>General</c:formatCode>
                <c:ptCount val="10"/>
                <c:pt idx="0">
                  <c:v>-1</c:v>
                </c:pt>
                <c:pt idx="1">
                  <c:v>-1</c:v>
                </c:pt>
                <c:pt idx="2">
                  <c:v>-1</c:v>
                </c:pt>
                <c:pt idx="3">
                  <c:v>5240</c:v>
                </c:pt>
                <c:pt idx="4">
                  <c:v>5380</c:v>
                </c:pt>
                <c:pt idx="5">
                  <c:v>-1</c:v>
                </c:pt>
                <c:pt idx="6">
                  <c:v>-1</c:v>
                </c:pt>
                <c:pt idx="7">
                  <c:v>-1</c:v>
                </c:pt>
                <c:pt idx="8">
                  <c:v>-1</c:v>
                </c:pt>
                <c:pt idx="9">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_G0402_!$A$124:$J$124</c:f>
              <c:numCache>
                <c:formatCode>General</c:formatCode>
                <c:ptCount val="10"/>
                <c:pt idx="0">
                  <c:v>-1</c:v>
                </c:pt>
                <c:pt idx="1">
                  <c:v>-1</c:v>
                </c:pt>
                <c:pt idx="2">
                  <c:v>-1</c:v>
                </c:pt>
                <c:pt idx="3">
                  <c:v>5260</c:v>
                </c:pt>
                <c:pt idx="4">
                  <c:v>5410</c:v>
                </c:pt>
                <c:pt idx="5">
                  <c:v>-1</c:v>
                </c:pt>
                <c:pt idx="6">
                  <c:v>-1</c:v>
                </c:pt>
                <c:pt idx="7">
                  <c:v>-1</c:v>
                </c:pt>
                <c:pt idx="8">
                  <c:v>-1</c:v>
                </c:pt>
                <c:pt idx="9">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_G0402_!$A$125:$J$125</c:f>
              <c:numCache>
                <c:formatCode>General</c:formatCode>
                <c:ptCount val="10"/>
                <c:pt idx="0">
                  <c:v>-1</c:v>
                </c:pt>
                <c:pt idx="1">
                  <c:v>-1</c:v>
                </c:pt>
                <c:pt idx="2">
                  <c:v>-1</c:v>
                </c:pt>
                <c:pt idx="3">
                  <c:v>5280</c:v>
                </c:pt>
                <c:pt idx="4">
                  <c:v>5480</c:v>
                </c:pt>
                <c:pt idx="5">
                  <c:v>-1</c:v>
                </c:pt>
                <c:pt idx="6">
                  <c:v>-1</c:v>
                </c:pt>
                <c:pt idx="7">
                  <c:v>-1</c:v>
                </c:pt>
                <c:pt idx="8">
                  <c:v>-1</c:v>
                </c:pt>
                <c:pt idx="9">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_G0402_!$A$126:$J$126</c:f>
              <c:numCache>
                <c:formatCode>General</c:formatCode>
                <c:ptCount val="10"/>
                <c:pt idx="0">
                  <c:v>-1</c:v>
                </c:pt>
                <c:pt idx="1">
                  <c:v>-1</c:v>
                </c:pt>
                <c:pt idx="2">
                  <c:v>-1</c:v>
                </c:pt>
                <c:pt idx="3">
                  <c:v>5360</c:v>
                </c:pt>
                <c:pt idx="4">
                  <c:v>5525</c:v>
                </c:pt>
                <c:pt idx="5">
                  <c:v>-1</c:v>
                </c:pt>
                <c:pt idx="6">
                  <c:v>-1</c:v>
                </c:pt>
                <c:pt idx="7">
                  <c:v>-1</c:v>
                </c:pt>
                <c:pt idx="8">
                  <c:v>-1</c:v>
                </c:pt>
                <c:pt idx="9">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_G0402_!$A$127:$J$127</c:f>
              <c:numCache>
                <c:formatCode>General</c:formatCode>
                <c:ptCount val="10"/>
                <c:pt idx="0">
                  <c:v>-1</c:v>
                </c:pt>
                <c:pt idx="1">
                  <c:v>-1</c:v>
                </c:pt>
                <c:pt idx="2">
                  <c:v>-1</c:v>
                </c:pt>
                <c:pt idx="3">
                  <c:v>-1</c:v>
                </c:pt>
                <c:pt idx="4">
                  <c:v>5875</c:v>
                </c:pt>
                <c:pt idx="5">
                  <c:v>-1</c:v>
                </c:pt>
                <c:pt idx="6">
                  <c:v>-1</c:v>
                </c:pt>
                <c:pt idx="7">
                  <c:v>-1</c:v>
                </c:pt>
                <c:pt idx="8">
                  <c:v>-1</c:v>
                </c:pt>
                <c:pt idx="9">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_G0402_!$A$128:$J$128</c:f>
              <c:numCache>
                <c:formatCode>General</c:formatCode>
                <c:ptCount val="10"/>
                <c:pt idx="0">
                  <c:v>-1</c:v>
                </c:pt>
                <c:pt idx="1">
                  <c:v>-1</c:v>
                </c:pt>
                <c:pt idx="2">
                  <c:v>-1</c:v>
                </c:pt>
                <c:pt idx="3">
                  <c:v>-1</c:v>
                </c:pt>
                <c:pt idx="4">
                  <c:v>7662</c:v>
                </c:pt>
                <c:pt idx="5">
                  <c:v>-1</c:v>
                </c:pt>
                <c:pt idx="6">
                  <c:v>-1</c:v>
                </c:pt>
                <c:pt idx="7">
                  <c:v>-1</c:v>
                </c:pt>
                <c:pt idx="8">
                  <c:v>-1</c:v>
                </c:pt>
                <c:pt idx="9">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_G0402_!$A$129:$J$129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_G0402_!$A$130:$J$130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_G0402_!$A$131:$J$131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_G0402_!$A$132:$J$132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_G0402_!$A$133:$J$133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_G0402_!$A$134:$J$134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_G0402_!$A$135:$J$135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_G0402_!$A$136:$J$136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_G0402_!$A$137:$J$137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_G0402_!$A$138:$J$138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_G0402_!$A$139:$J$139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_G0402_!$A$140:$J$140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_G0402_!$A$141:$J$141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_G0402_!$A$142:$J$142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_G0402_!$A$143:$J$143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_G0402_!$A$144:$J$144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_G0402_!$A$145:$J$145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_G0402_!$A$146:$J$146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_G0402_!$A$147:$J$147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_G0402_!$A$148:$J$148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_G0402_!$A$149:$J$149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_G0402_!$A$150:$J$150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_G0402_!$A$151:$J$151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_G0402_!$A$152:$J$152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_G0402_!$A$153:$J$153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_G0402_!$A$154:$J$154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_G0402_!$A$155:$J$155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_G0402_!$A$156:$J$156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_G0402_!$A$157:$J$157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_G0402_!$A$158:$J$158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_G0402_!$A$159:$J$159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_G0402_!$A$160:$J$160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_G0402_!$A$161:$J$161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_G0402_!$A$162:$J$162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_G0402_!$A$163:$J$163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_G0402_!$A$164:$J$164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_G0402_!$A$165:$J$165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_G0402_!$A$166:$J$166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_G0402_!$A$167:$J$167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_G0402_!$A$168:$J$168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_G0402_!$A$169:$J$169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_G0402_!$A$170:$J$170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_G0402_!$A$171:$J$171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_G0402_!$A$172:$J$172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_G0402_!$A$173:$J$173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_G0402_!$A$174:$J$174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_G0402_!$A$175:$J$175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_G0402_!$A$176:$J$176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_G0402_!$A$177:$J$177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_G0402_!$A$178:$J$178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_G0402_!$A$179:$J$179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_G0402_!$A$180:$J$180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_G0402_!$A$181:$J$181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_G0402_!$A$182:$J$182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_G0402_!$A$183:$J$183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_G0402_!$A$184:$J$184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_G0402_!$A$185:$J$185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_G0402_!$A$186:$J$186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_G0402_!$A$187:$J$187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_G0402_!$A$188:$J$188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_G0402_!$A$189:$J$189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_G0402_!$A$190:$J$190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_G0402_!$A$191:$J$191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_G0402_!$A$192:$J$192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_G0402_!$A$193:$J$193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_G0402_!$A$194:$J$194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_G0402_!$A$195:$J$195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_G0402_!$A$196:$J$196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_G0402_!$A$197:$J$197</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_G0402_!$A$198:$J$198</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_G0402_!$A$199:$J$199</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_G0402_!$A$200:$J$200</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_G0402_!$A$201:$J$201</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_G0402_!$A$202:$J$202</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_G0402_!$A$203:$J$203</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_G0402_!$A$204:$J$204</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_G0402_!$A$205:$J$205</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xVal>
            <c:strRef>
              <c:f>_G0402_!$A$1:$J$1</c:f>
              <c:strCache>
                <c:ptCount val="10"/>
                <c:pt idx="0">
                  <c:v>COL1</c:v>
                </c:pt>
                <c:pt idx="1">
                  <c:v>COL2</c:v>
                </c:pt>
                <c:pt idx="2">
                  <c:v>COL3</c:v>
                </c:pt>
                <c:pt idx="3">
                  <c:v>COL4</c:v>
                </c:pt>
                <c:pt idx="4">
                  <c:v>COL5</c:v>
                </c:pt>
                <c:pt idx="5">
                  <c:v>COL6</c:v>
                </c:pt>
                <c:pt idx="6">
                  <c:v>COL7</c:v>
                </c:pt>
                <c:pt idx="7">
                  <c:v>COL8</c:v>
                </c:pt>
                <c:pt idx="8">
                  <c:v>COL9</c:v>
                </c:pt>
                <c:pt idx="9">
                  <c:v>COL10</c:v>
                </c:pt>
              </c:strCache>
            </c:strRef>
          </c:xVal>
          <c:yVal>
            <c:numRef>
              <c:f>_G0402_!$A$206:$J$206</c:f>
              <c:numCache>
                <c:formatCode>General</c:formatCode>
                <c:ptCount val="10"/>
                <c:pt idx="0">
                  <c:v>-1</c:v>
                </c:pt>
                <c:pt idx="1">
                  <c:v>-1</c:v>
                </c:pt>
                <c:pt idx="2">
                  <c:v>-1</c:v>
                </c:pt>
                <c:pt idx="3">
                  <c:v>-1</c:v>
                </c:pt>
                <c:pt idx="4">
                  <c:v>-1</c:v>
                </c:pt>
                <c:pt idx="5">
                  <c:v>-1</c:v>
                </c:pt>
                <c:pt idx="6">
                  <c:v>-1</c:v>
                </c:pt>
                <c:pt idx="7">
                  <c:v>-1</c:v>
                </c:pt>
                <c:pt idx="8">
                  <c:v>-1</c:v>
                </c:pt>
                <c:pt idx="9">
                  <c:v>-1</c:v>
                </c:pt>
              </c:numCache>
            </c:numRef>
          </c:yVal>
          <c:smooth val="0"/>
        </c:ser>
        <c:dLbls>
          <c:showLegendKey val="0"/>
          <c:showVal val="0"/>
          <c:showCatName val="0"/>
          <c:showSerName val="0"/>
          <c:showPercent val="0"/>
          <c:showBubbleSize val="0"/>
        </c:dLbls>
        <c:axId val="250488320"/>
        <c:axId val="250490240"/>
      </c:scatterChart>
      <c:catAx>
        <c:axId val="250488320"/>
        <c:scaling>
          <c:orientation val="minMax"/>
        </c:scaling>
        <c:delete val="0"/>
        <c:axPos val="b"/>
        <c:title>
          <c:tx>
            <c:rich>
              <a:bodyPr/>
              <a:lstStyle/>
              <a:p>
                <a:pPr>
                  <a:defRPr/>
                </a:pPr>
                <a:r>
                  <a:rPr lang="fr-FR"/>
                  <a:t> Âge</a:t>
                </a:r>
                <a:r>
                  <a:rPr lang="fr-FR" baseline="0"/>
                  <a:t> de la mère (années</a:t>
                </a:r>
                <a:r>
                  <a:rPr lang="fr-FR"/>
                  <a:t>)</a:t>
                </a:r>
              </a:p>
            </c:rich>
          </c:tx>
          <c:overlay val="0"/>
        </c:title>
        <c:majorTickMark val="out"/>
        <c:minorTickMark val="none"/>
        <c:tickLblPos val="nextTo"/>
        <c:crossAx val="250490240"/>
        <c:crosses val="autoZero"/>
        <c:auto val="1"/>
        <c:lblAlgn val="ctr"/>
        <c:lblOffset val="100"/>
        <c:noMultiLvlLbl val="0"/>
      </c:catAx>
      <c:valAx>
        <c:axId val="250490240"/>
        <c:scaling>
          <c:orientation val="minMax"/>
          <c:max val="6000"/>
          <c:min val="0"/>
        </c:scaling>
        <c:delete val="0"/>
        <c:axPos val="l"/>
        <c:majorGridlines/>
        <c:title>
          <c:tx>
            <c:rich>
              <a:bodyPr rot="-5400000" vert="horz"/>
              <a:lstStyle/>
              <a:p>
                <a:pPr>
                  <a:defRPr/>
                </a:pPr>
                <a:r>
                  <a:rPr lang="fr-FR"/>
                  <a:t>Poids de naissance (grammes)</a:t>
                </a:r>
              </a:p>
            </c:rich>
          </c:tx>
          <c:overlay val="0"/>
        </c:title>
        <c:numFmt formatCode="#\ ##0" sourceLinked="0"/>
        <c:majorTickMark val="out"/>
        <c:minorTickMark val="none"/>
        <c:tickLblPos val="nextTo"/>
        <c:crossAx val="250488320"/>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 Poids de naissance par durée de gestation</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_G0403_!$A$5:$I$5</c:f>
                <c:numCache>
                  <c:formatCode>General</c:formatCode>
                  <c:ptCount val="9"/>
                  <c:pt idx="0">
                    <c:v>550</c:v>
                  </c:pt>
                  <c:pt idx="1">
                    <c:v>545</c:v>
                  </c:pt>
                  <c:pt idx="2">
                    <c:v>800</c:v>
                  </c:pt>
                  <c:pt idx="3">
                    <c:v>980</c:v>
                  </c:pt>
                  <c:pt idx="4">
                    <c:v>853</c:v>
                  </c:pt>
                  <c:pt idx="5">
                    <c:v>820</c:v>
                  </c:pt>
                  <c:pt idx="6">
                    <c:v>555</c:v>
                  </c:pt>
                  <c:pt idx="7">
                    <c:v>-1</c:v>
                  </c:pt>
                  <c:pt idx="8">
                    <c:v>940</c:v>
                  </c:pt>
                </c:numCache>
              </c:numRef>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_G0403_!$A$2:$I$2</c:f>
              <c:numCache>
                <c:formatCode>General</c:formatCode>
                <c:ptCount val="9"/>
                <c:pt idx="0">
                  <c:v>550</c:v>
                </c:pt>
                <c:pt idx="1">
                  <c:v>575</c:v>
                </c:pt>
                <c:pt idx="2">
                  <c:v>1270</c:v>
                </c:pt>
                <c:pt idx="3">
                  <c:v>2440</c:v>
                </c:pt>
                <c:pt idx="4">
                  <c:v>3080</c:v>
                </c:pt>
                <c:pt idx="5">
                  <c:v>3330</c:v>
                </c:pt>
                <c:pt idx="6">
                  <c:v>3055</c:v>
                </c:pt>
                <c:pt idx="7">
                  <c:v>-1</c:v>
                </c:pt>
                <c:pt idx="8">
                  <c:v>2800</c:v>
                </c:pt>
              </c:numCache>
            </c:numRef>
          </c:val>
        </c:ser>
        <c:ser>
          <c:idx val="1"/>
          <c:order val="1"/>
          <c:spPr>
            <a:solidFill>
              <a:schemeClr val="bg1"/>
            </a:solidFill>
            <a:ln>
              <a:solidFill>
                <a:schemeClr val="tx1"/>
              </a:solidFill>
            </a:ln>
          </c:spPr>
          <c:invertIfNegative val="0"/>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_G0403_!$A$3:$I$3</c:f>
              <c:numCache>
                <c:formatCode>General</c:formatCode>
                <c:ptCount val="9"/>
                <c:pt idx="0">
                  <c:v>2405</c:v>
                </c:pt>
                <c:pt idx="1">
                  <c:v>165</c:v>
                </c:pt>
                <c:pt idx="2">
                  <c:v>260</c:v>
                </c:pt>
                <c:pt idx="3">
                  <c:v>340</c:v>
                </c:pt>
                <c:pt idx="4">
                  <c:v>280</c:v>
                </c:pt>
                <c:pt idx="5">
                  <c:v>270</c:v>
                </c:pt>
                <c:pt idx="6">
                  <c:v>325</c:v>
                </c:pt>
                <c:pt idx="7">
                  <c:v>-1</c:v>
                </c:pt>
                <c:pt idx="8">
                  <c:v>250</c:v>
                </c:pt>
              </c:numCache>
            </c:numRef>
          </c:val>
        </c:ser>
        <c:ser>
          <c:idx val="2"/>
          <c:order val="2"/>
          <c:spPr>
            <a:solidFill>
              <a:schemeClr val="bg1"/>
            </a:solidFill>
            <a:ln>
              <a:solidFill>
                <a:sysClr val="windowText" lastClr="000000"/>
              </a:solidFill>
            </a:ln>
          </c:spPr>
          <c:invertIfNegative val="0"/>
          <c:errBars>
            <c:errBarType val="plus"/>
            <c:errValType val="cust"/>
            <c:noEndCap val="0"/>
            <c:plus>
              <c:numRef>
                <c:f>_G0403_!$A$6:$I$6</c:f>
                <c:numCache>
                  <c:formatCode>General</c:formatCode>
                  <c:ptCount val="9"/>
                  <c:pt idx="0">
                    <c:v>680</c:v>
                  </c:pt>
                  <c:pt idx="1">
                    <c:v>530</c:v>
                  </c:pt>
                  <c:pt idx="2">
                    <c:v>810</c:v>
                  </c:pt>
                  <c:pt idx="3">
                    <c:v>990</c:v>
                  </c:pt>
                  <c:pt idx="4">
                    <c:v>855</c:v>
                  </c:pt>
                  <c:pt idx="5">
                    <c:v>820</c:v>
                  </c:pt>
                  <c:pt idx="6">
                    <c:v>600</c:v>
                  </c:pt>
                  <c:pt idx="7">
                    <c:v>-1</c:v>
                  </c:pt>
                  <c:pt idx="8">
                    <c:v>600</c:v>
                  </c:pt>
                </c:numCache>
              </c:numRef>
            </c:plus>
            <c:minus>
              <c:numLit>
                <c:formatCode>General</c:formatCode>
                <c:ptCount val="1"/>
                <c:pt idx="0">
                  <c:v>1</c:v>
                </c:pt>
              </c:numLit>
            </c:minus>
          </c:errBars>
          <c:cat>
            <c:strRef>
              <c:f>'Durée de gestation'!$A$8:$A$16</c:f>
              <c:strCache>
                <c:ptCount val="9"/>
                <c:pt idx="0">
                  <c:v>≤ 21</c:v>
                </c:pt>
                <c:pt idx="1">
                  <c:v>22 - 27</c:v>
                </c:pt>
                <c:pt idx="2">
                  <c:v>28 - 32</c:v>
                </c:pt>
                <c:pt idx="3">
                  <c:v>33 - 37</c:v>
                </c:pt>
                <c:pt idx="4">
                  <c:v>38 - 40</c:v>
                </c:pt>
                <c:pt idx="5">
                  <c:v>41 - 42</c:v>
                </c:pt>
                <c:pt idx="6">
                  <c:v>43 - 45</c:v>
                </c:pt>
                <c:pt idx="7">
                  <c:v>≥ 46</c:v>
                </c:pt>
                <c:pt idx="8">
                  <c:v>Inconnue</c:v>
                </c:pt>
              </c:strCache>
            </c:strRef>
          </c:cat>
          <c:val>
            <c:numRef>
              <c:f>_G0403_!$A$4:$I$4</c:f>
              <c:numCache>
                <c:formatCode>General</c:formatCode>
                <c:ptCount val="9"/>
                <c:pt idx="0">
                  <c:v>425</c:v>
                </c:pt>
                <c:pt idx="1">
                  <c:v>210</c:v>
                </c:pt>
                <c:pt idx="2">
                  <c:v>280</c:v>
                </c:pt>
                <c:pt idx="3">
                  <c:v>320</c:v>
                </c:pt>
                <c:pt idx="4">
                  <c:v>290</c:v>
                </c:pt>
                <c:pt idx="5">
                  <c:v>280</c:v>
                </c:pt>
                <c:pt idx="6">
                  <c:v>290</c:v>
                </c:pt>
                <c:pt idx="7">
                  <c:v>-1</c:v>
                </c:pt>
                <c:pt idx="8">
                  <c:v>420</c:v>
                </c:pt>
              </c:numCache>
            </c:numRef>
          </c:val>
        </c:ser>
        <c:dLbls>
          <c:showLegendKey val="0"/>
          <c:showVal val="0"/>
          <c:showCatName val="0"/>
          <c:showSerName val="0"/>
          <c:showPercent val="0"/>
          <c:showBubbleSize val="0"/>
        </c:dLbls>
        <c:gapWidth val="150"/>
        <c:overlap val="100"/>
        <c:axId val="253778176"/>
        <c:axId val="253780352"/>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_G0403_!$A$7:$I$7</c:f>
              <c:numCache>
                <c:formatCode>General</c:formatCode>
                <c:ptCount val="9"/>
                <c:pt idx="0">
                  <c:v>-1</c:v>
                </c:pt>
                <c:pt idx="1">
                  <c:v>0</c:v>
                </c:pt>
                <c:pt idx="2">
                  <c:v>0</c:v>
                </c:pt>
                <c:pt idx="3">
                  <c:v>0</c:v>
                </c:pt>
                <c:pt idx="4">
                  <c:v>0</c:v>
                </c:pt>
                <c:pt idx="5">
                  <c:v>325</c:v>
                </c:pt>
                <c:pt idx="6">
                  <c:v>-1</c:v>
                </c:pt>
                <c:pt idx="7">
                  <c:v>-1</c:v>
                </c:pt>
                <c:pt idx="8">
                  <c:v>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_G0403_!$A$8:$I$8</c:f>
              <c:numCache>
                <c:formatCode>General</c:formatCode>
                <c:ptCount val="9"/>
                <c:pt idx="0">
                  <c:v>-1</c:v>
                </c:pt>
                <c:pt idx="1">
                  <c:v>1800</c:v>
                </c:pt>
                <c:pt idx="2">
                  <c:v>190</c:v>
                </c:pt>
                <c:pt idx="3">
                  <c:v>150</c:v>
                </c:pt>
                <c:pt idx="4">
                  <c:v>38</c:v>
                </c:pt>
                <c:pt idx="5">
                  <c:v>376</c:v>
                </c:pt>
                <c:pt idx="6">
                  <c:v>-1</c:v>
                </c:pt>
                <c:pt idx="7">
                  <c:v>-1</c:v>
                </c:pt>
                <c:pt idx="8">
                  <c:v>-1</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_G0403_!$A$9:$I$9</c:f>
              <c:numCache>
                <c:formatCode>General</c:formatCode>
                <c:ptCount val="9"/>
                <c:pt idx="0">
                  <c:v>-1</c:v>
                </c:pt>
                <c:pt idx="1">
                  <c:v>2000</c:v>
                </c:pt>
                <c:pt idx="2">
                  <c:v>385</c:v>
                </c:pt>
                <c:pt idx="3">
                  <c:v>305</c:v>
                </c:pt>
                <c:pt idx="4">
                  <c:v>170</c:v>
                </c:pt>
                <c:pt idx="5">
                  <c:v>2040</c:v>
                </c:pt>
                <c:pt idx="6">
                  <c:v>-1</c:v>
                </c:pt>
                <c:pt idx="7">
                  <c:v>-1</c:v>
                </c:pt>
                <c:pt idx="8">
                  <c:v>-1</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_G0403_!$A$10:$I$10</c:f>
              <c:numCache>
                <c:formatCode>General</c:formatCode>
                <c:ptCount val="9"/>
                <c:pt idx="0">
                  <c:v>-1</c:v>
                </c:pt>
                <c:pt idx="1">
                  <c:v>2100</c:v>
                </c:pt>
                <c:pt idx="2">
                  <c:v>405</c:v>
                </c:pt>
                <c:pt idx="3">
                  <c:v>750</c:v>
                </c:pt>
                <c:pt idx="4">
                  <c:v>300</c:v>
                </c:pt>
                <c:pt idx="5">
                  <c:v>2090</c:v>
                </c:pt>
                <c:pt idx="6">
                  <c:v>-1</c:v>
                </c:pt>
                <c:pt idx="7">
                  <c:v>-1</c:v>
                </c:pt>
                <c:pt idx="8">
                  <c:v>-1</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_G0403_!$A$11:$I$11</c:f>
              <c:numCache>
                <c:formatCode>General</c:formatCode>
                <c:ptCount val="9"/>
                <c:pt idx="0">
                  <c:v>-1</c:v>
                </c:pt>
                <c:pt idx="1">
                  <c:v>2680</c:v>
                </c:pt>
                <c:pt idx="2">
                  <c:v>2670</c:v>
                </c:pt>
                <c:pt idx="3">
                  <c:v>790</c:v>
                </c:pt>
                <c:pt idx="4">
                  <c:v>320</c:v>
                </c:pt>
                <c:pt idx="5">
                  <c:v>2110</c:v>
                </c:pt>
                <c:pt idx="6">
                  <c:v>-1</c:v>
                </c:pt>
                <c:pt idx="7">
                  <c:v>-1</c:v>
                </c:pt>
                <c:pt idx="8">
                  <c:v>-1</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_G0403_!$A$12:$I$12</c:f>
              <c:numCache>
                <c:formatCode>General</c:formatCode>
                <c:ptCount val="9"/>
                <c:pt idx="0">
                  <c:v>-1</c:v>
                </c:pt>
                <c:pt idx="1">
                  <c:v>2750</c:v>
                </c:pt>
                <c:pt idx="2">
                  <c:v>2790</c:v>
                </c:pt>
                <c:pt idx="3">
                  <c:v>870</c:v>
                </c:pt>
                <c:pt idx="4">
                  <c:v>342</c:v>
                </c:pt>
                <c:pt idx="5">
                  <c:v>2210</c:v>
                </c:pt>
                <c:pt idx="6">
                  <c:v>-1</c:v>
                </c:pt>
                <c:pt idx="7">
                  <c:v>-1</c:v>
                </c:pt>
                <c:pt idx="8">
                  <c:v>-1</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_G0403_!$A$13:$I$13</c:f>
              <c:numCache>
                <c:formatCode>General</c:formatCode>
                <c:ptCount val="9"/>
                <c:pt idx="0">
                  <c:v>-1</c:v>
                </c:pt>
                <c:pt idx="1">
                  <c:v>2790</c:v>
                </c:pt>
                <c:pt idx="2">
                  <c:v>2840</c:v>
                </c:pt>
                <c:pt idx="3">
                  <c:v>890</c:v>
                </c:pt>
                <c:pt idx="4">
                  <c:v>390</c:v>
                </c:pt>
                <c:pt idx="5">
                  <c:v>2240</c:v>
                </c:pt>
                <c:pt idx="6">
                  <c:v>-1</c:v>
                </c:pt>
                <c:pt idx="7">
                  <c:v>-1</c:v>
                </c:pt>
                <c:pt idx="8">
                  <c:v>-1</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_G0403_!$A$14:$I$14</c:f>
              <c:numCache>
                <c:formatCode>General</c:formatCode>
                <c:ptCount val="9"/>
                <c:pt idx="0">
                  <c:v>-1</c:v>
                </c:pt>
                <c:pt idx="1">
                  <c:v>2810</c:v>
                </c:pt>
                <c:pt idx="2">
                  <c:v>2890</c:v>
                </c:pt>
                <c:pt idx="3">
                  <c:v>930</c:v>
                </c:pt>
                <c:pt idx="4">
                  <c:v>470</c:v>
                </c:pt>
                <c:pt idx="5">
                  <c:v>2260</c:v>
                </c:pt>
                <c:pt idx="6">
                  <c:v>-1</c:v>
                </c:pt>
                <c:pt idx="7">
                  <c:v>-1</c:v>
                </c:pt>
                <c:pt idx="8">
                  <c:v>-1</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_G0403_!$A$15:$I$15</c:f>
              <c:numCache>
                <c:formatCode>General</c:formatCode>
                <c:ptCount val="9"/>
                <c:pt idx="0">
                  <c:v>-1</c:v>
                </c:pt>
                <c:pt idx="1">
                  <c:v>2880</c:v>
                </c:pt>
                <c:pt idx="2">
                  <c:v>2910</c:v>
                </c:pt>
                <c:pt idx="3">
                  <c:v>955</c:v>
                </c:pt>
                <c:pt idx="4">
                  <c:v>900</c:v>
                </c:pt>
                <c:pt idx="5">
                  <c:v>2300</c:v>
                </c:pt>
                <c:pt idx="6">
                  <c:v>-1</c:v>
                </c:pt>
                <c:pt idx="7">
                  <c:v>-1</c:v>
                </c:pt>
                <c:pt idx="8">
                  <c:v>-1</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_G0403_!$A$16:$I$16</c:f>
              <c:numCache>
                <c:formatCode>General</c:formatCode>
                <c:ptCount val="9"/>
                <c:pt idx="0">
                  <c:v>-1</c:v>
                </c:pt>
                <c:pt idx="1">
                  <c:v>3090</c:v>
                </c:pt>
                <c:pt idx="2">
                  <c:v>2940</c:v>
                </c:pt>
                <c:pt idx="3">
                  <c:v>975</c:v>
                </c:pt>
                <c:pt idx="4">
                  <c:v>1030</c:v>
                </c:pt>
                <c:pt idx="5">
                  <c:v>2320</c:v>
                </c:pt>
                <c:pt idx="6">
                  <c:v>-1</c:v>
                </c:pt>
                <c:pt idx="7">
                  <c:v>-1</c:v>
                </c:pt>
                <c:pt idx="8">
                  <c:v>-1</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_G0403_!$A$17:$I$17</c:f>
              <c:numCache>
                <c:formatCode>General</c:formatCode>
                <c:ptCount val="9"/>
                <c:pt idx="0">
                  <c:v>-1</c:v>
                </c:pt>
                <c:pt idx="1">
                  <c:v>3270</c:v>
                </c:pt>
                <c:pt idx="2">
                  <c:v>2980</c:v>
                </c:pt>
                <c:pt idx="3">
                  <c:v>1000</c:v>
                </c:pt>
                <c:pt idx="4">
                  <c:v>1284</c:v>
                </c:pt>
                <c:pt idx="5">
                  <c:v>2350</c:v>
                </c:pt>
                <c:pt idx="6">
                  <c:v>-1</c:v>
                </c:pt>
                <c:pt idx="7">
                  <c:v>-1</c:v>
                </c:pt>
                <c:pt idx="8">
                  <c:v>-1</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_G0403_!$A$18:$I$18</c:f>
              <c:numCache>
                <c:formatCode>General</c:formatCode>
                <c:ptCount val="9"/>
                <c:pt idx="0">
                  <c:v>-1</c:v>
                </c:pt>
                <c:pt idx="1">
                  <c:v>-1</c:v>
                </c:pt>
                <c:pt idx="2">
                  <c:v>3050</c:v>
                </c:pt>
                <c:pt idx="3">
                  <c:v>1020</c:v>
                </c:pt>
                <c:pt idx="4">
                  <c:v>1340</c:v>
                </c:pt>
                <c:pt idx="5">
                  <c:v>2370</c:v>
                </c:pt>
                <c:pt idx="6">
                  <c:v>-1</c:v>
                </c:pt>
                <c:pt idx="7">
                  <c:v>-1</c:v>
                </c:pt>
                <c:pt idx="8">
                  <c:v>-1</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_G0403_!$A$19:$I$19</c:f>
              <c:numCache>
                <c:formatCode>General</c:formatCode>
                <c:ptCount val="9"/>
                <c:pt idx="0">
                  <c:v>-1</c:v>
                </c:pt>
                <c:pt idx="1">
                  <c:v>-1</c:v>
                </c:pt>
                <c:pt idx="2">
                  <c:v>3080</c:v>
                </c:pt>
                <c:pt idx="3">
                  <c:v>1040</c:v>
                </c:pt>
                <c:pt idx="4">
                  <c:v>1455</c:v>
                </c:pt>
                <c:pt idx="5">
                  <c:v>2400</c:v>
                </c:pt>
                <c:pt idx="6">
                  <c:v>-1</c:v>
                </c:pt>
                <c:pt idx="7">
                  <c:v>-1</c:v>
                </c:pt>
                <c:pt idx="8">
                  <c:v>-1</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_G0403_!$A$20:$I$20</c:f>
              <c:numCache>
                <c:formatCode>General</c:formatCode>
                <c:ptCount val="9"/>
                <c:pt idx="0">
                  <c:v>-1</c:v>
                </c:pt>
                <c:pt idx="1">
                  <c:v>-1</c:v>
                </c:pt>
                <c:pt idx="2">
                  <c:v>3140</c:v>
                </c:pt>
                <c:pt idx="3">
                  <c:v>1060</c:v>
                </c:pt>
                <c:pt idx="4">
                  <c:v>1560</c:v>
                </c:pt>
                <c:pt idx="5">
                  <c:v>2420</c:v>
                </c:pt>
                <c:pt idx="6">
                  <c:v>-1</c:v>
                </c:pt>
                <c:pt idx="7">
                  <c:v>-1</c:v>
                </c:pt>
                <c:pt idx="8">
                  <c:v>-1</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_G0403_!$A$21:$I$21</c:f>
              <c:numCache>
                <c:formatCode>General</c:formatCode>
                <c:ptCount val="9"/>
                <c:pt idx="0">
                  <c:v>-1</c:v>
                </c:pt>
                <c:pt idx="1">
                  <c:v>-1</c:v>
                </c:pt>
                <c:pt idx="2">
                  <c:v>3180</c:v>
                </c:pt>
                <c:pt idx="3">
                  <c:v>1090</c:v>
                </c:pt>
                <c:pt idx="4">
                  <c:v>1580</c:v>
                </c:pt>
                <c:pt idx="5">
                  <c:v>2440</c:v>
                </c:pt>
                <c:pt idx="6">
                  <c:v>-1</c:v>
                </c:pt>
                <c:pt idx="7">
                  <c:v>-1</c:v>
                </c:pt>
                <c:pt idx="8">
                  <c:v>-1</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_G0403_!$A$22:$I$22</c:f>
              <c:numCache>
                <c:formatCode>General</c:formatCode>
                <c:ptCount val="9"/>
                <c:pt idx="0">
                  <c:v>-1</c:v>
                </c:pt>
                <c:pt idx="1">
                  <c:v>-1</c:v>
                </c:pt>
                <c:pt idx="2">
                  <c:v>3220</c:v>
                </c:pt>
                <c:pt idx="3">
                  <c:v>1128</c:v>
                </c:pt>
                <c:pt idx="4">
                  <c:v>1615</c:v>
                </c:pt>
                <c:pt idx="5">
                  <c:v>2460</c:v>
                </c:pt>
                <c:pt idx="6">
                  <c:v>-1</c:v>
                </c:pt>
                <c:pt idx="7">
                  <c:v>-1</c:v>
                </c:pt>
                <c:pt idx="8">
                  <c:v>-1</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_G0403_!$A$23:$I$23</c:f>
              <c:numCache>
                <c:formatCode>General</c:formatCode>
                <c:ptCount val="9"/>
                <c:pt idx="0">
                  <c:v>-1</c:v>
                </c:pt>
                <c:pt idx="1">
                  <c:v>-1</c:v>
                </c:pt>
                <c:pt idx="2">
                  <c:v>3280</c:v>
                </c:pt>
                <c:pt idx="3">
                  <c:v>1150</c:v>
                </c:pt>
                <c:pt idx="4">
                  <c:v>1640</c:v>
                </c:pt>
                <c:pt idx="5">
                  <c:v>2485</c:v>
                </c:pt>
                <c:pt idx="6">
                  <c:v>-1</c:v>
                </c:pt>
                <c:pt idx="7">
                  <c:v>-1</c:v>
                </c:pt>
                <c:pt idx="8">
                  <c:v>-1</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_G0403_!$A$24:$I$24</c:f>
              <c:numCache>
                <c:formatCode>General</c:formatCode>
                <c:ptCount val="9"/>
                <c:pt idx="0">
                  <c:v>-1</c:v>
                </c:pt>
                <c:pt idx="1">
                  <c:v>-1</c:v>
                </c:pt>
                <c:pt idx="2">
                  <c:v>3350</c:v>
                </c:pt>
                <c:pt idx="3">
                  <c:v>1170</c:v>
                </c:pt>
                <c:pt idx="4">
                  <c:v>1680</c:v>
                </c:pt>
                <c:pt idx="5">
                  <c:v>2505</c:v>
                </c:pt>
                <c:pt idx="6">
                  <c:v>-1</c:v>
                </c:pt>
                <c:pt idx="7">
                  <c:v>-1</c:v>
                </c:pt>
                <c:pt idx="8">
                  <c:v>-1</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_G0403_!$A$25:$I$25</c:f>
              <c:numCache>
                <c:formatCode>General</c:formatCode>
                <c:ptCount val="9"/>
                <c:pt idx="0">
                  <c:v>-1</c:v>
                </c:pt>
                <c:pt idx="1">
                  <c:v>-1</c:v>
                </c:pt>
                <c:pt idx="2">
                  <c:v>3400</c:v>
                </c:pt>
                <c:pt idx="3">
                  <c:v>1190</c:v>
                </c:pt>
                <c:pt idx="4">
                  <c:v>1710</c:v>
                </c:pt>
                <c:pt idx="5">
                  <c:v>4706</c:v>
                </c:pt>
                <c:pt idx="6">
                  <c:v>-1</c:v>
                </c:pt>
                <c:pt idx="7">
                  <c:v>-1</c:v>
                </c:pt>
                <c:pt idx="8">
                  <c:v>-1</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_G0403_!$A$26:$I$26</c:f>
              <c:numCache>
                <c:formatCode>General</c:formatCode>
                <c:ptCount val="9"/>
                <c:pt idx="0">
                  <c:v>-1</c:v>
                </c:pt>
                <c:pt idx="1">
                  <c:v>-1</c:v>
                </c:pt>
                <c:pt idx="2">
                  <c:v>3505</c:v>
                </c:pt>
                <c:pt idx="3">
                  <c:v>1230</c:v>
                </c:pt>
                <c:pt idx="4">
                  <c:v>1740</c:v>
                </c:pt>
                <c:pt idx="5">
                  <c:v>4730</c:v>
                </c:pt>
                <c:pt idx="6">
                  <c:v>-1</c:v>
                </c:pt>
                <c:pt idx="7">
                  <c:v>-1</c:v>
                </c:pt>
                <c:pt idx="8">
                  <c:v>-1</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_G0403_!$A$27:$I$27</c:f>
              <c:numCache>
                <c:formatCode>General</c:formatCode>
                <c:ptCount val="9"/>
                <c:pt idx="0">
                  <c:v>-1</c:v>
                </c:pt>
                <c:pt idx="1">
                  <c:v>-1</c:v>
                </c:pt>
                <c:pt idx="2">
                  <c:v>3670</c:v>
                </c:pt>
                <c:pt idx="3">
                  <c:v>1250</c:v>
                </c:pt>
                <c:pt idx="4">
                  <c:v>1775</c:v>
                </c:pt>
                <c:pt idx="5">
                  <c:v>4750</c:v>
                </c:pt>
                <c:pt idx="6">
                  <c:v>-1</c:v>
                </c:pt>
                <c:pt idx="7">
                  <c:v>-1</c:v>
                </c:pt>
                <c:pt idx="8">
                  <c:v>-1</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_G0403_!$A$28:$I$28</c:f>
              <c:numCache>
                <c:formatCode>General</c:formatCode>
                <c:ptCount val="9"/>
                <c:pt idx="0">
                  <c:v>-1</c:v>
                </c:pt>
                <c:pt idx="1">
                  <c:v>-1</c:v>
                </c:pt>
                <c:pt idx="2">
                  <c:v>3940</c:v>
                </c:pt>
                <c:pt idx="3">
                  <c:v>1270</c:v>
                </c:pt>
                <c:pt idx="4">
                  <c:v>1795</c:v>
                </c:pt>
                <c:pt idx="5">
                  <c:v>4770</c:v>
                </c:pt>
                <c:pt idx="6">
                  <c:v>-1</c:v>
                </c:pt>
                <c:pt idx="7">
                  <c:v>-1</c:v>
                </c:pt>
                <c:pt idx="8">
                  <c:v>-1</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_G0403_!$A$29:$I$29</c:f>
              <c:numCache>
                <c:formatCode>General</c:formatCode>
                <c:ptCount val="9"/>
                <c:pt idx="0">
                  <c:v>-1</c:v>
                </c:pt>
                <c:pt idx="1">
                  <c:v>-1</c:v>
                </c:pt>
                <c:pt idx="2">
                  <c:v>4270</c:v>
                </c:pt>
                <c:pt idx="3">
                  <c:v>1290</c:v>
                </c:pt>
                <c:pt idx="4">
                  <c:v>1820</c:v>
                </c:pt>
                <c:pt idx="5">
                  <c:v>4790</c:v>
                </c:pt>
                <c:pt idx="6">
                  <c:v>-1</c:v>
                </c:pt>
                <c:pt idx="7">
                  <c:v>-1</c:v>
                </c:pt>
                <c:pt idx="8">
                  <c:v>-1</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_G0403_!$A$30:$I$30</c:f>
              <c:numCache>
                <c:formatCode>General</c:formatCode>
                <c:ptCount val="9"/>
                <c:pt idx="0">
                  <c:v>-1</c:v>
                </c:pt>
                <c:pt idx="1">
                  <c:v>-1</c:v>
                </c:pt>
                <c:pt idx="2">
                  <c:v>-1</c:v>
                </c:pt>
                <c:pt idx="3">
                  <c:v>1310</c:v>
                </c:pt>
                <c:pt idx="4">
                  <c:v>1840</c:v>
                </c:pt>
                <c:pt idx="5">
                  <c:v>4810</c:v>
                </c:pt>
                <c:pt idx="6">
                  <c:v>-1</c:v>
                </c:pt>
                <c:pt idx="7">
                  <c:v>-1</c:v>
                </c:pt>
                <c:pt idx="8">
                  <c:v>-1</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_G0403_!$A$31:$I$31</c:f>
              <c:numCache>
                <c:formatCode>General</c:formatCode>
                <c:ptCount val="9"/>
                <c:pt idx="0">
                  <c:v>-1</c:v>
                </c:pt>
                <c:pt idx="1">
                  <c:v>-1</c:v>
                </c:pt>
                <c:pt idx="2">
                  <c:v>-1</c:v>
                </c:pt>
                <c:pt idx="3">
                  <c:v>1330</c:v>
                </c:pt>
                <c:pt idx="4">
                  <c:v>1860</c:v>
                </c:pt>
                <c:pt idx="5">
                  <c:v>4830</c:v>
                </c:pt>
                <c:pt idx="6">
                  <c:v>-1</c:v>
                </c:pt>
                <c:pt idx="7">
                  <c:v>-1</c:v>
                </c:pt>
                <c:pt idx="8">
                  <c:v>-1</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_G0403_!$A$32:$I$32</c:f>
              <c:numCache>
                <c:formatCode>General</c:formatCode>
                <c:ptCount val="9"/>
                <c:pt idx="0">
                  <c:v>-1</c:v>
                </c:pt>
                <c:pt idx="1">
                  <c:v>-1</c:v>
                </c:pt>
                <c:pt idx="2">
                  <c:v>-1</c:v>
                </c:pt>
                <c:pt idx="3">
                  <c:v>1350</c:v>
                </c:pt>
                <c:pt idx="4">
                  <c:v>1880</c:v>
                </c:pt>
                <c:pt idx="5">
                  <c:v>4850</c:v>
                </c:pt>
                <c:pt idx="6">
                  <c:v>-1</c:v>
                </c:pt>
                <c:pt idx="7">
                  <c:v>-1</c:v>
                </c:pt>
                <c:pt idx="8">
                  <c:v>-1</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_G0403_!$A$33:$I$33</c:f>
              <c:numCache>
                <c:formatCode>General</c:formatCode>
                <c:ptCount val="9"/>
                <c:pt idx="0">
                  <c:v>-1</c:v>
                </c:pt>
                <c:pt idx="1">
                  <c:v>-1</c:v>
                </c:pt>
                <c:pt idx="2">
                  <c:v>-1</c:v>
                </c:pt>
                <c:pt idx="3">
                  <c:v>1370</c:v>
                </c:pt>
                <c:pt idx="4">
                  <c:v>1900</c:v>
                </c:pt>
                <c:pt idx="5">
                  <c:v>4880</c:v>
                </c:pt>
                <c:pt idx="6">
                  <c:v>-1</c:v>
                </c:pt>
                <c:pt idx="7">
                  <c:v>-1</c:v>
                </c:pt>
                <c:pt idx="8">
                  <c:v>-1</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_G0403_!$A$34:$I$34</c:f>
              <c:numCache>
                <c:formatCode>General</c:formatCode>
                <c:ptCount val="9"/>
                <c:pt idx="0">
                  <c:v>-1</c:v>
                </c:pt>
                <c:pt idx="1">
                  <c:v>-1</c:v>
                </c:pt>
                <c:pt idx="2">
                  <c:v>-1</c:v>
                </c:pt>
                <c:pt idx="3">
                  <c:v>1390</c:v>
                </c:pt>
                <c:pt idx="4">
                  <c:v>1920</c:v>
                </c:pt>
                <c:pt idx="5">
                  <c:v>4930</c:v>
                </c:pt>
                <c:pt idx="6">
                  <c:v>-1</c:v>
                </c:pt>
                <c:pt idx="7">
                  <c:v>-1</c:v>
                </c:pt>
                <c:pt idx="8">
                  <c:v>-1</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_G0403_!$A$35:$I$35</c:f>
              <c:numCache>
                <c:formatCode>General</c:formatCode>
                <c:ptCount val="9"/>
                <c:pt idx="0">
                  <c:v>-1</c:v>
                </c:pt>
                <c:pt idx="1">
                  <c:v>-1</c:v>
                </c:pt>
                <c:pt idx="2">
                  <c:v>-1</c:v>
                </c:pt>
                <c:pt idx="3">
                  <c:v>1410</c:v>
                </c:pt>
                <c:pt idx="4">
                  <c:v>1940</c:v>
                </c:pt>
                <c:pt idx="5">
                  <c:v>4950</c:v>
                </c:pt>
                <c:pt idx="6">
                  <c:v>-1</c:v>
                </c:pt>
                <c:pt idx="7">
                  <c:v>-1</c:v>
                </c:pt>
                <c:pt idx="8">
                  <c:v>-1</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_G0403_!$A$36:$I$36</c:f>
              <c:numCache>
                <c:formatCode>General</c:formatCode>
                <c:ptCount val="9"/>
                <c:pt idx="0">
                  <c:v>-1</c:v>
                </c:pt>
                <c:pt idx="1">
                  <c:v>-1</c:v>
                </c:pt>
                <c:pt idx="2">
                  <c:v>-1</c:v>
                </c:pt>
                <c:pt idx="3">
                  <c:v>1430</c:v>
                </c:pt>
                <c:pt idx="4">
                  <c:v>1960</c:v>
                </c:pt>
                <c:pt idx="5">
                  <c:v>4970</c:v>
                </c:pt>
                <c:pt idx="6">
                  <c:v>-1</c:v>
                </c:pt>
                <c:pt idx="7">
                  <c:v>-1</c:v>
                </c:pt>
                <c:pt idx="8">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_G0403_!$A$37:$I$37</c:f>
              <c:numCache>
                <c:formatCode>General</c:formatCode>
                <c:ptCount val="9"/>
                <c:pt idx="0">
                  <c:v>-1</c:v>
                </c:pt>
                <c:pt idx="1">
                  <c:v>-1</c:v>
                </c:pt>
                <c:pt idx="2">
                  <c:v>-1</c:v>
                </c:pt>
                <c:pt idx="3">
                  <c:v>1450</c:v>
                </c:pt>
                <c:pt idx="4">
                  <c:v>1980</c:v>
                </c:pt>
                <c:pt idx="5">
                  <c:v>4990</c:v>
                </c:pt>
                <c:pt idx="6">
                  <c:v>-1</c:v>
                </c:pt>
                <c:pt idx="7">
                  <c:v>-1</c:v>
                </c:pt>
                <c:pt idx="8">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_G0403_!$A$38:$I$38</c:f>
              <c:numCache>
                <c:formatCode>General</c:formatCode>
                <c:ptCount val="9"/>
                <c:pt idx="0">
                  <c:v>-1</c:v>
                </c:pt>
                <c:pt idx="1">
                  <c:v>-1</c:v>
                </c:pt>
                <c:pt idx="2">
                  <c:v>-1</c:v>
                </c:pt>
                <c:pt idx="3">
                  <c:v>4100</c:v>
                </c:pt>
                <c:pt idx="4">
                  <c:v>2000</c:v>
                </c:pt>
                <c:pt idx="5">
                  <c:v>5015</c:v>
                </c:pt>
                <c:pt idx="6">
                  <c:v>-1</c:v>
                </c:pt>
                <c:pt idx="7">
                  <c:v>-1</c:v>
                </c:pt>
                <c:pt idx="8">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_G0403_!$A$39:$I$39</c:f>
              <c:numCache>
                <c:formatCode>General</c:formatCode>
                <c:ptCount val="9"/>
                <c:pt idx="0">
                  <c:v>-1</c:v>
                </c:pt>
                <c:pt idx="1">
                  <c:v>-1</c:v>
                </c:pt>
                <c:pt idx="2">
                  <c:v>-1</c:v>
                </c:pt>
                <c:pt idx="3">
                  <c:v>4120</c:v>
                </c:pt>
                <c:pt idx="4">
                  <c:v>2020</c:v>
                </c:pt>
                <c:pt idx="5">
                  <c:v>5050</c:v>
                </c:pt>
                <c:pt idx="6">
                  <c:v>-1</c:v>
                </c:pt>
                <c:pt idx="7">
                  <c:v>-1</c:v>
                </c:pt>
                <c:pt idx="8">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_G0403_!$A$40:$I$40</c:f>
              <c:numCache>
                <c:formatCode>General</c:formatCode>
                <c:ptCount val="9"/>
                <c:pt idx="0">
                  <c:v>-1</c:v>
                </c:pt>
                <c:pt idx="1">
                  <c:v>-1</c:v>
                </c:pt>
                <c:pt idx="2">
                  <c:v>-1</c:v>
                </c:pt>
                <c:pt idx="3">
                  <c:v>4140</c:v>
                </c:pt>
                <c:pt idx="4">
                  <c:v>2040</c:v>
                </c:pt>
                <c:pt idx="5">
                  <c:v>5070</c:v>
                </c:pt>
                <c:pt idx="6">
                  <c:v>-1</c:v>
                </c:pt>
                <c:pt idx="7">
                  <c:v>-1</c:v>
                </c:pt>
                <c:pt idx="8">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_G0403_!$A$41:$I$41</c:f>
              <c:numCache>
                <c:formatCode>General</c:formatCode>
                <c:ptCount val="9"/>
                <c:pt idx="0">
                  <c:v>-1</c:v>
                </c:pt>
                <c:pt idx="1">
                  <c:v>-1</c:v>
                </c:pt>
                <c:pt idx="2">
                  <c:v>-1</c:v>
                </c:pt>
                <c:pt idx="3">
                  <c:v>4160</c:v>
                </c:pt>
                <c:pt idx="4">
                  <c:v>2060</c:v>
                </c:pt>
                <c:pt idx="5">
                  <c:v>5090</c:v>
                </c:pt>
                <c:pt idx="6">
                  <c:v>-1</c:v>
                </c:pt>
                <c:pt idx="7">
                  <c:v>-1</c:v>
                </c:pt>
                <c:pt idx="8">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_G0403_!$A$42:$I$42</c:f>
              <c:numCache>
                <c:formatCode>General</c:formatCode>
                <c:ptCount val="9"/>
                <c:pt idx="0">
                  <c:v>-1</c:v>
                </c:pt>
                <c:pt idx="1">
                  <c:v>-1</c:v>
                </c:pt>
                <c:pt idx="2">
                  <c:v>-1</c:v>
                </c:pt>
                <c:pt idx="3">
                  <c:v>4180</c:v>
                </c:pt>
                <c:pt idx="4">
                  <c:v>2080</c:v>
                </c:pt>
                <c:pt idx="5">
                  <c:v>5120</c:v>
                </c:pt>
                <c:pt idx="6">
                  <c:v>-1</c:v>
                </c:pt>
                <c:pt idx="7">
                  <c:v>-1</c:v>
                </c:pt>
                <c:pt idx="8">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_G0403_!$A$43:$I$43</c:f>
              <c:numCache>
                <c:formatCode>General</c:formatCode>
                <c:ptCount val="9"/>
                <c:pt idx="0">
                  <c:v>-1</c:v>
                </c:pt>
                <c:pt idx="1">
                  <c:v>-1</c:v>
                </c:pt>
                <c:pt idx="2">
                  <c:v>-1</c:v>
                </c:pt>
                <c:pt idx="3">
                  <c:v>4200</c:v>
                </c:pt>
                <c:pt idx="4">
                  <c:v>2100</c:v>
                </c:pt>
                <c:pt idx="5">
                  <c:v>5155</c:v>
                </c:pt>
                <c:pt idx="6">
                  <c:v>-1</c:v>
                </c:pt>
                <c:pt idx="7">
                  <c:v>-1</c:v>
                </c:pt>
                <c:pt idx="8">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_G0403_!$A$44:$I$44</c:f>
              <c:numCache>
                <c:formatCode>General</c:formatCode>
                <c:ptCount val="9"/>
                <c:pt idx="0">
                  <c:v>-1</c:v>
                </c:pt>
                <c:pt idx="1">
                  <c:v>-1</c:v>
                </c:pt>
                <c:pt idx="2">
                  <c:v>-1</c:v>
                </c:pt>
                <c:pt idx="3">
                  <c:v>4220</c:v>
                </c:pt>
                <c:pt idx="4">
                  <c:v>2120</c:v>
                </c:pt>
                <c:pt idx="5">
                  <c:v>5180</c:v>
                </c:pt>
                <c:pt idx="6">
                  <c:v>-1</c:v>
                </c:pt>
                <c:pt idx="7">
                  <c:v>-1</c:v>
                </c:pt>
                <c:pt idx="8">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_G0403_!$A$45:$I$45</c:f>
              <c:numCache>
                <c:formatCode>General</c:formatCode>
                <c:ptCount val="9"/>
                <c:pt idx="0">
                  <c:v>-1</c:v>
                </c:pt>
                <c:pt idx="1">
                  <c:v>-1</c:v>
                </c:pt>
                <c:pt idx="2">
                  <c:v>-1</c:v>
                </c:pt>
                <c:pt idx="3">
                  <c:v>4240</c:v>
                </c:pt>
                <c:pt idx="4">
                  <c:v>2140</c:v>
                </c:pt>
                <c:pt idx="5">
                  <c:v>5200</c:v>
                </c:pt>
                <c:pt idx="6">
                  <c:v>-1</c:v>
                </c:pt>
                <c:pt idx="7">
                  <c:v>-1</c:v>
                </c:pt>
                <c:pt idx="8">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_G0403_!$A$46:$I$46</c:f>
              <c:numCache>
                <c:formatCode>General</c:formatCode>
                <c:ptCount val="9"/>
                <c:pt idx="0">
                  <c:v>-1</c:v>
                </c:pt>
                <c:pt idx="1">
                  <c:v>-1</c:v>
                </c:pt>
                <c:pt idx="2">
                  <c:v>-1</c:v>
                </c:pt>
                <c:pt idx="3">
                  <c:v>4260</c:v>
                </c:pt>
                <c:pt idx="4">
                  <c:v>2160</c:v>
                </c:pt>
                <c:pt idx="5">
                  <c:v>5240</c:v>
                </c:pt>
                <c:pt idx="6">
                  <c:v>-1</c:v>
                </c:pt>
                <c:pt idx="7">
                  <c:v>-1</c:v>
                </c:pt>
                <c:pt idx="8">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_G0403_!$A$47:$I$47</c:f>
              <c:numCache>
                <c:formatCode>General</c:formatCode>
                <c:ptCount val="9"/>
                <c:pt idx="0">
                  <c:v>-1</c:v>
                </c:pt>
                <c:pt idx="1">
                  <c:v>-1</c:v>
                </c:pt>
                <c:pt idx="2">
                  <c:v>-1</c:v>
                </c:pt>
                <c:pt idx="3">
                  <c:v>4280</c:v>
                </c:pt>
                <c:pt idx="4">
                  <c:v>2180</c:v>
                </c:pt>
                <c:pt idx="5">
                  <c:v>5270</c:v>
                </c:pt>
                <c:pt idx="6">
                  <c:v>-1</c:v>
                </c:pt>
                <c:pt idx="7">
                  <c:v>-1</c:v>
                </c:pt>
                <c:pt idx="8">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_G0403_!$A$48:$I$48</c:f>
              <c:numCache>
                <c:formatCode>General</c:formatCode>
                <c:ptCount val="9"/>
                <c:pt idx="0">
                  <c:v>-1</c:v>
                </c:pt>
                <c:pt idx="1">
                  <c:v>-1</c:v>
                </c:pt>
                <c:pt idx="2">
                  <c:v>-1</c:v>
                </c:pt>
                <c:pt idx="3">
                  <c:v>4300</c:v>
                </c:pt>
                <c:pt idx="4">
                  <c:v>2200</c:v>
                </c:pt>
                <c:pt idx="5">
                  <c:v>5290</c:v>
                </c:pt>
                <c:pt idx="6">
                  <c:v>-1</c:v>
                </c:pt>
                <c:pt idx="7">
                  <c:v>-1</c:v>
                </c:pt>
                <c:pt idx="8">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_G0403_!$A$49:$I$49</c:f>
              <c:numCache>
                <c:formatCode>General</c:formatCode>
                <c:ptCount val="9"/>
                <c:pt idx="0">
                  <c:v>-1</c:v>
                </c:pt>
                <c:pt idx="1">
                  <c:v>-1</c:v>
                </c:pt>
                <c:pt idx="2">
                  <c:v>-1</c:v>
                </c:pt>
                <c:pt idx="3">
                  <c:v>4330</c:v>
                </c:pt>
                <c:pt idx="4">
                  <c:v>2220</c:v>
                </c:pt>
                <c:pt idx="5">
                  <c:v>5350</c:v>
                </c:pt>
                <c:pt idx="6">
                  <c:v>-1</c:v>
                </c:pt>
                <c:pt idx="7">
                  <c:v>-1</c:v>
                </c:pt>
                <c:pt idx="8">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_G0403_!$A$50:$I$50</c:f>
              <c:numCache>
                <c:formatCode>General</c:formatCode>
                <c:ptCount val="9"/>
                <c:pt idx="0">
                  <c:v>-1</c:v>
                </c:pt>
                <c:pt idx="1">
                  <c:v>-1</c:v>
                </c:pt>
                <c:pt idx="2">
                  <c:v>-1</c:v>
                </c:pt>
                <c:pt idx="3">
                  <c:v>4350</c:v>
                </c:pt>
                <c:pt idx="4">
                  <c:v>4510</c:v>
                </c:pt>
                <c:pt idx="5">
                  <c:v>5380</c:v>
                </c:pt>
                <c:pt idx="6">
                  <c:v>-1</c:v>
                </c:pt>
                <c:pt idx="7">
                  <c:v>-1</c:v>
                </c:pt>
                <c:pt idx="8">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_G0403_!$A$51:$I$51</c:f>
              <c:numCache>
                <c:formatCode>General</c:formatCode>
                <c:ptCount val="9"/>
                <c:pt idx="0">
                  <c:v>-1</c:v>
                </c:pt>
                <c:pt idx="1">
                  <c:v>-1</c:v>
                </c:pt>
                <c:pt idx="2">
                  <c:v>-1</c:v>
                </c:pt>
                <c:pt idx="3">
                  <c:v>4370</c:v>
                </c:pt>
                <c:pt idx="4">
                  <c:v>4530</c:v>
                </c:pt>
                <c:pt idx="5">
                  <c:v>5480</c:v>
                </c:pt>
                <c:pt idx="6">
                  <c:v>-1</c:v>
                </c:pt>
                <c:pt idx="7">
                  <c:v>-1</c:v>
                </c:pt>
                <c:pt idx="8">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_G0403_!$A$52:$I$52</c:f>
              <c:numCache>
                <c:formatCode>General</c:formatCode>
                <c:ptCount val="9"/>
                <c:pt idx="0">
                  <c:v>-1</c:v>
                </c:pt>
                <c:pt idx="1">
                  <c:v>-1</c:v>
                </c:pt>
                <c:pt idx="2">
                  <c:v>-1</c:v>
                </c:pt>
                <c:pt idx="3">
                  <c:v>4400</c:v>
                </c:pt>
                <c:pt idx="4">
                  <c:v>4550</c:v>
                </c:pt>
                <c:pt idx="5">
                  <c:v>7662</c:v>
                </c:pt>
                <c:pt idx="6">
                  <c:v>-1</c:v>
                </c:pt>
                <c:pt idx="7">
                  <c:v>-1</c:v>
                </c:pt>
                <c:pt idx="8">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_G0403_!$A$53:$I$53</c:f>
              <c:numCache>
                <c:formatCode>General</c:formatCode>
                <c:ptCount val="9"/>
                <c:pt idx="0">
                  <c:v>-1</c:v>
                </c:pt>
                <c:pt idx="1">
                  <c:v>-1</c:v>
                </c:pt>
                <c:pt idx="2">
                  <c:v>-1</c:v>
                </c:pt>
                <c:pt idx="3">
                  <c:v>4420</c:v>
                </c:pt>
                <c:pt idx="4">
                  <c:v>4570</c:v>
                </c:pt>
                <c:pt idx="5">
                  <c:v>-1</c:v>
                </c:pt>
                <c:pt idx="6">
                  <c:v>-1</c:v>
                </c:pt>
                <c:pt idx="7">
                  <c:v>-1</c:v>
                </c:pt>
                <c:pt idx="8">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_G0403_!$A$54:$I$54</c:f>
              <c:numCache>
                <c:formatCode>General</c:formatCode>
                <c:ptCount val="9"/>
                <c:pt idx="0">
                  <c:v>-1</c:v>
                </c:pt>
                <c:pt idx="1">
                  <c:v>-1</c:v>
                </c:pt>
                <c:pt idx="2">
                  <c:v>-1</c:v>
                </c:pt>
                <c:pt idx="3">
                  <c:v>4440</c:v>
                </c:pt>
                <c:pt idx="4">
                  <c:v>4590</c:v>
                </c:pt>
                <c:pt idx="5">
                  <c:v>-1</c:v>
                </c:pt>
                <c:pt idx="6">
                  <c:v>-1</c:v>
                </c:pt>
                <c:pt idx="7">
                  <c:v>-1</c:v>
                </c:pt>
                <c:pt idx="8">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_G0403_!$A$55:$I$55</c:f>
              <c:numCache>
                <c:formatCode>General</c:formatCode>
                <c:ptCount val="9"/>
                <c:pt idx="0">
                  <c:v>-1</c:v>
                </c:pt>
                <c:pt idx="1">
                  <c:v>-1</c:v>
                </c:pt>
                <c:pt idx="2">
                  <c:v>-1</c:v>
                </c:pt>
                <c:pt idx="3">
                  <c:v>4460</c:v>
                </c:pt>
                <c:pt idx="4">
                  <c:v>4610</c:v>
                </c:pt>
                <c:pt idx="5">
                  <c:v>-1</c:v>
                </c:pt>
                <c:pt idx="6">
                  <c:v>-1</c:v>
                </c:pt>
                <c:pt idx="7">
                  <c:v>-1</c:v>
                </c:pt>
                <c:pt idx="8">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_G0403_!$A$56:$I$56</c:f>
              <c:numCache>
                <c:formatCode>General</c:formatCode>
                <c:ptCount val="9"/>
                <c:pt idx="0">
                  <c:v>-1</c:v>
                </c:pt>
                <c:pt idx="1">
                  <c:v>-1</c:v>
                </c:pt>
                <c:pt idx="2">
                  <c:v>-1</c:v>
                </c:pt>
                <c:pt idx="3">
                  <c:v>4500</c:v>
                </c:pt>
                <c:pt idx="4">
                  <c:v>4630</c:v>
                </c:pt>
                <c:pt idx="5">
                  <c:v>-1</c:v>
                </c:pt>
                <c:pt idx="6">
                  <c:v>-1</c:v>
                </c:pt>
                <c:pt idx="7">
                  <c:v>-1</c:v>
                </c:pt>
                <c:pt idx="8">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_G0403_!$A$57:$I$57</c:f>
              <c:numCache>
                <c:formatCode>General</c:formatCode>
                <c:ptCount val="9"/>
                <c:pt idx="0">
                  <c:v>-1</c:v>
                </c:pt>
                <c:pt idx="1">
                  <c:v>-1</c:v>
                </c:pt>
                <c:pt idx="2">
                  <c:v>-1</c:v>
                </c:pt>
                <c:pt idx="3">
                  <c:v>4525</c:v>
                </c:pt>
                <c:pt idx="4">
                  <c:v>4650</c:v>
                </c:pt>
                <c:pt idx="5">
                  <c:v>-1</c:v>
                </c:pt>
                <c:pt idx="6">
                  <c:v>-1</c:v>
                </c:pt>
                <c:pt idx="7">
                  <c:v>-1</c:v>
                </c:pt>
                <c:pt idx="8">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_G0403_!$A$58:$I$58</c:f>
              <c:numCache>
                <c:formatCode>General</c:formatCode>
                <c:ptCount val="9"/>
                <c:pt idx="0">
                  <c:v>-1</c:v>
                </c:pt>
                <c:pt idx="1">
                  <c:v>-1</c:v>
                </c:pt>
                <c:pt idx="2">
                  <c:v>-1</c:v>
                </c:pt>
                <c:pt idx="3">
                  <c:v>4550</c:v>
                </c:pt>
                <c:pt idx="4">
                  <c:v>4670</c:v>
                </c:pt>
                <c:pt idx="5">
                  <c:v>-1</c:v>
                </c:pt>
                <c:pt idx="6">
                  <c:v>-1</c:v>
                </c:pt>
                <c:pt idx="7">
                  <c:v>-1</c:v>
                </c:pt>
                <c:pt idx="8">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_G0403_!$A$59:$I$59</c:f>
              <c:numCache>
                <c:formatCode>General</c:formatCode>
                <c:ptCount val="9"/>
                <c:pt idx="0">
                  <c:v>-1</c:v>
                </c:pt>
                <c:pt idx="1">
                  <c:v>-1</c:v>
                </c:pt>
                <c:pt idx="2">
                  <c:v>-1</c:v>
                </c:pt>
                <c:pt idx="3">
                  <c:v>4570</c:v>
                </c:pt>
                <c:pt idx="4">
                  <c:v>4690</c:v>
                </c:pt>
                <c:pt idx="5">
                  <c:v>-1</c:v>
                </c:pt>
                <c:pt idx="6">
                  <c:v>-1</c:v>
                </c:pt>
                <c:pt idx="7">
                  <c:v>-1</c:v>
                </c:pt>
                <c:pt idx="8">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_G0403_!$A$60:$I$60</c:f>
              <c:numCache>
                <c:formatCode>General</c:formatCode>
                <c:ptCount val="9"/>
                <c:pt idx="0">
                  <c:v>-1</c:v>
                </c:pt>
                <c:pt idx="1">
                  <c:v>-1</c:v>
                </c:pt>
                <c:pt idx="2">
                  <c:v>-1</c:v>
                </c:pt>
                <c:pt idx="3">
                  <c:v>4600</c:v>
                </c:pt>
                <c:pt idx="4">
                  <c:v>4710</c:v>
                </c:pt>
                <c:pt idx="5">
                  <c:v>-1</c:v>
                </c:pt>
                <c:pt idx="6">
                  <c:v>-1</c:v>
                </c:pt>
                <c:pt idx="7">
                  <c:v>-1</c:v>
                </c:pt>
                <c:pt idx="8">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_G0403_!$A$61:$I$61</c:f>
              <c:numCache>
                <c:formatCode>General</c:formatCode>
                <c:ptCount val="9"/>
                <c:pt idx="0">
                  <c:v>-1</c:v>
                </c:pt>
                <c:pt idx="1">
                  <c:v>-1</c:v>
                </c:pt>
                <c:pt idx="2">
                  <c:v>-1</c:v>
                </c:pt>
                <c:pt idx="3">
                  <c:v>4640</c:v>
                </c:pt>
                <c:pt idx="4">
                  <c:v>4730</c:v>
                </c:pt>
                <c:pt idx="5">
                  <c:v>-1</c:v>
                </c:pt>
                <c:pt idx="6">
                  <c:v>-1</c:v>
                </c:pt>
                <c:pt idx="7">
                  <c:v>-1</c:v>
                </c:pt>
                <c:pt idx="8">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_G0403_!$A$62:$I$62</c:f>
              <c:numCache>
                <c:formatCode>General</c:formatCode>
                <c:ptCount val="9"/>
                <c:pt idx="0">
                  <c:v>-1</c:v>
                </c:pt>
                <c:pt idx="1">
                  <c:v>-1</c:v>
                </c:pt>
                <c:pt idx="2">
                  <c:v>-1</c:v>
                </c:pt>
                <c:pt idx="3">
                  <c:v>4675</c:v>
                </c:pt>
                <c:pt idx="4">
                  <c:v>4750</c:v>
                </c:pt>
                <c:pt idx="5">
                  <c:v>-1</c:v>
                </c:pt>
                <c:pt idx="6">
                  <c:v>-1</c:v>
                </c:pt>
                <c:pt idx="7">
                  <c:v>-1</c:v>
                </c:pt>
                <c:pt idx="8">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_G0403_!$A$63:$I$63</c:f>
              <c:numCache>
                <c:formatCode>General</c:formatCode>
                <c:ptCount val="9"/>
                <c:pt idx="0">
                  <c:v>-1</c:v>
                </c:pt>
                <c:pt idx="1">
                  <c:v>-1</c:v>
                </c:pt>
                <c:pt idx="2">
                  <c:v>-1</c:v>
                </c:pt>
                <c:pt idx="3">
                  <c:v>4710</c:v>
                </c:pt>
                <c:pt idx="4">
                  <c:v>4770</c:v>
                </c:pt>
                <c:pt idx="5">
                  <c:v>-1</c:v>
                </c:pt>
                <c:pt idx="6">
                  <c:v>-1</c:v>
                </c:pt>
                <c:pt idx="7">
                  <c:v>-1</c:v>
                </c:pt>
                <c:pt idx="8">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_G0403_!$A$64:$I$64</c:f>
              <c:numCache>
                <c:formatCode>General</c:formatCode>
                <c:ptCount val="9"/>
                <c:pt idx="0">
                  <c:v>-1</c:v>
                </c:pt>
                <c:pt idx="1">
                  <c:v>-1</c:v>
                </c:pt>
                <c:pt idx="2">
                  <c:v>-1</c:v>
                </c:pt>
                <c:pt idx="3">
                  <c:v>4730</c:v>
                </c:pt>
                <c:pt idx="4">
                  <c:v>4790</c:v>
                </c:pt>
                <c:pt idx="5">
                  <c:v>-1</c:v>
                </c:pt>
                <c:pt idx="6">
                  <c:v>-1</c:v>
                </c:pt>
                <c:pt idx="7">
                  <c:v>-1</c:v>
                </c:pt>
                <c:pt idx="8">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_G0403_!$A$65:$I$65</c:f>
              <c:numCache>
                <c:formatCode>General</c:formatCode>
                <c:ptCount val="9"/>
                <c:pt idx="0">
                  <c:v>-1</c:v>
                </c:pt>
                <c:pt idx="1">
                  <c:v>-1</c:v>
                </c:pt>
                <c:pt idx="2">
                  <c:v>-1</c:v>
                </c:pt>
                <c:pt idx="3">
                  <c:v>4750</c:v>
                </c:pt>
                <c:pt idx="4">
                  <c:v>4810</c:v>
                </c:pt>
                <c:pt idx="5">
                  <c:v>-1</c:v>
                </c:pt>
                <c:pt idx="6">
                  <c:v>-1</c:v>
                </c:pt>
                <c:pt idx="7">
                  <c:v>-1</c:v>
                </c:pt>
                <c:pt idx="8">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_G0403_!$A$66:$I$66</c:f>
              <c:numCache>
                <c:formatCode>General</c:formatCode>
                <c:ptCount val="9"/>
                <c:pt idx="0">
                  <c:v>-1</c:v>
                </c:pt>
                <c:pt idx="1">
                  <c:v>-1</c:v>
                </c:pt>
                <c:pt idx="2">
                  <c:v>-1</c:v>
                </c:pt>
                <c:pt idx="3">
                  <c:v>4770</c:v>
                </c:pt>
                <c:pt idx="4">
                  <c:v>4830</c:v>
                </c:pt>
                <c:pt idx="5">
                  <c:v>-1</c:v>
                </c:pt>
                <c:pt idx="6">
                  <c:v>-1</c:v>
                </c:pt>
                <c:pt idx="7">
                  <c:v>-1</c:v>
                </c:pt>
                <c:pt idx="8">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_G0403_!$A$67:$I$67</c:f>
              <c:numCache>
                <c:formatCode>General</c:formatCode>
                <c:ptCount val="9"/>
                <c:pt idx="0">
                  <c:v>-1</c:v>
                </c:pt>
                <c:pt idx="1">
                  <c:v>-1</c:v>
                </c:pt>
                <c:pt idx="2">
                  <c:v>-1</c:v>
                </c:pt>
                <c:pt idx="3">
                  <c:v>4800</c:v>
                </c:pt>
                <c:pt idx="4">
                  <c:v>4850</c:v>
                </c:pt>
                <c:pt idx="5">
                  <c:v>-1</c:v>
                </c:pt>
                <c:pt idx="6">
                  <c:v>-1</c:v>
                </c:pt>
                <c:pt idx="7">
                  <c:v>-1</c:v>
                </c:pt>
                <c:pt idx="8">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_G0403_!$A$68:$I$68</c:f>
              <c:numCache>
                <c:formatCode>General</c:formatCode>
                <c:ptCount val="9"/>
                <c:pt idx="0">
                  <c:v>-1</c:v>
                </c:pt>
                <c:pt idx="1">
                  <c:v>-1</c:v>
                </c:pt>
                <c:pt idx="2">
                  <c:v>-1</c:v>
                </c:pt>
                <c:pt idx="3">
                  <c:v>4820</c:v>
                </c:pt>
                <c:pt idx="4">
                  <c:v>4870</c:v>
                </c:pt>
                <c:pt idx="5">
                  <c:v>-1</c:v>
                </c:pt>
                <c:pt idx="6">
                  <c:v>-1</c:v>
                </c:pt>
                <c:pt idx="7">
                  <c:v>-1</c:v>
                </c:pt>
                <c:pt idx="8">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_G0403_!$A$69:$I$69</c:f>
              <c:numCache>
                <c:formatCode>General</c:formatCode>
                <c:ptCount val="9"/>
                <c:pt idx="0">
                  <c:v>-1</c:v>
                </c:pt>
                <c:pt idx="1">
                  <c:v>-1</c:v>
                </c:pt>
                <c:pt idx="2">
                  <c:v>-1</c:v>
                </c:pt>
                <c:pt idx="3">
                  <c:v>4860</c:v>
                </c:pt>
                <c:pt idx="4">
                  <c:v>4890</c:v>
                </c:pt>
                <c:pt idx="5">
                  <c:v>-1</c:v>
                </c:pt>
                <c:pt idx="6">
                  <c:v>-1</c:v>
                </c:pt>
                <c:pt idx="7">
                  <c:v>-1</c:v>
                </c:pt>
                <c:pt idx="8">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_G0403_!$A$70:$I$70</c:f>
              <c:numCache>
                <c:formatCode>General</c:formatCode>
                <c:ptCount val="9"/>
                <c:pt idx="0">
                  <c:v>-1</c:v>
                </c:pt>
                <c:pt idx="1">
                  <c:v>-1</c:v>
                </c:pt>
                <c:pt idx="2">
                  <c:v>-1</c:v>
                </c:pt>
                <c:pt idx="3">
                  <c:v>4890</c:v>
                </c:pt>
                <c:pt idx="4">
                  <c:v>4910</c:v>
                </c:pt>
                <c:pt idx="5">
                  <c:v>-1</c:v>
                </c:pt>
                <c:pt idx="6">
                  <c:v>-1</c:v>
                </c:pt>
                <c:pt idx="7">
                  <c:v>-1</c:v>
                </c:pt>
                <c:pt idx="8">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_G0403_!$A$71:$I$71</c:f>
              <c:numCache>
                <c:formatCode>General</c:formatCode>
                <c:ptCount val="9"/>
                <c:pt idx="0">
                  <c:v>-1</c:v>
                </c:pt>
                <c:pt idx="1">
                  <c:v>-1</c:v>
                </c:pt>
                <c:pt idx="2">
                  <c:v>-1</c:v>
                </c:pt>
                <c:pt idx="3">
                  <c:v>4920</c:v>
                </c:pt>
                <c:pt idx="4">
                  <c:v>4930</c:v>
                </c:pt>
                <c:pt idx="5">
                  <c:v>-1</c:v>
                </c:pt>
                <c:pt idx="6">
                  <c:v>-1</c:v>
                </c:pt>
                <c:pt idx="7">
                  <c:v>-1</c:v>
                </c:pt>
                <c:pt idx="8">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_G0403_!$A$72:$I$72</c:f>
              <c:numCache>
                <c:formatCode>General</c:formatCode>
                <c:ptCount val="9"/>
                <c:pt idx="0">
                  <c:v>-1</c:v>
                </c:pt>
                <c:pt idx="1">
                  <c:v>-1</c:v>
                </c:pt>
                <c:pt idx="2">
                  <c:v>-1</c:v>
                </c:pt>
                <c:pt idx="3">
                  <c:v>5030</c:v>
                </c:pt>
                <c:pt idx="4">
                  <c:v>4950</c:v>
                </c:pt>
                <c:pt idx="5">
                  <c:v>-1</c:v>
                </c:pt>
                <c:pt idx="6">
                  <c:v>-1</c:v>
                </c:pt>
                <c:pt idx="7">
                  <c:v>-1</c:v>
                </c:pt>
                <c:pt idx="8">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_G0403_!$A$73:$I$73</c:f>
              <c:numCache>
                <c:formatCode>General</c:formatCode>
                <c:ptCount val="9"/>
                <c:pt idx="0">
                  <c:v>-1</c:v>
                </c:pt>
                <c:pt idx="1">
                  <c:v>-1</c:v>
                </c:pt>
                <c:pt idx="2">
                  <c:v>-1</c:v>
                </c:pt>
                <c:pt idx="3">
                  <c:v>5110</c:v>
                </c:pt>
                <c:pt idx="4">
                  <c:v>4970</c:v>
                </c:pt>
                <c:pt idx="5">
                  <c:v>-1</c:v>
                </c:pt>
                <c:pt idx="6">
                  <c:v>-1</c:v>
                </c:pt>
                <c:pt idx="7">
                  <c:v>-1</c:v>
                </c:pt>
                <c:pt idx="8">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_G0403_!$A$74:$I$74</c:f>
              <c:numCache>
                <c:formatCode>General</c:formatCode>
                <c:ptCount val="9"/>
                <c:pt idx="0">
                  <c:v>-1</c:v>
                </c:pt>
                <c:pt idx="1">
                  <c:v>-1</c:v>
                </c:pt>
                <c:pt idx="2">
                  <c:v>-1</c:v>
                </c:pt>
                <c:pt idx="3">
                  <c:v>5180</c:v>
                </c:pt>
                <c:pt idx="4">
                  <c:v>4990</c:v>
                </c:pt>
                <c:pt idx="5">
                  <c:v>-1</c:v>
                </c:pt>
                <c:pt idx="6">
                  <c:v>-1</c:v>
                </c:pt>
                <c:pt idx="7">
                  <c:v>-1</c:v>
                </c:pt>
                <c:pt idx="8">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_G0403_!$A$75:$I$75</c:f>
              <c:numCache>
                <c:formatCode>General</c:formatCode>
                <c:ptCount val="9"/>
                <c:pt idx="0">
                  <c:v>-1</c:v>
                </c:pt>
                <c:pt idx="1">
                  <c:v>-1</c:v>
                </c:pt>
                <c:pt idx="2">
                  <c:v>-1</c:v>
                </c:pt>
                <c:pt idx="3">
                  <c:v>5230</c:v>
                </c:pt>
                <c:pt idx="4">
                  <c:v>5010</c:v>
                </c:pt>
                <c:pt idx="5">
                  <c:v>-1</c:v>
                </c:pt>
                <c:pt idx="6">
                  <c:v>-1</c:v>
                </c:pt>
                <c:pt idx="7">
                  <c:v>-1</c:v>
                </c:pt>
                <c:pt idx="8">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_G0403_!$A$76:$I$76</c:f>
              <c:numCache>
                <c:formatCode>General</c:formatCode>
                <c:ptCount val="9"/>
                <c:pt idx="0">
                  <c:v>-1</c:v>
                </c:pt>
                <c:pt idx="1">
                  <c:v>-1</c:v>
                </c:pt>
                <c:pt idx="2">
                  <c:v>-1</c:v>
                </c:pt>
                <c:pt idx="3">
                  <c:v>5370</c:v>
                </c:pt>
                <c:pt idx="4">
                  <c:v>5035</c:v>
                </c:pt>
                <c:pt idx="5">
                  <c:v>-1</c:v>
                </c:pt>
                <c:pt idx="6">
                  <c:v>-1</c:v>
                </c:pt>
                <c:pt idx="7">
                  <c:v>-1</c:v>
                </c:pt>
                <c:pt idx="8">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_G0403_!$A$77:$I$77</c:f>
              <c:numCache>
                <c:formatCode>General</c:formatCode>
                <c:ptCount val="9"/>
                <c:pt idx="0">
                  <c:v>-1</c:v>
                </c:pt>
                <c:pt idx="1">
                  <c:v>-1</c:v>
                </c:pt>
                <c:pt idx="2">
                  <c:v>-1</c:v>
                </c:pt>
                <c:pt idx="3">
                  <c:v>5650</c:v>
                </c:pt>
                <c:pt idx="4">
                  <c:v>5060</c:v>
                </c:pt>
                <c:pt idx="5">
                  <c:v>-1</c:v>
                </c:pt>
                <c:pt idx="6">
                  <c:v>-1</c:v>
                </c:pt>
                <c:pt idx="7">
                  <c:v>-1</c:v>
                </c:pt>
                <c:pt idx="8">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_G0403_!$A$78:$I$78</c:f>
              <c:numCache>
                <c:formatCode>General</c:formatCode>
                <c:ptCount val="9"/>
                <c:pt idx="0">
                  <c:v>-1</c:v>
                </c:pt>
                <c:pt idx="1">
                  <c:v>-1</c:v>
                </c:pt>
                <c:pt idx="2">
                  <c:v>-1</c:v>
                </c:pt>
                <c:pt idx="3">
                  <c:v>-1</c:v>
                </c:pt>
                <c:pt idx="4">
                  <c:v>5080</c:v>
                </c:pt>
                <c:pt idx="5">
                  <c:v>-1</c:v>
                </c:pt>
                <c:pt idx="6">
                  <c:v>-1</c:v>
                </c:pt>
                <c:pt idx="7">
                  <c:v>-1</c:v>
                </c:pt>
                <c:pt idx="8">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_G0403_!$A$79:$I$79</c:f>
              <c:numCache>
                <c:formatCode>General</c:formatCode>
                <c:ptCount val="9"/>
                <c:pt idx="0">
                  <c:v>-1</c:v>
                </c:pt>
                <c:pt idx="1">
                  <c:v>-1</c:v>
                </c:pt>
                <c:pt idx="2">
                  <c:v>-1</c:v>
                </c:pt>
                <c:pt idx="3">
                  <c:v>-1</c:v>
                </c:pt>
                <c:pt idx="4">
                  <c:v>5100</c:v>
                </c:pt>
                <c:pt idx="5">
                  <c:v>-1</c:v>
                </c:pt>
                <c:pt idx="6">
                  <c:v>-1</c:v>
                </c:pt>
                <c:pt idx="7">
                  <c:v>-1</c:v>
                </c:pt>
                <c:pt idx="8">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_G0403_!$A$80:$I$80</c:f>
              <c:numCache>
                <c:formatCode>General</c:formatCode>
                <c:ptCount val="9"/>
                <c:pt idx="0">
                  <c:v>-1</c:v>
                </c:pt>
                <c:pt idx="1">
                  <c:v>-1</c:v>
                </c:pt>
                <c:pt idx="2">
                  <c:v>-1</c:v>
                </c:pt>
                <c:pt idx="3">
                  <c:v>-1</c:v>
                </c:pt>
                <c:pt idx="4">
                  <c:v>5120</c:v>
                </c:pt>
                <c:pt idx="5">
                  <c:v>-1</c:v>
                </c:pt>
                <c:pt idx="6">
                  <c:v>-1</c:v>
                </c:pt>
                <c:pt idx="7">
                  <c:v>-1</c:v>
                </c:pt>
                <c:pt idx="8">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_G0403_!$A$81:$I$81</c:f>
              <c:numCache>
                <c:formatCode>General</c:formatCode>
                <c:ptCount val="9"/>
                <c:pt idx="0">
                  <c:v>-1</c:v>
                </c:pt>
                <c:pt idx="1">
                  <c:v>-1</c:v>
                </c:pt>
                <c:pt idx="2">
                  <c:v>-1</c:v>
                </c:pt>
                <c:pt idx="3">
                  <c:v>-1</c:v>
                </c:pt>
                <c:pt idx="4">
                  <c:v>5140</c:v>
                </c:pt>
                <c:pt idx="5">
                  <c:v>-1</c:v>
                </c:pt>
                <c:pt idx="6">
                  <c:v>-1</c:v>
                </c:pt>
                <c:pt idx="7">
                  <c:v>-1</c:v>
                </c:pt>
                <c:pt idx="8">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_G0403_!$A$82:$I$82</c:f>
              <c:numCache>
                <c:formatCode>General</c:formatCode>
                <c:ptCount val="9"/>
                <c:pt idx="0">
                  <c:v>-1</c:v>
                </c:pt>
                <c:pt idx="1">
                  <c:v>-1</c:v>
                </c:pt>
                <c:pt idx="2">
                  <c:v>-1</c:v>
                </c:pt>
                <c:pt idx="3">
                  <c:v>-1</c:v>
                </c:pt>
                <c:pt idx="4">
                  <c:v>5180</c:v>
                </c:pt>
                <c:pt idx="5">
                  <c:v>-1</c:v>
                </c:pt>
                <c:pt idx="6">
                  <c:v>-1</c:v>
                </c:pt>
                <c:pt idx="7">
                  <c:v>-1</c:v>
                </c:pt>
                <c:pt idx="8">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_G0403_!$A$83:$I$83</c:f>
              <c:numCache>
                <c:formatCode>General</c:formatCode>
                <c:ptCount val="9"/>
                <c:pt idx="0">
                  <c:v>-1</c:v>
                </c:pt>
                <c:pt idx="1">
                  <c:v>-1</c:v>
                </c:pt>
                <c:pt idx="2">
                  <c:v>-1</c:v>
                </c:pt>
                <c:pt idx="3">
                  <c:v>-1</c:v>
                </c:pt>
                <c:pt idx="4">
                  <c:v>5210</c:v>
                </c:pt>
                <c:pt idx="5">
                  <c:v>-1</c:v>
                </c:pt>
                <c:pt idx="6">
                  <c:v>-1</c:v>
                </c:pt>
                <c:pt idx="7">
                  <c:v>-1</c:v>
                </c:pt>
                <c:pt idx="8">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_G0403_!$A$84:$I$84</c:f>
              <c:numCache>
                <c:formatCode>General</c:formatCode>
                <c:ptCount val="9"/>
                <c:pt idx="0">
                  <c:v>-1</c:v>
                </c:pt>
                <c:pt idx="1">
                  <c:v>-1</c:v>
                </c:pt>
                <c:pt idx="2">
                  <c:v>-1</c:v>
                </c:pt>
                <c:pt idx="3">
                  <c:v>-1</c:v>
                </c:pt>
                <c:pt idx="4">
                  <c:v>5260</c:v>
                </c:pt>
                <c:pt idx="5">
                  <c:v>-1</c:v>
                </c:pt>
                <c:pt idx="6">
                  <c:v>-1</c:v>
                </c:pt>
                <c:pt idx="7">
                  <c:v>-1</c:v>
                </c:pt>
                <c:pt idx="8">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_G0403_!$A$85:$I$85</c:f>
              <c:numCache>
                <c:formatCode>General</c:formatCode>
                <c:ptCount val="9"/>
                <c:pt idx="0">
                  <c:v>-1</c:v>
                </c:pt>
                <c:pt idx="1">
                  <c:v>-1</c:v>
                </c:pt>
                <c:pt idx="2">
                  <c:v>-1</c:v>
                </c:pt>
                <c:pt idx="3">
                  <c:v>-1</c:v>
                </c:pt>
                <c:pt idx="4">
                  <c:v>5280</c:v>
                </c:pt>
                <c:pt idx="5">
                  <c:v>-1</c:v>
                </c:pt>
                <c:pt idx="6">
                  <c:v>-1</c:v>
                </c:pt>
                <c:pt idx="7">
                  <c:v>-1</c:v>
                </c:pt>
                <c:pt idx="8">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_G0403_!$A$86:$I$86</c:f>
              <c:numCache>
                <c:formatCode>General</c:formatCode>
                <c:ptCount val="9"/>
                <c:pt idx="0">
                  <c:v>-1</c:v>
                </c:pt>
                <c:pt idx="1">
                  <c:v>-1</c:v>
                </c:pt>
                <c:pt idx="2">
                  <c:v>-1</c:v>
                </c:pt>
                <c:pt idx="3">
                  <c:v>-1</c:v>
                </c:pt>
                <c:pt idx="4">
                  <c:v>5310</c:v>
                </c:pt>
                <c:pt idx="5">
                  <c:v>-1</c:v>
                </c:pt>
                <c:pt idx="6">
                  <c:v>-1</c:v>
                </c:pt>
                <c:pt idx="7">
                  <c:v>-1</c:v>
                </c:pt>
                <c:pt idx="8">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_G0403_!$A$87:$I$87</c:f>
              <c:numCache>
                <c:formatCode>General</c:formatCode>
                <c:ptCount val="9"/>
                <c:pt idx="0">
                  <c:v>-1</c:v>
                </c:pt>
                <c:pt idx="1">
                  <c:v>-1</c:v>
                </c:pt>
                <c:pt idx="2">
                  <c:v>-1</c:v>
                </c:pt>
                <c:pt idx="3">
                  <c:v>-1</c:v>
                </c:pt>
                <c:pt idx="4">
                  <c:v>5350</c:v>
                </c:pt>
                <c:pt idx="5">
                  <c:v>-1</c:v>
                </c:pt>
                <c:pt idx="6">
                  <c:v>-1</c:v>
                </c:pt>
                <c:pt idx="7">
                  <c:v>-1</c:v>
                </c:pt>
                <c:pt idx="8">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_G0403_!$A$88:$I$88</c:f>
              <c:numCache>
                <c:formatCode>General</c:formatCode>
                <c:ptCount val="9"/>
                <c:pt idx="0">
                  <c:v>-1</c:v>
                </c:pt>
                <c:pt idx="1">
                  <c:v>-1</c:v>
                </c:pt>
                <c:pt idx="2">
                  <c:v>-1</c:v>
                </c:pt>
                <c:pt idx="3">
                  <c:v>-1</c:v>
                </c:pt>
                <c:pt idx="4">
                  <c:v>5400</c:v>
                </c:pt>
                <c:pt idx="5">
                  <c:v>-1</c:v>
                </c:pt>
                <c:pt idx="6">
                  <c:v>-1</c:v>
                </c:pt>
                <c:pt idx="7">
                  <c:v>-1</c:v>
                </c:pt>
                <c:pt idx="8">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_G0403_!$A$89:$I$89</c:f>
              <c:numCache>
                <c:formatCode>General</c:formatCode>
                <c:ptCount val="9"/>
                <c:pt idx="0">
                  <c:v>-1</c:v>
                </c:pt>
                <c:pt idx="1">
                  <c:v>-1</c:v>
                </c:pt>
                <c:pt idx="2">
                  <c:v>-1</c:v>
                </c:pt>
                <c:pt idx="3">
                  <c:v>-1</c:v>
                </c:pt>
                <c:pt idx="4">
                  <c:v>5480</c:v>
                </c:pt>
                <c:pt idx="5">
                  <c:v>-1</c:v>
                </c:pt>
                <c:pt idx="6">
                  <c:v>-1</c:v>
                </c:pt>
                <c:pt idx="7">
                  <c:v>-1</c:v>
                </c:pt>
                <c:pt idx="8">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_G0403_!$A$90:$I$90</c:f>
              <c:numCache>
                <c:formatCode>General</c:formatCode>
                <c:ptCount val="9"/>
                <c:pt idx="0">
                  <c:v>-1</c:v>
                </c:pt>
                <c:pt idx="1">
                  <c:v>-1</c:v>
                </c:pt>
                <c:pt idx="2">
                  <c:v>-1</c:v>
                </c:pt>
                <c:pt idx="3">
                  <c:v>-1</c:v>
                </c:pt>
                <c:pt idx="4">
                  <c:v>5525</c:v>
                </c:pt>
                <c:pt idx="5">
                  <c:v>-1</c:v>
                </c:pt>
                <c:pt idx="6">
                  <c:v>-1</c:v>
                </c:pt>
                <c:pt idx="7">
                  <c:v>-1</c:v>
                </c:pt>
                <c:pt idx="8">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_G0403_!$A$91:$I$91</c:f>
              <c:numCache>
                <c:formatCode>General</c:formatCode>
                <c:ptCount val="9"/>
                <c:pt idx="0">
                  <c:v>-1</c:v>
                </c:pt>
                <c:pt idx="1">
                  <c:v>-1</c:v>
                </c:pt>
                <c:pt idx="2">
                  <c:v>-1</c:v>
                </c:pt>
                <c:pt idx="3">
                  <c:v>-1</c:v>
                </c:pt>
                <c:pt idx="4">
                  <c:v>5875</c:v>
                </c:pt>
                <c:pt idx="5">
                  <c:v>-1</c:v>
                </c:pt>
                <c:pt idx="6">
                  <c:v>-1</c:v>
                </c:pt>
                <c:pt idx="7">
                  <c:v>-1</c:v>
                </c:pt>
                <c:pt idx="8">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_G0403_!$A$92:$I$92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_G0403_!$A$93:$I$93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_G0403_!$A$94:$I$94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_G0403_!$A$95:$I$95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_G0403_!$A$96:$I$96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_G0403_!$A$97:$I$97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_G0403_!$A$98:$I$98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_G0403_!$A$99:$I$99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_G0403_!$A$100:$I$100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_G0403_!$A$101:$I$101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_G0403_!$A$102:$I$102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_G0403_!$A$103:$I$103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_G0403_!$A$104:$I$104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_G0403_!$A$105:$I$105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_G0403_!$A$106:$I$106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_G0403_!$A$107:$I$107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_G0403_!$A$108:$I$108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_G0403_!$A$109:$I$109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_G0403_!$A$110:$I$110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_G0403_!$A$111:$I$111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_G0403_!$A$112:$I$112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_G0403_!$A$113:$I$113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_G0403_!$A$114:$I$114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_G0403_!$A$115:$I$115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_G0403_!$A$116:$I$116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_G0403_!$A$117:$I$117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_G0403_!$A$118:$I$118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_G0403_!$A$119:$I$119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_G0403_!$A$120:$I$120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_G0403_!$A$121:$I$121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_G0403_!$A$122:$I$122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_G0403_!$A$123:$I$123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_G0403_!$A$124:$I$124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_G0403_!$A$125:$I$125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_G0403_!$A$126:$I$126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_G0403_!$A$127:$I$127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_G0403_!$A$128:$I$128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_G0403_!$A$129:$I$129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_G0403_!$A$130:$I$130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_G0403_!$A$131:$I$131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_G0403_!$A$132:$I$132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_G0403_!$A$133:$I$133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_G0403_!$A$134:$I$134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_G0403_!$A$135:$I$135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_G0403_!$A$136:$I$136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_G0403_!$A$137:$I$137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_G0403_!$A$138:$I$138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_G0403_!$A$139:$I$139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_G0403_!$A$140:$I$140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_G0403_!$A$141:$I$141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_G0403_!$A$142:$I$142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_G0403_!$A$143:$I$143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_G0403_!$A$144:$I$144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_G0403_!$A$145:$I$145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_G0403_!$A$146:$I$146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_G0403_!$A$147:$I$147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_G0403_!$A$148:$I$148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_G0403_!$A$149:$I$149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_G0403_!$A$150:$I$150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_G0403_!$A$151:$I$151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_G0403_!$A$152:$I$152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_G0403_!$A$153:$I$153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_G0403_!$A$154:$I$154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_G0403_!$A$155:$I$155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_G0403_!$A$156:$I$156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_G0403_!$A$157:$I$157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_G0403_!$A$158:$I$158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_G0403_!$A$159:$I$159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_G0403_!$A$160:$I$160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_G0403_!$A$161:$I$161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_G0403_!$A$162:$I$162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_G0403_!$A$163:$I$163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_G0403_!$A$164:$I$164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_G0403_!$A$165:$I$165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_G0403_!$A$166:$I$166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_G0403_!$A$167:$I$167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_G0403_!$A$168:$I$168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_G0403_!$A$169:$I$169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_G0403_!$A$170:$I$170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_G0403_!$A$171:$I$171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_G0403_!$A$172:$I$172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_G0403_!$A$173:$I$173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_G0403_!$A$174:$I$174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_G0403_!$A$175:$I$175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_G0403_!$A$176:$I$176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_G0403_!$A$177:$I$177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_G0403_!$A$178:$I$178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_G0403_!$A$179:$I$179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_G0403_!$A$180:$I$180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_G0403_!$A$181:$I$181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_G0403_!$A$182:$I$182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_G0403_!$A$183:$I$183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_G0403_!$A$184:$I$184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_G0403_!$A$185:$I$185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_G0403_!$A$186:$I$186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_G0403_!$A$187:$I$187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_G0403_!$A$188:$I$188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_G0403_!$A$189:$I$189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_G0403_!$A$190:$I$190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_G0403_!$A$191:$I$191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_G0403_!$A$192:$I$192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_G0403_!$A$193:$I$193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_G0403_!$A$194:$I$194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_G0403_!$A$195:$I$195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_G0403_!$A$196:$I$196</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_G0403_!$A$197:$I$197</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_G0403_!$A$198:$I$198</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_G0403_!$A$199:$I$199</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_G0403_!$A$200:$I$200</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_G0403_!$A$201:$I$201</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_G0403_!$A$202:$I$202</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_G0403_!$A$203:$I$203</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_G0403_!$A$204:$I$204</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_G0403_!$A$205:$I$205</c:f>
              <c:numCache>
                <c:formatCode>General</c:formatCode>
                <c:ptCount val="9"/>
                <c:pt idx="0">
                  <c:v>-1</c:v>
                </c:pt>
                <c:pt idx="1">
                  <c:v>-1</c:v>
                </c:pt>
                <c:pt idx="2">
                  <c:v>-1</c:v>
                </c:pt>
                <c:pt idx="3">
                  <c:v>-1</c:v>
                </c:pt>
                <c:pt idx="4">
                  <c:v>-1</c:v>
                </c:pt>
                <c:pt idx="5">
                  <c:v>-1</c:v>
                </c:pt>
                <c:pt idx="6">
                  <c:v>-1</c:v>
                </c:pt>
                <c:pt idx="7">
                  <c:v>-1</c:v>
                </c:pt>
                <c:pt idx="8">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xVal>
            <c:strRef>
              <c:f>_G0403_!$A$1:$I$1</c:f>
              <c:strCache>
                <c:ptCount val="9"/>
                <c:pt idx="0">
                  <c:v>COL1</c:v>
                </c:pt>
                <c:pt idx="1">
                  <c:v>COL2</c:v>
                </c:pt>
                <c:pt idx="2">
                  <c:v>COL3</c:v>
                </c:pt>
                <c:pt idx="3">
                  <c:v>COL4</c:v>
                </c:pt>
                <c:pt idx="4">
                  <c:v>COL5</c:v>
                </c:pt>
                <c:pt idx="5">
                  <c:v>COL6</c:v>
                </c:pt>
                <c:pt idx="6">
                  <c:v>COL7</c:v>
                </c:pt>
                <c:pt idx="7">
                  <c:v>COL8</c:v>
                </c:pt>
                <c:pt idx="8">
                  <c:v>COL9</c:v>
                </c:pt>
              </c:strCache>
            </c:strRef>
          </c:xVal>
          <c:yVal>
            <c:numRef>
              <c:f>_G0403_!$A$206:$I$206</c:f>
              <c:numCache>
                <c:formatCode>General</c:formatCode>
                <c:ptCount val="9"/>
                <c:pt idx="0">
                  <c:v>-1</c:v>
                </c:pt>
                <c:pt idx="1">
                  <c:v>-1</c:v>
                </c:pt>
                <c:pt idx="2">
                  <c:v>-1</c:v>
                </c:pt>
                <c:pt idx="3">
                  <c:v>-1</c:v>
                </c:pt>
                <c:pt idx="4">
                  <c:v>-1</c:v>
                </c:pt>
                <c:pt idx="5">
                  <c:v>-1</c:v>
                </c:pt>
                <c:pt idx="6">
                  <c:v>-1</c:v>
                </c:pt>
                <c:pt idx="7">
                  <c:v>-1</c:v>
                </c:pt>
                <c:pt idx="8">
                  <c:v>-1</c:v>
                </c:pt>
              </c:numCache>
            </c:numRef>
          </c:yVal>
          <c:smooth val="0"/>
        </c:ser>
        <c:dLbls>
          <c:showLegendKey val="0"/>
          <c:showVal val="0"/>
          <c:showCatName val="0"/>
          <c:showSerName val="0"/>
          <c:showPercent val="0"/>
          <c:showBubbleSize val="0"/>
        </c:dLbls>
        <c:axId val="253778176"/>
        <c:axId val="253780352"/>
      </c:scatterChart>
      <c:catAx>
        <c:axId val="253778176"/>
        <c:scaling>
          <c:orientation val="minMax"/>
        </c:scaling>
        <c:delete val="0"/>
        <c:axPos val="b"/>
        <c:title>
          <c:tx>
            <c:rich>
              <a:bodyPr/>
              <a:lstStyle/>
              <a:p>
                <a:pPr>
                  <a:defRPr/>
                </a:pPr>
                <a:r>
                  <a:rPr lang="fr-FR"/>
                  <a:t>Durée de gestation (semaines)</a:t>
                </a:r>
              </a:p>
            </c:rich>
          </c:tx>
          <c:overlay val="0"/>
        </c:title>
        <c:majorTickMark val="out"/>
        <c:minorTickMark val="none"/>
        <c:tickLblPos val="nextTo"/>
        <c:crossAx val="253780352"/>
        <c:crosses val="autoZero"/>
        <c:auto val="1"/>
        <c:lblAlgn val="ctr"/>
        <c:lblOffset val="100"/>
        <c:noMultiLvlLbl val="0"/>
      </c:catAx>
      <c:valAx>
        <c:axId val="253780352"/>
        <c:scaling>
          <c:orientation val="minMax"/>
          <c:max val="6000"/>
          <c:min val="0"/>
        </c:scaling>
        <c:delete val="0"/>
        <c:axPos val="l"/>
        <c:majorGridlines/>
        <c:title>
          <c:tx>
            <c:rich>
              <a:bodyPr rot="-5400000" vert="horz"/>
              <a:lstStyle/>
              <a:p>
                <a:pPr>
                  <a:defRPr/>
                </a:pPr>
                <a:r>
                  <a:rPr lang="fr-FR"/>
                  <a:t>Poids</a:t>
                </a:r>
                <a:r>
                  <a:rPr lang="fr-FR" baseline="0"/>
                  <a:t> de naissance (grammes)</a:t>
                </a:r>
                <a:endParaRPr lang="fr-FR"/>
              </a:p>
            </c:rich>
          </c:tx>
          <c:overlay val="0"/>
        </c:title>
        <c:numFmt formatCode="#\ ##0" sourceLinked="0"/>
        <c:majorTickMark val="out"/>
        <c:minorTickMark val="none"/>
        <c:tickLblPos val="nextTo"/>
        <c:crossAx val="253778176"/>
        <c:crosses val="autoZero"/>
        <c:crossBetween val="between"/>
      </c:valAx>
    </c:plotArea>
    <c:plotVisOnly val="1"/>
    <c:dispBlanksAs val="gap"/>
    <c:showDLblsOverMax val="0"/>
  </c:chart>
  <c:spPr>
    <a:solidFill>
      <a:srgbClr val="7030A0">
        <a:alpha val="10000"/>
      </a:srgbClr>
    </a:solidFill>
  </c:spPr>
  <c:printSettings>
    <c:headerFooter/>
    <c:pageMargins b="0.75000000000000411" l="0.70000000000000062" r="0.70000000000000062" t="0.750000000000004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a:t>Poids de naissance par durée de séjour du bébé</a:t>
            </a:r>
          </a:p>
        </c:rich>
      </c:tx>
      <c:overlay val="0"/>
    </c:title>
    <c:autoTitleDeleted val="0"/>
    <c:plotArea>
      <c:layout/>
      <c:barChart>
        <c:barDir val="col"/>
        <c:grouping val="stacked"/>
        <c:varyColors val="0"/>
        <c:ser>
          <c:idx val="0"/>
          <c:order val="0"/>
          <c:spPr>
            <a:noFill/>
          </c:spPr>
          <c:invertIfNegative val="0"/>
          <c:errBars>
            <c:errBarType val="minus"/>
            <c:errValType val="cust"/>
            <c:noEndCap val="0"/>
            <c:plus>
              <c:numLit>
                <c:formatCode>General</c:formatCode>
                <c:ptCount val="1"/>
                <c:pt idx="0">
                  <c:v>1</c:v>
                </c:pt>
              </c:numLit>
            </c:plus>
            <c:minus>
              <c:numRef>
                <c:f>_G0404_!$A$5:$N$5</c:f>
                <c:numCache>
                  <c:formatCode>General</c:formatCode>
                  <c:ptCount val="14"/>
                  <c:pt idx="0">
                    <c:v>1535</c:v>
                  </c:pt>
                  <c:pt idx="1">
                    <c:v>955</c:v>
                  </c:pt>
                  <c:pt idx="2">
                    <c:v>880</c:v>
                  </c:pt>
                  <c:pt idx="3">
                    <c:v>860</c:v>
                  </c:pt>
                  <c:pt idx="4">
                    <c:v>860</c:v>
                  </c:pt>
                  <c:pt idx="5">
                    <c:v>920</c:v>
                  </c:pt>
                  <c:pt idx="6">
                    <c:v>1020</c:v>
                  </c:pt>
                  <c:pt idx="7">
                    <c:v>1175</c:v>
                  </c:pt>
                  <c:pt idx="8">
                    <c:v>1370</c:v>
                  </c:pt>
                  <c:pt idx="9">
                    <c:v>1165</c:v>
                  </c:pt>
                  <c:pt idx="10">
                    <c:v>990</c:v>
                  </c:pt>
                  <c:pt idx="11">
                    <c:v>795</c:v>
                  </c:pt>
                  <c:pt idx="12">
                    <c:v>670</c:v>
                  </c:pt>
                  <c:pt idx="13">
                    <c:v>745</c:v>
                  </c:pt>
                </c:numCache>
              </c:numRef>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_G0404_!$A$2:$N$2</c:f>
              <c:numCache>
                <c:formatCode>General</c:formatCode>
                <c:ptCount val="14"/>
                <c:pt idx="0">
                  <c:v>1535</c:v>
                </c:pt>
                <c:pt idx="1">
                  <c:v>3030</c:v>
                </c:pt>
                <c:pt idx="2">
                  <c:v>3070</c:v>
                </c:pt>
                <c:pt idx="3">
                  <c:v>3090</c:v>
                </c:pt>
                <c:pt idx="4">
                  <c:v>3080</c:v>
                </c:pt>
                <c:pt idx="5">
                  <c:v>3030</c:v>
                </c:pt>
                <c:pt idx="6">
                  <c:v>2960</c:v>
                </c:pt>
                <c:pt idx="7">
                  <c:v>2810</c:v>
                </c:pt>
                <c:pt idx="8">
                  <c:v>2500</c:v>
                </c:pt>
                <c:pt idx="9">
                  <c:v>2385</c:v>
                </c:pt>
                <c:pt idx="10">
                  <c:v>2350</c:v>
                </c:pt>
                <c:pt idx="11">
                  <c:v>2115</c:v>
                </c:pt>
                <c:pt idx="12">
                  <c:v>1820</c:v>
                </c:pt>
                <c:pt idx="13">
                  <c:v>1155</c:v>
                </c:pt>
              </c:numCache>
            </c:numRef>
          </c:val>
        </c:ser>
        <c:ser>
          <c:idx val="1"/>
          <c:order val="1"/>
          <c:spPr>
            <a:solidFill>
              <a:schemeClr val="bg1"/>
            </a:solidFill>
            <a:ln>
              <a:solidFill>
                <a:schemeClr val="tx1"/>
              </a:solidFill>
            </a:ln>
          </c:spPr>
          <c:invertIfNegative val="0"/>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_G0404_!$A$3:$N$3</c:f>
              <c:numCache>
                <c:formatCode>General</c:formatCode>
                <c:ptCount val="14"/>
                <c:pt idx="0">
                  <c:v>1292.5</c:v>
                </c:pt>
                <c:pt idx="1">
                  <c:v>330</c:v>
                </c:pt>
                <c:pt idx="2">
                  <c:v>295</c:v>
                </c:pt>
                <c:pt idx="3">
                  <c:v>285</c:v>
                </c:pt>
                <c:pt idx="4">
                  <c:v>280</c:v>
                </c:pt>
                <c:pt idx="5">
                  <c:v>310</c:v>
                </c:pt>
                <c:pt idx="6">
                  <c:v>340</c:v>
                </c:pt>
                <c:pt idx="7">
                  <c:v>417</c:v>
                </c:pt>
                <c:pt idx="8">
                  <c:v>480</c:v>
                </c:pt>
                <c:pt idx="9">
                  <c:v>362.5</c:v>
                </c:pt>
                <c:pt idx="10">
                  <c:v>250</c:v>
                </c:pt>
                <c:pt idx="11">
                  <c:v>215</c:v>
                </c:pt>
                <c:pt idx="12">
                  <c:v>205</c:v>
                </c:pt>
                <c:pt idx="13">
                  <c:v>365</c:v>
                </c:pt>
              </c:numCache>
            </c:numRef>
          </c:val>
        </c:ser>
        <c:ser>
          <c:idx val="2"/>
          <c:order val="2"/>
          <c:spPr>
            <a:solidFill>
              <a:schemeClr val="bg1"/>
            </a:solidFill>
            <a:ln>
              <a:solidFill>
                <a:schemeClr val="tx1"/>
              </a:solidFill>
            </a:ln>
          </c:spPr>
          <c:invertIfNegative val="0"/>
          <c:errBars>
            <c:errBarType val="plus"/>
            <c:errValType val="cust"/>
            <c:noEndCap val="0"/>
            <c:plus>
              <c:numRef>
                <c:f>_G0404_!$A$6:$N$6</c:f>
                <c:numCache>
                  <c:formatCode>General</c:formatCode>
                  <c:ptCount val="14"/>
                  <c:pt idx="0">
                    <c:v>1955</c:v>
                  </c:pt>
                  <c:pt idx="1">
                    <c:v>960</c:v>
                  </c:pt>
                  <c:pt idx="2">
                    <c:v>860</c:v>
                  </c:pt>
                  <c:pt idx="3">
                    <c:v>885</c:v>
                  </c:pt>
                  <c:pt idx="4">
                    <c:v>870</c:v>
                  </c:pt>
                  <c:pt idx="5">
                    <c:v>930</c:v>
                  </c:pt>
                  <c:pt idx="6">
                    <c:v>1030</c:v>
                  </c:pt>
                  <c:pt idx="7">
                    <c:v>1190</c:v>
                  </c:pt>
                  <c:pt idx="8">
                    <c:v>1455</c:v>
                  </c:pt>
                  <c:pt idx="9">
                    <c:v>1280</c:v>
                  </c:pt>
                  <c:pt idx="10">
                    <c:v>1062.5</c:v>
                  </c:pt>
                  <c:pt idx="11">
                    <c:v>800</c:v>
                  </c:pt>
                  <c:pt idx="12">
                    <c:v>660</c:v>
                  </c:pt>
                  <c:pt idx="13">
                    <c:v>1095</c:v>
                  </c:pt>
                </c:numCache>
              </c:numRef>
            </c:plus>
            <c:minus>
              <c:numLit>
                <c:formatCode>General</c:formatCode>
                <c:ptCount val="1"/>
                <c:pt idx="0">
                  <c:v>1</c:v>
                </c:pt>
              </c:numLit>
            </c:minus>
          </c:errBars>
          <c:cat>
            <c:strRef>
              <c:f>'GR Poids de naissance'!$B$148:$B$161</c:f>
              <c:strCache>
                <c:ptCount val="14"/>
                <c:pt idx="0">
                  <c:v>0</c:v>
                </c:pt>
                <c:pt idx="1">
                  <c:v>1</c:v>
                </c:pt>
                <c:pt idx="2">
                  <c:v>2</c:v>
                </c:pt>
                <c:pt idx="3">
                  <c:v>3</c:v>
                </c:pt>
                <c:pt idx="4">
                  <c:v>4</c:v>
                </c:pt>
                <c:pt idx="5">
                  <c:v>5</c:v>
                </c:pt>
                <c:pt idx="6">
                  <c:v>6</c:v>
                </c:pt>
                <c:pt idx="7">
                  <c:v>7</c:v>
                </c:pt>
                <c:pt idx="8">
                  <c:v>8</c:v>
                </c:pt>
                <c:pt idx="9">
                  <c:v>9</c:v>
                </c:pt>
                <c:pt idx="10">
                  <c:v>10</c:v>
                </c:pt>
                <c:pt idx="11">
                  <c:v>11-20</c:v>
                </c:pt>
                <c:pt idx="12">
                  <c:v>21-30</c:v>
                </c:pt>
                <c:pt idx="13">
                  <c:v>≥ 31</c:v>
                </c:pt>
              </c:strCache>
            </c:strRef>
          </c:cat>
          <c:val>
            <c:numRef>
              <c:f>_G0404_!$A$4:$N$4</c:f>
              <c:numCache>
                <c:formatCode>General</c:formatCode>
                <c:ptCount val="14"/>
                <c:pt idx="0">
                  <c:v>567.5</c:v>
                </c:pt>
                <c:pt idx="1">
                  <c:v>310</c:v>
                </c:pt>
                <c:pt idx="2">
                  <c:v>295</c:v>
                </c:pt>
                <c:pt idx="3">
                  <c:v>305</c:v>
                </c:pt>
                <c:pt idx="4">
                  <c:v>300</c:v>
                </c:pt>
                <c:pt idx="5">
                  <c:v>310</c:v>
                </c:pt>
                <c:pt idx="6">
                  <c:v>350</c:v>
                </c:pt>
                <c:pt idx="7">
                  <c:v>388</c:v>
                </c:pt>
                <c:pt idx="8">
                  <c:v>525</c:v>
                </c:pt>
                <c:pt idx="9">
                  <c:v>492.5</c:v>
                </c:pt>
                <c:pt idx="10">
                  <c:v>527.5</c:v>
                </c:pt>
                <c:pt idx="11">
                  <c:v>320</c:v>
                </c:pt>
                <c:pt idx="12">
                  <c:v>245</c:v>
                </c:pt>
                <c:pt idx="13">
                  <c:v>370</c:v>
                </c:pt>
              </c:numCache>
            </c:numRef>
          </c:val>
        </c:ser>
        <c:dLbls>
          <c:showLegendKey val="0"/>
          <c:showVal val="0"/>
          <c:showCatName val="0"/>
          <c:showSerName val="0"/>
          <c:showPercent val="0"/>
          <c:showBubbleSize val="0"/>
        </c:dLbls>
        <c:gapWidth val="150"/>
        <c:overlap val="100"/>
        <c:axId val="258558976"/>
        <c:axId val="258569344"/>
      </c:barChart>
      <c:scatterChart>
        <c:scatterStyle val="lineMarker"/>
        <c:varyColors val="0"/>
        <c:ser>
          <c:idx val="5"/>
          <c:order val="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_G0404_!$A$7:$N$7</c:f>
              <c:numCache>
                <c:formatCode>General</c:formatCode>
                <c:ptCount val="14"/>
                <c:pt idx="0">
                  <c:v>-1</c:v>
                </c:pt>
                <c:pt idx="1">
                  <c:v>210</c:v>
                </c:pt>
                <c:pt idx="2">
                  <c:v>260</c:v>
                </c:pt>
                <c:pt idx="3">
                  <c:v>0</c:v>
                </c:pt>
                <c:pt idx="4">
                  <c:v>300</c:v>
                </c:pt>
                <c:pt idx="5">
                  <c:v>38</c:v>
                </c:pt>
                <c:pt idx="6">
                  <c:v>309</c:v>
                </c:pt>
                <c:pt idx="7">
                  <c:v>0</c:v>
                </c:pt>
                <c:pt idx="8">
                  <c:v>630</c:v>
                </c:pt>
                <c:pt idx="9">
                  <c:v>520</c:v>
                </c:pt>
                <c:pt idx="10">
                  <c:v>190</c:v>
                </c:pt>
                <c:pt idx="11">
                  <c:v>570</c:v>
                </c:pt>
                <c:pt idx="12">
                  <c:v>495</c:v>
                </c:pt>
                <c:pt idx="13">
                  <c:v>3000</c:v>
                </c:pt>
              </c:numCache>
            </c:numRef>
          </c:yVal>
          <c:smooth val="0"/>
        </c:ser>
        <c:ser>
          <c:idx val="6"/>
          <c:order val="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_G0404_!$A$8:$N$8</c:f>
              <c:numCache>
                <c:formatCode>General</c:formatCode>
                <c:ptCount val="14"/>
                <c:pt idx="0">
                  <c:v>-1</c:v>
                </c:pt>
                <c:pt idx="1">
                  <c:v>257</c:v>
                </c:pt>
                <c:pt idx="2">
                  <c:v>360</c:v>
                </c:pt>
                <c:pt idx="3">
                  <c:v>39</c:v>
                </c:pt>
                <c:pt idx="4">
                  <c:v>330</c:v>
                </c:pt>
                <c:pt idx="5">
                  <c:v>320</c:v>
                </c:pt>
                <c:pt idx="6">
                  <c:v>333</c:v>
                </c:pt>
                <c:pt idx="7">
                  <c:v>570</c:v>
                </c:pt>
                <c:pt idx="8">
                  <c:v>750</c:v>
                </c:pt>
                <c:pt idx="9">
                  <c:v>713</c:v>
                </c:pt>
                <c:pt idx="10">
                  <c:v>800</c:v>
                </c:pt>
                <c:pt idx="11">
                  <c:v>600</c:v>
                </c:pt>
                <c:pt idx="12">
                  <c:v>784</c:v>
                </c:pt>
                <c:pt idx="13">
                  <c:v>3025</c:v>
                </c:pt>
              </c:numCache>
            </c:numRef>
          </c:yVal>
          <c:smooth val="0"/>
        </c:ser>
        <c:ser>
          <c:idx val="7"/>
          <c:order val="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_G0404_!$A$9:$N$9</c:f>
              <c:numCache>
                <c:formatCode>General</c:formatCode>
                <c:ptCount val="14"/>
                <c:pt idx="0">
                  <c:v>-1</c:v>
                </c:pt>
                <c:pt idx="1">
                  <c:v>320</c:v>
                </c:pt>
                <c:pt idx="2">
                  <c:v>430</c:v>
                </c:pt>
                <c:pt idx="3">
                  <c:v>325</c:v>
                </c:pt>
                <c:pt idx="4">
                  <c:v>376</c:v>
                </c:pt>
                <c:pt idx="5">
                  <c:v>390</c:v>
                </c:pt>
                <c:pt idx="6">
                  <c:v>1170</c:v>
                </c:pt>
                <c:pt idx="7">
                  <c:v>680</c:v>
                </c:pt>
                <c:pt idx="8">
                  <c:v>987</c:v>
                </c:pt>
                <c:pt idx="9">
                  <c:v>950</c:v>
                </c:pt>
                <c:pt idx="10">
                  <c:v>820</c:v>
                </c:pt>
                <c:pt idx="11">
                  <c:v>650</c:v>
                </c:pt>
                <c:pt idx="12">
                  <c:v>860</c:v>
                </c:pt>
                <c:pt idx="13">
                  <c:v>3050</c:v>
                </c:pt>
              </c:numCache>
            </c:numRef>
          </c:yVal>
          <c:smooth val="0"/>
        </c:ser>
        <c:ser>
          <c:idx val="8"/>
          <c:order val="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_G0404_!$A$10:$N$10</c:f>
              <c:numCache>
                <c:formatCode>General</c:formatCode>
                <c:ptCount val="14"/>
                <c:pt idx="0">
                  <c:v>-1</c:v>
                </c:pt>
                <c:pt idx="1">
                  <c:v>360</c:v>
                </c:pt>
                <c:pt idx="2">
                  <c:v>450</c:v>
                </c:pt>
                <c:pt idx="3">
                  <c:v>501</c:v>
                </c:pt>
                <c:pt idx="4">
                  <c:v>399</c:v>
                </c:pt>
                <c:pt idx="5">
                  <c:v>440</c:v>
                </c:pt>
                <c:pt idx="6">
                  <c:v>1405</c:v>
                </c:pt>
                <c:pt idx="7">
                  <c:v>805</c:v>
                </c:pt>
                <c:pt idx="8">
                  <c:v>5110</c:v>
                </c:pt>
                <c:pt idx="9">
                  <c:v>1010</c:v>
                </c:pt>
                <c:pt idx="10">
                  <c:v>4360</c:v>
                </c:pt>
                <c:pt idx="11">
                  <c:v>830</c:v>
                </c:pt>
                <c:pt idx="12">
                  <c:v>890</c:v>
                </c:pt>
                <c:pt idx="13">
                  <c:v>3070</c:v>
                </c:pt>
              </c:numCache>
            </c:numRef>
          </c:yVal>
          <c:smooth val="0"/>
        </c:ser>
        <c:ser>
          <c:idx val="9"/>
          <c:order val="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_G0404_!$A$11:$N$11</c:f>
              <c:numCache>
                <c:formatCode>General</c:formatCode>
                <c:ptCount val="14"/>
                <c:pt idx="0">
                  <c:v>-1</c:v>
                </c:pt>
                <c:pt idx="1">
                  <c:v>380</c:v>
                </c:pt>
                <c:pt idx="2">
                  <c:v>470</c:v>
                </c:pt>
                <c:pt idx="3">
                  <c:v>608</c:v>
                </c:pt>
                <c:pt idx="4">
                  <c:v>465</c:v>
                </c:pt>
                <c:pt idx="5">
                  <c:v>540</c:v>
                </c:pt>
                <c:pt idx="6">
                  <c:v>1470</c:v>
                </c:pt>
                <c:pt idx="7">
                  <c:v>845</c:v>
                </c:pt>
                <c:pt idx="8">
                  <c:v>-1</c:v>
                </c:pt>
                <c:pt idx="9">
                  <c:v>4560</c:v>
                </c:pt>
                <c:pt idx="10">
                  <c:v>4550</c:v>
                </c:pt>
                <c:pt idx="11">
                  <c:v>870</c:v>
                </c:pt>
                <c:pt idx="12">
                  <c:v>930</c:v>
                </c:pt>
                <c:pt idx="13">
                  <c:v>3110</c:v>
                </c:pt>
              </c:numCache>
            </c:numRef>
          </c:yVal>
          <c:smooth val="0"/>
        </c:ser>
        <c:ser>
          <c:idx val="10"/>
          <c:order val="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_G0404_!$A$12:$N$12</c:f>
              <c:numCache>
                <c:formatCode>General</c:formatCode>
                <c:ptCount val="14"/>
                <c:pt idx="0">
                  <c:v>-1</c:v>
                </c:pt>
                <c:pt idx="1">
                  <c:v>410</c:v>
                </c:pt>
                <c:pt idx="2">
                  <c:v>540</c:v>
                </c:pt>
                <c:pt idx="3">
                  <c:v>680</c:v>
                </c:pt>
                <c:pt idx="4">
                  <c:v>670</c:v>
                </c:pt>
                <c:pt idx="5">
                  <c:v>817</c:v>
                </c:pt>
                <c:pt idx="6">
                  <c:v>1610</c:v>
                </c:pt>
                <c:pt idx="7">
                  <c:v>1050</c:v>
                </c:pt>
                <c:pt idx="8">
                  <c:v>-1</c:v>
                </c:pt>
                <c:pt idx="9">
                  <c:v>4700</c:v>
                </c:pt>
                <c:pt idx="10">
                  <c:v>4570</c:v>
                </c:pt>
                <c:pt idx="11">
                  <c:v>895</c:v>
                </c:pt>
                <c:pt idx="12">
                  <c:v>950</c:v>
                </c:pt>
                <c:pt idx="13">
                  <c:v>3150</c:v>
                </c:pt>
              </c:numCache>
            </c:numRef>
          </c:yVal>
          <c:smooth val="0"/>
        </c:ser>
        <c:ser>
          <c:idx val="11"/>
          <c:order val="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_G0404_!$A$13:$N$13</c:f>
              <c:numCache>
                <c:formatCode>General</c:formatCode>
                <c:ptCount val="14"/>
                <c:pt idx="0">
                  <c:v>-1</c:v>
                </c:pt>
                <c:pt idx="1">
                  <c:v>480</c:v>
                </c:pt>
                <c:pt idx="2">
                  <c:v>595</c:v>
                </c:pt>
                <c:pt idx="3">
                  <c:v>750</c:v>
                </c:pt>
                <c:pt idx="4">
                  <c:v>690</c:v>
                </c:pt>
                <c:pt idx="5">
                  <c:v>940</c:v>
                </c:pt>
                <c:pt idx="6">
                  <c:v>1680</c:v>
                </c:pt>
                <c:pt idx="7">
                  <c:v>1120</c:v>
                </c:pt>
                <c:pt idx="8">
                  <c:v>-1</c:v>
                </c:pt>
                <c:pt idx="9">
                  <c:v>4855</c:v>
                </c:pt>
                <c:pt idx="10">
                  <c:v>4600</c:v>
                </c:pt>
                <c:pt idx="11">
                  <c:v>930</c:v>
                </c:pt>
                <c:pt idx="12">
                  <c:v>1045</c:v>
                </c:pt>
                <c:pt idx="13">
                  <c:v>3175</c:v>
                </c:pt>
              </c:numCache>
            </c:numRef>
          </c:yVal>
          <c:smooth val="0"/>
        </c:ser>
        <c:ser>
          <c:idx val="12"/>
          <c:order val="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_G0404_!$A$14:$N$14</c:f>
              <c:numCache>
                <c:formatCode>General</c:formatCode>
                <c:ptCount val="14"/>
                <c:pt idx="0">
                  <c:v>-1</c:v>
                </c:pt>
                <c:pt idx="1">
                  <c:v>500</c:v>
                </c:pt>
                <c:pt idx="2">
                  <c:v>675</c:v>
                </c:pt>
                <c:pt idx="3">
                  <c:v>855</c:v>
                </c:pt>
                <c:pt idx="4">
                  <c:v>740</c:v>
                </c:pt>
                <c:pt idx="5">
                  <c:v>1030</c:v>
                </c:pt>
                <c:pt idx="6">
                  <c:v>1730</c:v>
                </c:pt>
                <c:pt idx="7">
                  <c:v>1310</c:v>
                </c:pt>
                <c:pt idx="8">
                  <c:v>-1</c:v>
                </c:pt>
                <c:pt idx="9">
                  <c:v>4990</c:v>
                </c:pt>
                <c:pt idx="10">
                  <c:v>4640</c:v>
                </c:pt>
                <c:pt idx="11">
                  <c:v>950</c:v>
                </c:pt>
                <c:pt idx="12">
                  <c:v>1080</c:v>
                </c:pt>
                <c:pt idx="13">
                  <c:v>3200</c:v>
                </c:pt>
              </c:numCache>
            </c:numRef>
          </c:yVal>
          <c:smooth val="0"/>
        </c:ser>
        <c:ser>
          <c:idx val="13"/>
          <c:order val="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_G0404_!$A$15:$N$15</c:f>
              <c:numCache>
                <c:formatCode>General</c:formatCode>
                <c:ptCount val="14"/>
                <c:pt idx="0">
                  <c:v>-1</c:v>
                </c:pt>
                <c:pt idx="1">
                  <c:v>520</c:v>
                </c:pt>
                <c:pt idx="2">
                  <c:v>700</c:v>
                </c:pt>
                <c:pt idx="3">
                  <c:v>1040</c:v>
                </c:pt>
                <c:pt idx="4">
                  <c:v>890</c:v>
                </c:pt>
                <c:pt idx="5">
                  <c:v>1090</c:v>
                </c:pt>
                <c:pt idx="6">
                  <c:v>1810</c:v>
                </c:pt>
                <c:pt idx="7">
                  <c:v>1340</c:v>
                </c:pt>
                <c:pt idx="8">
                  <c:v>-1</c:v>
                </c:pt>
                <c:pt idx="9">
                  <c:v>5380</c:v>
                </c:pt>
                <c:pt idx="10">
                  <c:v>4780</c:v>
                </c:pt>
                <c:pt idx="11">
                  <c:v>990</c:v>
                </c:pt>
                <c:pt idx="12">
                  <c:v>1100</c:v>
                </c:pt>
                <c:pt idx="13">
                  <c:v>3240</c:v>
                </c:pt>
              </c:numCache>
            </c:numRef>
          </c:yVal>
          <c:smooth val="0"/>
        </c:ser>
        <c:ser>
          <c:idx val="14"/>
          <c:order val="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_G0404_!$A$16:$N$16</c:f>
              <c:numCache>
                <c:formatCode>General</c:formatCode>
                <c:ptCount val="14"/>
                <c:pt idx="0">
                  <c:v>-1</c:v>
                </c:pt>
                <c:pt idx="1">
                  <c:v>540</c:v>
                </c:pt>
                <c:pt idx="2">
                  <c:v>760</c:v>
                </c:pt>
                <c:pt idx="3">
                  <c:v>1270</c:v>
                </c:pt>
                <c:pt idx="4">
                  <c:v>925</c:v>
                </c:pt>
                <c:pt idx="5">
                  <c:v>1110</c:v>
                </c:pt>
                <c:pt idx="6">
                  <c:v>1830</c:v>
                </c:pt>
                <c:pt idx="7">
                  <c:v>1360</c:v>
                </c:pt>
                <c:pt idx="8">
                  <c:v>-1</c:v>
                </c:pt>
                <c:pt idx="9">
                  <c:v>-1</c:v>
                </c:pt>
                <c:pt idx="10">
                  <c:v>4980</c:v>
                </c:pt>
                <c:pt idx="11">
                  <c:v>1020</c:v>
                </c:pt>
                <c:pt idx="12">
                  <c:v>2970</c:v>
                </c:pt>
                <c:pt idx="13">
                  <c:v>3294</c:v>
                </c:pt>
              </c:numCache>
            </c:numRef>
          </c:yVal>
          <c:smooth val="0"/>
        </c:ser>
        <c:ser>
          <c:idx val="15"/>
          <c:order val="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_G0404_!$A$17:$N$17</c:f>
              <c:numCache>
                <c:formatCode>General</c:formatCode>
                <c:ptCount val="14"/>
                <c:pt idx="0">
                  <c:v>-1</c:v>
                </c:pt>
                <c:pt idx="1">
                  <c:v>580</c:v>
                </c:pt>
                <c:pt idx="2">
                  <c:v>800</c:v>
                </c:pt>
                <c:pt idx="3">
                  <c:v>1450</c:v>
                </c:pt>
                <c:pt idx="4">
                  <c:v>980</c:v>
                </c:pt>
                <c:pt idx="5">
                  <c:v>1220</c:v>
                </c:pt>
                <c:pt idx="6">
                  <c:v>1850</c:v>
                </c:pt>
                <c:pt idx="7">
                  <c:v>1420</c:v>
                </c:pt>
                <c:pt idx="8">
                  <c:v>-1</c:v>
                </c:pt>
                <c:pt idx="9">
                  <c:v>-1</c:v>
                </c:pt>
                <c:pt idx="10">
                  <c:v>5120</c:v>
                </c:pt>
                <c:pt idx="11">
                  <c:v>1050</c:v>
                </c:pt>
                <c:pt idx="12">
                  <c:v>2990</c:v>
                </c:pt>
                <c:pt idx="13">
                  <c:v>3330</c:v>
                </c:pt>
              </c:numCache>
            </c:numRef>
          </c:yVal>
          <c:smooth val="0"/>
        </c:ser>
        <c:ser>
          <c:idx val="16"/>
          <c:order val="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_G0404_!$A$18:$N$18</c:f>
              <c:numCache>
                <c:formatCode>General</c:formatCode>
                <c:ptCount val="14"/>
                <c:pt idx="0">
                  <c:v>-1</c:v>
                </c:pt>
                <c:pt idx="1">
                  <c:v>635</c:v>
                </c:pt>
                <c:pt idx="2">
                  <c:v>850</c:v>
                </c:pt>
                <c:pt idx="3">
                  <c:v>1550</c:v>
                </c:pt>
                <c:pt idx="4">
                  <c:v>1100</c:v>
                </c:pt>
                <c:pt idx="5">
                  <c:v>1284</c:v>
                </c:pt>
                <c:pt idx="6">
                  <c:v>1900</c:v>
                </c:pt>
                <c:pt idx="7">
                  <c:v>1495</c:v>
                </c:pt>
                <c:pt idx="8">
                  <c:v>-1</c:v>
                </c:pt>
                <c:pt idx="9">
                  <c:v>-1</c:v>
                </c:pt>
                <c:pt idx="10">
                  <c:v>-1</c:v>
                </c:pt>
                <c:pt idx="11">
                  <c:v>1080</c:v>
                </c:pt>
                <c:pt idx="12">
                  <c:v>3010</c:v>
                </c:pt>
                <c:pt idx="13">
                  <c:v>3370</c:v>
                </c:pt>
              </c:numCache>
            </c:numRef>
          </c:yVal>
          <c:smooth val="0"/>
        </c:ser>
        <c:ser>
          <c:idx val="17"/>
          <c:order val="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_G0404_!$A$19:$N$19</c:f>
              <c:numCache>
                <c:formatCode>General</c:formatCode>
                <c:ptCount val="14"/>
                <c:pt idx="0">
                  <c:v>-1</c:v>
                </c:pt>
                <c:pt idx="1">
                  <c:v>660</c:v>
                </c:pt>
                <c:pt idx="2">
                  <c:v>900</c:v>
                </c:pt>
                <c:pt idx="3">
                  <c:v>1570</c:v>
                </c:pt>
                <c:pt idx="4">
                  <c:v>1170</c:v>
                </c:pt>
                <c:pt idx="5">
                  <c:v>1305</c:v>
                </c:pt>
                <c:pt idx="6">
                  <c:v>4690</c:v>
                </c:pt>
                <c:pt idx="7">
                  <c:v>1565</c:v>
                </c:pt>
                <c:pt idx="8">
                  <c:v>-1</c:v>
                </c:pt>
                <c:pt idx="9">
                  <c:v>-1</c:v>
                </c:pt>
                <c:pt idx="10">
                  <c:v>-1</c:v>
                </c:pt>
                <c:pt idx="11">
                  <c:v>1140</c:v>
                </c:pt>
                <c:pt idx="12">
                  <c:v>3030</c:v>
                </c:pt>
                <c:pt idx="13">
                  <c:v>3400</c:v>
                </c:pt>
              </c:numCache>
            </c:numRef>
          </c:yVal>
          <c:smooth val="0"/>
        </c:ser>
        <c:ser>
          <c:idx val="18"/>
          <c:order val="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_G0404_!$A$20:$N$20</c:f>
              <c:numCache>
                <c:formatCode>General</c:formatCode>
                <c:ptCount val="14"/>
                <c:pt idx="0">
                  <c:v>-1</c:v>
                </c:pt>
                <c:pt idx="1">
                  <c:v>680</c:v>
                </c:pt>
                <c:pt idx="2">
                  <c:v>960</c:v>
                </c:pt>
                <c:pt idx="3">
                  <c:v>1640</c:v>
                </c:pt>
                <c:pt idx="4">
                  <c:v>1250</c:v>
                </c:pt>
                <c:pt idx="5">
                  <c:v>1410</c:v>
                </c:pt>
                <c:pt idx="6">
                  <c:v>4710</c:v>
                </c:pt>
                <c:pt idx="7">
                  <c:v>4920</c:v>
                </c:pt>
                <c:pt idx="8">
                  <c:v>-1</c:v>
                </c:pt>
                <c:pt idx="9">
                  <c:v>-1</c:v>
                </c:pt>
                <c:pt idx="10">
                  <c:v>-1</c:v>
                </c:pt>
                <c:pt idx="11">
                  <c:v>1190</c:v>
                </c:pt>
                <c:pt idx="12">
                  <c:v>3050</c:v>
                </c:pt>
                <c:pt idx="13">
                  <c:v>3430</c:v>
                </c:pt>
              </c:numCache>
            </c:numRef>
          </c:yVal>
          <c:smooth val="0"/>
        </c:ser>
        <c:ser>
          <c:idx val="19"/>
          <c:order val="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_G0404_!$A$21:$N$21</c:f>
              <c:numCache>
                <c:formatCode>General</c:formatCode>
                <c:ptCount val="14"/>
                <c:pt idx="0">
                  <c:v>-1</c:v>
                </c:pt>
                <c:pt idx="1">
                  <c:v>715</c:v>
                </c:pt>
                <c:pt idx="2">
                  <c:v>990</c:v>
                </c:pt>
                <c:pt idx="3">
                  <c:v>1690</c:v>
                </c:pt>
                <c:pt idx="4">
                  <c:v>1320</c:v>
                </c:pt>
                <c:pt idx="5">
                  <c:v>1600</c:v>
                </c:pt>
                <c:pt idx="6">
                  <c:v>4730</c:v>
                </c:pt>
                <c:pt idx="7">
                  <c:v>4950</c:v>
                </c:pt>
                <c:pt idx="8">
                  <c:v>-1</c:v>
                </c:pt>
                <c:pt idx="9">
                  <c:v>-1</c:v>
                </c:pt>
                <c:pt idx="10">
                  <c:v>-1</c:v>
                </c:pt>
                <c:pt idx="11">
                  <c:v>1230</c:v>
                </c:pt>
                <c:pt idx="12">
                  <c:v>3070</c:v>
                </c:pt>
                <c:pt idx="13">
                  <c:v>3470</c:v>
                </c:pt>
              </c:numCache>
            </c:numRef>
          </c:yVal>
          <c:smooth val="0"/>
        </c:ser>
        <c:ser>
          <c:idx val="20"/>
          <c:order val="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_G0404_!$A$22:$N$22</c:f>
              <c:numCache>
                <c:formatCode>General</c:formatCode>
                <c:ptCount val="14"/>
                <c:pt idx="0">
                  <c:v>-1</c:v>
                </c:pt>
                <c:pt idx="1">
                  <c:v>780</c:v>
                </c:pt>
                <c:pt idx="2">
                  <c:v>1040</c:v>
                </c:pt>
                <c:pt idx="3">
                  <c:v>1725</c:v>
                </c:pt>
                <c:pt idx="4">
                  <c:v>1350</c:v>
                </c:pt>
                <c:pt idx="5">
                  <c:v>1630</c:v>
                </c:pt>
                <c:pt idx="6">
                  <c:v>4750</c:v>
                </c:pt>
                <c:pt idx="7">
                  <c:v>5020</c:v>
                </c:pt>
                <c:pt idx="8">
                  <c:v>-1</c:v>
                </c:pt>
                <c:pt idx="9">
                  <c:v>-1</c:v>
                </c:pt>
                <c:pt idx="10">
                  <c:v>-1</c:v>
                </c:pt>
                <c:pt idx="11">
                  <c:v>1270</c:v>
                </c:pt>
                <c:pt idx="12">
                  <c:v>3110</c:v>
                </c:pt>
                <c:pt idx="13">
                  <c:v>3510</c:v>
                </c:pt>
              </c:numCache>
            </c:numRef>
          </c:yVal>
          <c:smooth val="0"/>
        </c:ser>
        <c:ser>
          <c:idx val="21"/>
          <c:order val="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_G0404_!$A$23:$N$23</c:f>
              <c:numCache>
                <c:formatCode>General</c:formatCode>
                <c:ptCount val="14"/>
                <c:pt idx="0">
                  <c:v>-1</c:v>
                </c:pt>
                <c:pt idx="1">
                  <c:v>800</c:v>
                </c:pt>
                <c:pt idx="2">
                  <c:v>1100</c:v>
                </c:pt>
                <c:pt idx="3">
                  <c:v>1780</c:v>
                </c:pt>
                <c:pt idx="4">
                  <c:v>1550</c:v>
                </c:pt>
                <c:pt idx="5">
                  <c:v>1680</c:v>
                </c:pt>
                <c:pt idx="6">
                  <c:v>4770</c:v>
                </c:pt>
                <c:pt idx="7">
                  <c:v>5045</c:v>
                </c:pt>
                <c:pt idx="8">
                  <c:v>-1</c:v>
                </c:pt>
                <c:pt idx="9">
                  <c:v>-1</c:v>
                </c:pt>
                <c:pt idx="10">
                  <c:v>-1</c:v>
                </c:pt>
                <c:pt idx="11">
                  <c:v>1290</c:v>
                </c:pt>
                <c:pt idx="12">
                  <c:v>3130</c:v>
                </c:pt>
                <c:pt idx="13">
                  <c:v>3580</c:v>
                </c:pt>
              </c:numCache>
            </c:numRef>
          </c:yVal>
          <c:smooth val="0"/>
        </c:ser>
        <c:ser>
          <c:idx val="22"/>
          <c:order val="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_G0404_!$A$24:$N$24</c:f>
              <c:numCache>
                <c:formatCode>General</c:formatCode>
                <c:ptCount val="14"/>
                <c:pt idx="0">
                  <c:v>-1</c:v>
                </c:pt>
                <c:pt idx="1">
                  <c:v>820</c:v>
                </c:pt>
                <c:pt idx="2">
                  <c:v>1150</c:v>
                </c:pt>
                <c:pt idx="3">
                  <c:v>1870</c:v>
                </c:pt>
                <c:pt idx="4">
                  <c:v>1660</c:v>
                </c:pt>
                <c:pt idx="5">
                  <c:v>1710</c:v>
                </c:pt>
                <c:pt idx="6">
                  <c:v>4790</c:v>
                </c:pt>
                <c:pt idx="7">
                  <c:v>5090</c:v>
                </c:pt>
                <c:pt idx="8">
                  <c:v>-1</c:v>
                </c:pt>
                <c:pt idx="9">
                  <c:v>-1</c:v>
                </c:pt>
                <c:pt idx="10">
                  <c:v>-1</c:v>
                </c:pt>
                <c:pt idx="11">
                  <c:v>1310</c:v>
                </c:pt>
                <c:pt idx="12">
                  <c:v>3150</c:v>
                </c:pt>
                <c:pt idx="13">
                  <c:v>3600</c:v>
                </c:pt>
              </c:numCache>
            </c:numRef>
          </c:yVal>
          <c:smooth val="0"/>
        </c:ser>
        <c:ser>
          <c:idx val="23"/>
          <c:order val="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_G0404_!$A$25:$N$25</c:f>
              <c:numCache>
                <c:formatCode>General</c:formatCode>
                <c:ptCount val="14"/>
                <c:pt idx="0">
                  <c:v>-1</c:v>
                </c:pt>
                <c:pt idx="1">
                  <c:v>850</c:v>
                </c:pt>
                <c:pt idx="2">
                  <c:v>1235</c:v>
                </c:pt>
                <c:pt idx="3">
                  <c:v>1900</c:v>
                </c:pt>
                <c:pt idx="4">
                  <c:v>1695</c:v>
                </c:pt>
                <c:pt idx="5">
                  <c:v>1740</c:v>
                </c:pt>
                <c:pt idx="6">
                  <c:v>4815</c:v>
                </c:pt>
                <c:pt idx="7">
                  <c:v>5155</c:v>
                </c:pt>
                <c:pt idx="8">
                  <c:v>-1</c:v>
                </c:pt>
                <c:pt idx="9">
                  <c:v>-1</c:v>
                </c:pt>
                <c:pt idx="10">
                  <c:v>-1</c:v>
                </c:pt>
                <c:pt idx="11">
                  <c:v>3455</c:v>
                </c:pt>
                <c:pt idx="12">
                  <c:v>3200</c:v>
                </c:pt>
                <c:pt idx="13">
                  <c:v>3620</c:v>
                </c:pt>
              </c:numCache>
            </c:numRef>
          </c:yVal>
          <c:smooth val="0"/>
        </c:ser>
        <c:ser>
          <c:idx val="24"/>
          <c:order val="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_G0404_!$A$26:$N$26</c:f>
              <c:numCache>
                <c:formatCode>General</c:formatCode>
                <c:ptCount val="14"/>
                <c:pt idx="0">
                  <c:v>-1</c:v>
                </c:pt>
                <c:pt idx="1">
                  <c:v>875</c:v>
                </c:pt>
                <c:pt idx="2">
                  <c:v>1280</c:v>
                </c:pt>
                <c:pt idx="3">
                  <c:v>1965</c:v>
                </c:pt>
                <c:pt idx="4">
                  <c:v>1795</c:v>
                </c:pt>
                <c:pt idx="5">
                  <c:v>1770</c:v>
                </c:pt>
                <c:pt idx="6">
                  <c:v>4850</c:v>
                </c:pt>
                <c:pt idx="7">
                  <c:v>5370</c:v>
                </c:pt>
                <c:pt idx="8">
                  <c:v>-1</c:v>
                </c:pt>
                <c:pt idx="9">
                  <c:v>-1</c:v>
                </c:pt>
                <c:pt idx="10">
                  <c:v>-1</c:v>
                </c:pt>
                <c:pt idx="11">
                  <c:v>3475</c:v>
                </c:pt>
                <c:pt idx="12">
                  <c:v>3230</c:v>
                </c:pt>
                <c:pt idx="13">
                  <c:v>3660</c:v>
                </c:pt>
              </c:numCache>
            </c:numRef>
          </c:yVal>
          <c:smooth val="0"/>
        </c:ser>
        <c:ser>
          <c:idx val="25"/>
          <c:order val="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_G0404_!$A$27:$N$27</c:f>
              <c:numCache>
                <c:formatCode>General</c:formatCode>
                <c:ptCount val="14"/>
                <c:pt idx="0">
                  <c:v>-1</c:v>
                </c:pt>
                <c:pt idx="1">
                  <c:v>900</c:v>
                </c:pt>
                <c:pt idx="2">
                  <c:v>1400</c:v>
                </c:pt>
                <c:pt idx="3">
                  <c:v>2000</c:v>
                </c:pt>
                <c:pt idx="4">
                  <c:v>1820</c:v>
                </c:pt>
                <c:pt idx="5">
                  <c:v>1800</c:v>
                </c:pt>
                <c:pt idx="6">
                  <c:v>4870</c:v>
                </c:pt>
                <c:pt idx="7">
                  <c:v>-1</c:v>
                </c:pt>
                <c:pt idx="8">
                  <c:v>-1</c:v>
                </c:pt>
                <c:pt idx="9">
                  <c:v>-1</c:v>
                </c:pt>
                <c:pt idx="10">
                  <c:v>-1</c:v>
                </c:pt>
                <c:pt idx="11">
                  <c:v>3495</c:v>
                </c:pt>
                <c:pt idx="12">
                  <c:v>3255</c:v>
                </c:pt>
                <c:pt idx="13">
                  <c:v>3680</c:v>
                </c:pt>
              </c:numCache>
            </c:numRef>
          </c:yVal>
          <c:smooth val="0"/>
        </c:ser>
        <c:ser>
          <c:idx val="26"/>
          <c:order val="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_G0404_!$A$28:$N$28</c:f>
              <c:numCache>
                <c:formatCode>General</c:formatCode>
                <c:ptCount val="14"/>
                <c:pt idx="0">
                  <c:v>-1</c:v>
                </c:pt>
                <c:pt idx="1">
                  <c:v>930</c:v>
                </c:pt>
                <c:pt idx="2">
                  <c:v>1450</c:v>
                </c:pt>
                <c:pt idx="3">
                  <c:v>2025</c:v>
                </c:pt>
                <c:pt idx="4">
                  <c:v>1850</c:v>
                </c:pt>
                <c:pt idx="5">
                  <c:v>1820</c:v>
                </c:pt>
                <c:pt idx="6">
                  <c:v>4900</c:v>
                </c:pt>
                <c:pt idx="7">
                  <c:v>-1</c:v>
                </c:pt>
                <c:pt idx="8">
                  <c:v>-1</c:v>
                </c:pt>
                <c:pt idx="9">
                  <c:v>-1</c:v>
                </c:pt>
                <c:pt idx="10">
                  <c:v>-1</c:v>
                </c:pt>
                <c:pt idx="11">
                  <c:v>3520</c:v>
                </c:pt>
                <c:pt idx="12">
                  <c:v>3300</c:v>
                </c:pt>
                <c:pt idx="13">
                  <c:v>3800</c:v>
                </c:pt>
              </c:numCache>
            </c:numRef>
          </c:yVal>
          <c:smooth val="0"/>
        </c:ser>
        <c:ser>
          <c:idx val="27"/>
          <c:order val="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_G0404_!$A$29:$N$29</c:f>
              <c:numCache>
                <c:formatCode>General</c:formatCode>
                <c:ptCount val="14"/>
                <c:pt idx="0">
                  <c:v>-1</c:v>
                </c:pt>
                <c:pt idx="1">
                  <c:v>950</c:v>
                </c:pt>
                <c:pt idx="2">
                  <c:v>1480</c:v>
                </c:pt>
                <c:pt idx="3">
                  <c:v>2055</c:v>
                </c:pt>
                <c:pt idx="4">
                  <c:v>1875</c:v>
                </c:pt>
                <c:pt idx="5">
                  <c:v>1840</c:v>
                </c:pt>
                <c:pt idx="6">
                  <c:v>4920</c:v>
                </c:pt>
                <c:pt idx="7">
                  <c:v>-1</c:v>
                </c:pt>
                <c:pt idx="8">
                  <c:v>-1</c:v>
                </c:pt>
                <c:pt idx="9">
                  <c:v>-1</c:v>
                </c:pt>
                <c:pt idx="10">
                  <c:v>-1</c:v>
                </c:pt>
                <c:pt idx="11">
                  <c:v>3540</c:v>
                </c:pt>
                <c:pt idx="12">
                  <c:v>3340</c:v>
                </c:pt>
                <c:pt idx="13">
                  <c:v>3820</c:v>
                </c:pt>
              </c:numCache>
            </c:numRef>
          </c:yVal>
          <c:smooth val="0"/>
        </c:ser>
        <c:ser>
          <c:idx val="28"/>
          <c:order val="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_G0404_!$A$30:$N$30</c:f>
              <c:numCache>
                <c:formatCode>General</c:formatCode>
                <c:ptCount val="14"/>
                <c:pt idx="0">
                  <c:v>-1</c:v>
                </c:pt>
                <c:pt idx="1">
                  <c:v>970</c:v>
                </c:pt>
                <c:pt idx="2">
                  <c:v>1580</c:v>
                </c:pt>
                <c:pt idx="3">
                  <c:v>2090</c:v>
                </c:pt>
                <c:pt idx="4">
                  <c:v>1900</c:v>
                </c:pt>
                <c:pt idx="5">
                  <c:v>1860</c:v>
                </c:pt>
                <c:pt idx="6">
                  <c:v>4940</c:v>
                </c:pt>
                <c:pt idx="7">
                  <c:v>-1</c:v>
                </c:pt>
                <c:pt idx="8">
                  <c:v>-1</c:v>
                </c:pt>
                <c:pt idx="9">
                  <c:v>-1</c:v>
                </c:pt>
                <c:pt idx="10">
                  <c:v>-1</c:v>
                </c:pt>
                <c:pt idx="11">
                  <c:v>3560</c:v>
                </c:pt>
                <c:pt idx="12">
                  <c:v>3375</c:v>
                </c:pt>
                <c:pt idx="13">
                  <c:v>3850</c:v>
                </c:pt>
              </c:numCache>
            </c:numRef>
          </c:yVal>
          <c:smooth val="0"/>
        </c:ser>
        <c:ser>
          <c:idx val="29"/>
          <c:order val="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_G0404_!$A$31:$N$31</c:f>
              <c:numCache>
                <c:formatCode>General</c:formatCode>
                <c:ptCount val="14"/>
                <c:pt idx="0">
                  <c:v>-1</c:v>
                </c:pt>
                <c:pt idx="1">
                  <c:v>1000</c:v>
                </c:pt>
                <c:pt idx="2">
                  <c:v>1630</c:v>
                </c:pt>
                <c:pt idx="3">
                  <c:v>2160</c:v>
                </c:pt>
                <c:pt idx="4">
                  <c:v>1935</c:v>
                </c:pt>
                <c:pt idx="5">
                  <c:v>1890</c:v>
                </c:pt>
                <c:pt idx="6">
                  <c:v>4975</c:v>
                </c:pt>
                <c:pt idx="7">
                  <c:v>-1</c:v>
                </c:pt>
                <c:pt idx="8">
                  <c:v>-1</c:v>
                </c:pt>
                <c:pt idx="9">
                  <c:v>-1</c:v>
                </c:pt>
                <c:pt idx="10">
                  <c:v>-1</c:v>
                </c:pt>
                <c:pt idx="11">
                  <c:v>3580</c:v>
                </c:pt>
                <c:pt idx="12">
                  <c:v>3425</c:v>
                </c:pt>
                <c:pt idx="13">
                  <c:v>3920</c:v>
                </c:pt>
              </c:numCache>
            </c:numRef>
          </c:yVal>
          <c:smooth val="0"/>
        </c:ser>
        <c:ser>
          <c:idx val="30"/>
          <c:order val="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_G0404_!$A$32:$N$32</c:f>
              <c:numCache>
                <c:formatCode>General</c:formatCode>
                <c:ptCount val="14"/>
                <c:pt idx="0">
                  <c:v>-1</c:v>
                </c:pt>
                <c:pt idx="1">
                  <c:v>1060</c:v>
                </c:pt>
                <c:pt idx="2">
                  <c:v>1780</c:v>
                </c:pt>
                <c:pt idx="3">
                  <c:v>2185</c:v>
                </c:pt>
                <c:pt idx="4">
                  <c:v>1960</c:v>
                </c:pt>
                <c:pt idx="5">
                  <c:v>1930</c:v>
                </c:pt>
                <c:pt idx="6">
                  <c:v>5000</c:v>
                </c:pt>
                <c:pt idx="7">
                  <c:v>-1</c:v>
                </c:pt>
                <c:pt idx="8">
                  <c:v>-1</c:v>
                </c:pt>
                <c:pt idx="9">
                  <c:v>-1</c:v>
                </c:pt>
                <c:pt idx="10">
                  <c:v>-1</c:v>
                </c:pt>
                <c:pt idx="11">
                  <c:v>3600</c:v>
                </c:pt>
                <c:pt idx="12">
                  <c:v>3450</c:v>
                </c:pt>
                <c:pt idx="13">
                  <c:v>3950</c:v>
                </c:pt>
              </c:numCache>
            </c:numRef>
          </c:yVal>
          <c:smooth val="0"/>
        </c:ser>
        <c:ser>
          <c:idx val="31"/>
          <c:order val="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_G0404_!$A$33:$N$33</c:f>
              <c:numCache>
                <c:formatCode>General</c:formatCode>
                <c:ptCount val="14"/>
                <c:pt idx="0">
                  <c:v>-1</c:v>
                </c:pt>
                <c:pt idx="1">
                  <c:v>1115</c:v>
                </c:pt>
                <c:pt idx="2">
                  <c:v>1840</c:v>
                </c:pt>
                <c:pt idx="3">
                  <c:v>4570</c:v>
                </c:pt>
                <c:pt idx="4">
                  <c:v>1980</c:v>
                </c:pt>
                <c:pt idx="5">
                  <c:v>1950</c:v>
                </c:pt>
                <c:pt idx="6">
                  <c:v>5025</c:v>
                </c:pt>
                <c:pt idx="7">
                  <c:v>-1</c:v>
                </c:pt>
                <c:pt idx="8">
                  <c:v>-1</c:v>
                </c:pt>
                <c:pt idx="9">
                  <c:v>-1</c:v>
                </c:pt>
                <c:pt idx="10">
                  <c:v>-1</c:v>
                </c:pt>
                <c:pt idx="11">
                  <c:v>3620</c:v>
                </c:pt>
                <c:pt idx="12">
                  <c:v>3470</c:v>
                </c:pt>
                <c:pt idx="13">
                  <c:v>4040</c:v>
                </c:pt>
              </c:numCache>
            </c:numRef>
          </c:yVal>
          <c:smooth val="0"/>
        </c:ser>
        <c:ser>
          <c:idx val="32"/>
          <c:order val="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_G0404_!$A$34:$N$34</c:f>
              <c:numCache>
                <c:formatCode>General</c:formatCode>
                <c:ptCount val="14"/>
                <c:pt idx="0">
                  <c:v>-1</c:v>
                </c:pt>
                <c:pt idx="1">
                  <c:v>1170</c:v>
                </c:pt>
                <c:pt idx="2">
                  <c:v>1875</c:v>
                </c:pt>
                <c:pt idx="3">
                  <c:v>4590</c:v>
                </c:pt>
                <c:pt idx="4">
                  <c:v>2009</c:v>
                </c:pt>
                <c:pt idx="5">
                  <c:v>1970</c:v>
                </c:pt>
                <c:pt idx="6">
                  <c:v>5060</c:v>
                </c:pt>
                <c:pt idx="7">
                  <c:v>-1</c:v>
                </c:pt>
                <c:pt idx="8">
                  <c:v>-1</c:v>
                </c:pt>
                <c:pt idx="9">
                  <c:v>-1</c:v>
                </c:pt>
                <c:pt idx="10">
                  <c:v>-1</c:v>
                </c:pt>
                <c:pt idx="11">
                  <c:v>3640</c:v>
                </c:pt>
                <c:pt idx="12">
                  <c:v>3520</c:v>
                </c:pt>
                <c:pt idx="13">
                  <c:v>4060</c:v>
                </c:pt>
              </c:numCache>
            </c:numRef>
          </c:yVal>
          <c:smooth val="0"/>
        </c:ser>
        <c:ser>
          <c:idx val="33"/>
          <c:order val="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_G0404_!$A$35:$N$35</c:f>
              <c:numCache>
                <c:formatCode>General</c:formatCode>
                <c:ptCount val="14"/>
                <c:pt idx="0">
                  <c:v>-1</c:v>
                </c:pt>
                <c:pt idx="1">
                  <c:v>1220</c:v>
                </c:pt>
                <c:pt idx="2">
                  <c:v>1900</c:v>
                </c:pt>
                <c:pt idx="3">
                  <c:v>4620</c:v>
                </c:pt>
                <c:pt idx="4">
                  <c:v>2035</c:v>
                </c:pt>
                <c:pt idx="5">
                  <c:v>2000</c:v>
                </c:pt>
                <c:pt idx="6">
                  <c:v>5120</c:v>
                </c:pt>
                <c:pt idx="7">
                  <c:v>-1</c:v>
                </c:pt>
                <c:pt idx="8">
                  <c:v>-1</c:v>
                </c:pt>
                <c:pt idx="9">
                  <c:v>-1</c:v>
                </c:pt>
                <c:pt idx="10">
                  <c:v>-1</c:v>
                </c:pt>
                <c:pt idx="11">
                  <c:v>3660</c:v>
                </c:pt>
                <c:pt idx="12">
                  <c:v>3550</c:v>
                </c:pt>
                <c:pt idx="13">
                  <c:v>4480</c:v>
                </c:pt>
              </c:numCache>
            </c:numRef>
          </c:yVal>
          <c:smooth val="0"/>
        </c:ser>
        <c:ser>
          <c:idx val="34"/>
          <c:order val="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_G0404_!$A$36:$N$36</c:f>
              <c:numCache>
                <c:formatCode>General</c:formatCode>
                <c:ptCount val="14"/>
                <c:pt idx="0">
                  <c:v>-1</c:v>
                </c:pt>
                <c:pt idx="1">
                  <c:v>1250</c:v>
                </c:pt>
                <c:pt idx="2">
                  <c:v>1925</c:v>
                </c:pt>
                <c:pt idx="3">
                  <c:v>4640</c:v>
                </c:pt>
                <c:pt idx="4">
                  <c:v>2060</c:v>
                </c:pt>
                <c:pt idx="5">
                  <c:v>2020</c:v>
                </c:pt>
                <c:pt idx="6">
                  <c:v>5180</c:v>
                </c:pt>
                <c:pt idx="7">
                  <c:v>-1</c:v>
                </c:pt>
                <c:pt idx="8">
                  <c:v>-1</c:v>
                </c:pt>
                <c:pt idx="9">
                  <c:v>-1</c:v>
                </c:pt>
                <c:pt idx="10">
                  <c:v>-1</c:v>
                </c:pt>
                <c:pt idx="11">
                  <c:v>3680</c:v>
                </c:pt>
                <c:pt idx="12">
                  <c:v>3570</c:v>
                </c:pt>
                <c:pt idx="13">
                  <c:v>-1</c:v>
                </c:pt>
              </c:numCache>
            </c:numRef>
          </c:yVal>
          <c:smooth val="0"/>
        </c:ser>
        <c:ser>
          <c:idx val="35"/>
          <c:order val="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_G0404_!$A$37:$N$37</c:f>
              <c:numCache>
                <c:formatCode>General</c:formatCode>
                <c:ptCount val="14"/>
                <c:pt idx="0">
                  <c:v>-1</c:v>
                </c:pt>
                <c:pt idx="1">
                  <c:v>1280</c:v>
                </c:pt>
                <c:pt idx="2">
                  <c:v>1945</c:v>
                </c:pt>
                <c:pt idx="3">
                  <c:v>4660</c:v>
                </c:pt>
                <c:pt idx="4">
                  <c:v>2080</c:v>
                </c:pt>
                <c:pt idx="5">
                  <c:v>2040</c:v>
                </c:pt>
                <c:pt idx="6">
                  <c:v>5230</c:v>
                </c:pt>
                <c:pt idx="7">
                  <c:v>-1</c:v>
                </c:pt>
                <c:pt idx="8">
                  <c:v>-1</c:v>
                </c:pt>
                <c:pt idx="9">
                  <c:v>-1</c:v>
                </c:pt>
                <c:pt idx="10">
                  <c:v>-1</c:v>
                </c:pt>
                <c:pt idx="11">
                  <c:v>3700</c:v>
                </c:pt>
                <c:pt idx="12">
                  <c:v>3600</c:v>
                </c:pt>
                <c:pt idx="13">
                  <c:v>-1</c:v>
                </c:pt>
              </c:numCache>
            </c:numRef>
          </c:yVal>
          <c:smooth val="0"/>
        </c:ser>
        <c:ser>
          <c:idx val="36"/>
          <c:order val="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_G0404_!$A$38:$N$38</c:f>
              <c:numCache>
                <c:formatCode>General</c:formatCode>
                <c:ptCount val="14"/>
                <c:pt idx="0">
                  <c:v>-1</c:v>
                </c:pt>
                <c:pt idx="1">
                  <c:v>1300</c:v>
                </c:pt>
                <c:pt idx="2">
                  <c:v>2000</c:v>
                </c:pt>
                <c:pt idx="3">
                  <c:v>4680</c:v>
                </c:pt>
                <c:pt idx="4">
                  <c:v>2100</c:v>
                </c:pt>
                <c:pt idx="5">
                  <c:v>2061</c:v>
                </c:pt>
                <c:pt idx="6">
                  <c:v>5275</c:v>
                </c:pt>
                <c:pt idx="7">
                  <c:v>-1</c:v>
                </c:pt>
                <c:pt idx="8">
                  <c:v>-1</c:v>
                </c:pt>
                <c:pt idx="9">
                  <c:v>-1</c:v>
                </c:pt>
                <c:pt idx="10">
                  <c:v>-1</c:v>
                </c:pt>
                <c:pt idx="11">
                  <c:v>3720</c:v>
                </c:pt>
                <c:pt idx="12">
                  <c:v>3630</c:v>
                </c:pt>
                <c:pt idx="13">
                  <c:v>-1</c:v>
                </c:pt>
              </c:numCache>
            </c:numRef>
          </c:yVal>
          <c:smooth val="0"/>
        </c:ser>
        <c:ser>
          <c:idx val="37"/>
          <c:order val="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_G0404_!$A$39:$N$39</c:f>
              <c:numCache>
                <c:formatCode>General</c:formatCode>
                <c:ptCount val="14"/>
                <c:pt idx="0">
                  <c:v>-1</c:v>
                </c:pt>
                <c:pt idx="1">
                  <c:v>1345</c:v>
                </c:pt>
                <c:pt idx="2">
                  <c:v>2030</c:v>
                </c:pt>
                <c:pt idx="3">
                  <c:v>4700</c:v>
                </c:pt>
                <c:pt idx="4">
                  <c:v>2125</c:v>
                </c:pt>
                <c:pt idx="5">
                  <c:v>2085</c:v>
                </c:pt>
                <c:pt idx="6">
                  <c:v>5480</c:v>
                </c:pt>
                <c:pt idx="7">
                  <c:v>-1</c:v>
                </c:pt>
                <c:pt idx="8">
                  <c:v>-1</c:v>
                </c:pt>
                <c:pt idx="9">
                  <c:v>-1</c:v>
                </c:pt>
                <c:pt idx="10">
                  <c:v>-1</c:v>
                </c:pt>
                <c:pt idx="11">
                  <c:v>3740</c:v>
                </c:pt>
                <c:pt idx="12">
                  <c:v>3650</c:v>
                </c:pt>
                <c:pt idx="13">
                  <c:v>-1</c:v>
                </c:pt>
              </c:numCache>
            </c:numRef>
          </c:yVal>
          <c:smooth val="0"/>
        </c:ser>
        <c:ser>
          <c:idx val="38"/>
          <c:order val="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_G0404_!$A$40:$N$40</c:f>
              <c:numCache>
                <c:formatCode>General</c:formatCode>
                <c:ptCount val="14"/>
                <c:pt idx="0">
                  <c:v>-1</c:v>
                </c:pt>
                <c:pt idx="1">
                  <c:v>1390</c:v>
                </c:pt>
                <c:pt idx="2">
                  <c:v>2080</c:v>
                </c:pt>
                <c:pt idx="3">
                  <c:v>4720</c:v>
                </c:pt>
                <c:pt idx="4">
                  <c:v>2150</c:v>
                </c:pt>
                <c:pt idx="5">
                  <c:v>4585</c:v>
                </c:pt>
                <c:pt idx="6">
                  <c:v>5650</c:v>
                </c:pt>
                <c:pt idx="7">
                  <c:v>-1</c:v>
                </c:pt>
                <c:pt idx="8">
                  <c:v>-1</c:v>
                </c:pt>
                <c:pt idx="9">
                  <c:v>-1</c:v>
                </c:pt>
                <c:pt idx="10">
                  <c:v>-1</c:v>
                </c:pt>
                <c:pt idx="11">
                  <c:v>3760</c:v>
                </c:pt>
                <c:pt idx="12">
                  <c:v>3730</c:v>
                </c:pt>
                <c:pt idx="13">
                  <c:v>-1</c:v>
                </c:pt>
              </c:numCache>
            </c:numRef>
          </c:yVal>
          <c:smooth val="0"/>
        </c:ser>
        <c:ser>
          <c:idx val="39"/>
          <c:order val="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_G0404_!$A$41:$N$41</c:f>
              <c:numCache>
                <c:formatCode>General</c:formatCode>
                <c:ptCount val="14"/>
                <c:pt idx="0">
                  <c:v>-1</c:v>
                </c:pt>
                <c:pt idx="1">
                  <c:v>1420</c:v>
                </c:pt>
                <c:pt idx="2">
                  <c:v>2110</c:v>
                </c:pt>
                <c:pt idx="3">
                  <c:v>4740</c:v>
                </c:pt>
                <c:pt idx="4">
                  <c:v>2170</c:v>
                </c:pt>
                <c:pt idx="5">
                  <c:v>4605</c:v>
                </c:pt>
                <c:pt idx="6">
                  <c:v>-1</c:v>
                </c:pt>
                <c:pt idx="7">
                  <c:v>-1</c:v>
                </c:pt>
                <c:pt idx="8">
                  <c:v>-1</c:v>
                </c:pt>
                <c:pt idx="9">
                  <c:v>-1</c:v>
                </c:pt>
                <c:pt idx="10">
                  <c:v>-1</c:v>
                </c:pt>
                <c:pt idx="11">
                  <c:v>3780</c:v>
                </c:pt>
                <c:pt idx="12">
                  <c:v>3930</c:v>
                </c:pt>
                <c:pt idx="13">
                  <c:v>-1</c:v>
                </c:pt>
              </c:numCache>
            </c:numRef>
          </c:yVal>
          <c:smooth val="0"/>
        </c:ser>
        <c:ser>
          <c:idx val="40"/>
          <c:order val="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_G0404_!$A$42:$N$42</c:f>
              <c:numCache>
                <c:formatCode>General</c:formatCode>
                <c:ptCount val="14"/>
                <c:pt idx="0">
                  <c:v>-1</c:v>
                </c:pt>
                <c:pt idx="1">
                  <c:v>1460</c:v>
                </c:pt>
                <c:pt idx="2">
                  <c:v>2150</c:v>
                </c:pt>
                <c:pt idx="3">
                  <c:v>4788</c:v>
                </c:pt>
                <c:pt idx="4">
                  <c:v>2195</c:v>
                </c:pt>
                <c:pt idx="5">
                  <c:v>4625</c:v>
                </c:pt>
                <c:pt idx="6">
                  <c:v>-1</c:v>
                </c:pt>
                <c:pt idx="7">
                  <c:v>-1</c:v>
                </c:pt>
                <c:pt idx="8">
                  <c:v>-1</c:v>
                </c:pt>
                <c:pt idx="9">
                  <c:v>-1</c:v>
                </c:pt>
                <c:pt idx="10">
                  <c:v>-1</c:v>
                </c:pt>
                <c:pt idx="11">
                  <c:v>3810</c:v>
                </c:pt>
                <c:pt idx="12">
                  <c:v>3950</c:v>
                </c:pt>
                <c:pt idx="13">
                  <c:v>-1</c:v>
                </c:pt>
              </c:numCache>
            </c:numRef>
          </c:yVal>
          <c:smooth val="0"/>
        </c:ser>
        <c:ser>
          <c:idx val="41"/>
          <c:order val="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_G0404_!$A$43:$N$43</c:f>
              <c:numCache>
                <c:formatCode>General</c:formatCode>
                <c:ptCount val="14"/>
                <c:pt idx="0">
                  <c:v>-1</c:v>
                </c:pt>
                <c:pt idx="1">
                  <c:v>1495</c:v>
                </c:pt>
                <c:pt idx="2">
                  <c:v>2170</c:v>
                </c:pt>
                <c:pt idx="3">
                  <c:v>4820</c:v>
                </c:pt>
                <c:pt idx="4">
                  <c:v>4535</c:v>
                </c:pt>
                <c:pt idx="5">
                  <c:v>4645</c:v>
                </c:pt>
                <c:pt idx="6">
                  <c:v>-1</c:v>
                </c:pt>
                <c:pt idx="7">
                  <c:v>-1</c:v>
                </c:pt>
                <c:pt idx="8">
                  <c:v>-1</c:v>
                </c:pt>
                <c:pt idx="9">
                  <c:v>-1</c:v>
                </c:pt>
                <c:pt idx="10">
                  <c:v>-1</c:v>
                </c:pt>
                <c:pt idx="11">
                  <c:v>3830</c:v>
                </c:pt>
                <c:pt idx="12">
                  <c:v>4080</c:v>
                </c:pt>
                <c:pt idx="13">
                  <c:v>-1</c:v>
                </c:pt>
              </c:numCache>
            </c:numRef>
          </c:yVal>
          <c:smooth val="0"/>
        </c:ser>
        <c:ser>
          <c:idx val="42"/>
          <c:order val="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_G0404_!$A$44:$N$44</c:f>
              <c:numCache>
                <c:formatCode>General</c:formatCode>
                <c:ptCount val="14"/>
                <c:pt idx="0">
                  <c:v>-1</c:v>
                </c:pt>
                <c:pt idx="1">
                  <c:v>1535</c:v>
                </c:pt>
                <c:pt idx="2">
                  <c:v>4555</c:v>
                </c:pt>
                <c:pt idx="3">
                  <c:v>4840</c:v>
                </c:pt>
                <c:pt idx="4">
                  <c:v>4555</c:v>
                </c:pt>
                <c:pt idx="5">
                  <c:v>4665</c:v>
                </c:pt>
                <c:pt idx="6">
                  <c:v>-1</c:v>
                </c:pt>
                <c:pt idx="7">
                  <c:v>-1</c:v>
                </c:pt>
                <c:pt idx="8">
                  <c:v>-1</c:v>
                </c:pt>
                <c:pt idx="9">
                  <c:v>-1</c:v>
                </c:pt>
                <c:pt idx="10">
                  <c:v>-1</c:v>
                </c:pt>
                <c:pt idx="11">
                  <c:v>3850</c:v>
                </c:pt>
                <c:pt idx="12">
                  <c:v>4120</c:v>
                </c:pt>
                <c:pt idx="13">
                  <c:v>-1</c:v>
                </c:pt>
              </c:numCache>
            </c:numRef>
          </c:yVal>
          <c:smooth val="0"/>
        </c:ser>
        <c:ser>
          <c:idx val="43"/>
          <c:order val="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_G0404_!$A$45:$N$45</c:f>
              <c:numCache>
                <c:formatCode>General</c:formatCode>
                <c:ptCount val="14"/>
                <c:pt idx="0">
                  <c:v>-1</c:v>
                </c:pt>
                <c:pt idx="1">
                  <c:v>1560</c:v>
                </c:pt>
                <c:pt idx="2">
                  <c:v>4580</c:v>
                </c:pt>
                <c:pt idx="3">
                  <c:v>4880</c:v>
                </c:pt>
                <c:pt idx="4">
                  <c:v>4575</c:v>
                </c:pt>
                <c:pt idx="5">
                  <c:v>4690</c:v>
                </c:pt>
                <c:pt idx="6">
                  <c:v>-1</c:v>
                </c:pt>
                <c:pt idx="7">
                  <c:v>-1</c:v>
                </c:pt>
                <c:pt idx="8">
                  <c:v>-1</c:v>
                </c:pt>
                <c:pt idx="9">
                  <c:v>-1</c:v>
                </c:pt>
                <c:pt idx="10">
                  <c:v>-1</c:v>
                </c:pt>
                <c:pt idx="11">
                  <c:v>3870</c:v>
                </c:pt>
                <c:pt idx="12">
                  <c:v>4150</c:v>
                </c:pt>
                <c:pt idx="13">
                  <c:v>-1</c:v>
                </c:pt>
              </c:numCache>
            </c:numRef>
          </c:yVal>
          <c:smooth val="0"/>
        </c:ser>
        <c:ser>
          <c:idx val="44"/>
          <c:order val="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_G0404_!$A$46:$N$46</c:f>
              <c:numCache>
                <c:formatCode>General</c:formatCode>
                <c:ptCount val="14"/>
                <c:pt idx="0">
                  <c:v>-1</c:v>
                </c:pt>
                <c:pt idx="1">
                  <c:v>1600</c:v>
                </c:pt>
                <c:pt idx="2">
                  <c:v>4600</c:v>
                </c:pt>
                <c:pt idx="3">
                  <c:v>4900</c:v>
                </c:pt>
                <c:pt idx="4">
                  <c:v>4595</c:v>
                </c:pt>
                <c:pt idx="5">
                  <c:v>4710</c:v>
                </c:pt>
                <c:pt idx="6">
                  <c:v>-1</c:v>
                </c:pt>
                <c:pt idx="7">
                  <c:v>-1</c:v>
                </c:pt>
                <c:pt idx="8">
                  <c:v>-1</c:v>
                </c:pt>
                <c:pt idx="9">
                  <c:v>-1</c:v>
                </c:pt>
                <c:pt idx="10">
                  <c:v>-1</c:v>
                </c:pt>
                <c:pt idx="11">
                  <c:v>3890</c:v>
                </c:pt>
                <c:pt idx="12">
                  <c:v>4220</c:v>
                </c:pt>
                <c:pt idx="13">
                  <c:v>-1</c:v>
                </c:pt>
              </c:numCache>
            </c:numRef>
          </c:yVal>
          <c:smooth val="0"/>
        </c:ser>
        <c:ser>
          <c:idx val="45"/>
          <c:order val="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_G0404_!$A$47:$N$47</c:f>
              <c:numCache>
                <c:formatCode>General</c:formatCode>
                <c:ptCount val="14"/>
                <c:pt idx="0">
                  <c:v>-1</c:v>
                </c:pt>
                <c:pt idx="1">
                  <c:v>1650</c:v>
                </c:pt>
                <c:pt idx="2">
                  <c:v>4640</c:v>
                </c:pt>
                <c:pt idx="3">
                  <c:v>4920</c:v>
                </c:pt>
                <c:pt idx="4">
                  <c:v>4615</c:v>
                </c:pt>
                <c:pt idx="5">
                  <c:v>4730</c:v>
                </c:pt>
                <c:pt idx="6">
                  <c:v>-1</c:v>
                </c:pt>
                <c:pt idx="7">
                  <c:v>-1</c:v>
                </c:pt>
                <c:pt idx="8">
                  <c:v>-1</c:v>
                </c:pt>
                <c:pt idx="9">
                  <c:v>-1</c:v>
                </c:pt>
                <c:pt idx="10">
                  <c:v>-1</c:v>
                </c:pt>
                <c:pt idx="11">
                  <c:v>3910</c:v>
                </c:pt>
                <c:pt idx="12">
                  <c:v>4350</c:v>
                </c:pt>
                <c:pt idx="13">
                  <c:v>-1</c:v>
                </c:pt>
              </c:numCache>
            </c:numRef>
          </c:yVal>
          <c:smooth val="0"/>
        </c:ser>
        <c:ser>
          <c:idx val="46"/>
          <c:order val="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_G0404_!$A$48:$N$48</c:f>
              <c:numCache>
                <c:formatCode>General</c:formatCode>
                <c:ptCount val="14"/>
                <c:pt idx="0">
                  <c:v>-1</c:v>
                </c:pt>
                <c:pt idx="1">
                  <c:v>1690</c:v>
                </c:pt>
                <c:pt idx="2">
                  <c:v>4665</c:v>
                </c:pt>
                <c:pt idx="3">
                  <c:v>4950</c:v>
                </c:pt>
                <c:pt idx="4">
                  <c:v>4635</c:v>
                </c:pt>
                <c:pt idx="5">
                  <c:v>4750</c:v>
                </c:pt>
                <c:pt idx="6">
                  <c:v>-1</c:v>
                </c:pt>
                <c:pt idx="7">
                  <c:v>-1</c:v>
                </c:pt>
                <c:pt idx="8">
                  <c:v>-1</c:v>
                </c:pt>
                <c:pt idx="9">
                  <c:v>-1</c:v>
                </c:pt>
                <c:pt idx="10">
                  <c:v>-1</c:v>
                </c:pt>
                <c:pt idx="11">
                  <c:v>3935</c:v>
                </c:pt>
                <c:pt idx="12">
                  <c:v>4480</c:v>
                </c:pt>
                <c:pt idx="13">
                  <c:v>-1</c:v>
                </c:pt>
              </c:numCache>
            </c:numRef>
          </c:yVal>
          <c:smooth val="0"/>
        </c:ser>
        <c:ser>
          <c:idx val="47"/>
          <c:order val="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_G0404_!$A$49:$N$49</c:f>
              <c:numCache>
                <c:formatCode>General</c:formatCode>
                <c:ptCount val="14"/>
                <c:pt idx="0">
                  <c:v>-1</c:v>
                </c:pt>
                <c:pt idx="1">
                  <c:v>1720</c:v>
                </c:pt>
                <c:pt idx="2">
                  <c:v>4695</c:v>
                </c:pt>
                <c:pt idx="3">
                  <c:v>4970</c:v>
                </c:pt>
                <c:pt idx="4">
                  <c:v>4655</c:v>
                </c:pt>
                <c:pt idx="5">
                  <c:v>4770</c:v>
                </c:pt>
                <c:pt idx="6">
                  <c:v>-1</c:v>
                </c:pt>
                <c:pt idx="7">
                  <c:v>-1</c:v>
                </c:pt>
                <c:pt idx="8">
                  <c:v>-1</c:v>
                </c:pt>
                <c:pt idx="9">
                  <c:v>-1</c:v>
                </c:pt>
                <c:pt idx="10">
                  <c:v>-1</c:v>
                </c:pt>
                <c:pt idx="11">
                  <c:v>3960</c:v>
                </c:pt>
                <c:pt idx="12">
                  <c:v>4562</c:v>
                </c:pt>
                <c:pt idx="13">
                  <c:v>-1</c:v>
                </c:pt>
              </c:numCache>
            </c:numRef>
          </c:yVal>
          <c:smooth val="0"/>
        </c:ser>
        <c:ser>
          <c:idx val="48"/>
          <c:order val="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_G0404_!$A$50:$N$50</c:f>
              <c:numCache>
                <c:formatCode>General</c:formatCode>
                <c:ptCount val="14"/>
                <c:pt idx="0">
                  <c:v>-1</c:v>
                </c:pt>
                <c:pt idx="1">
                  <c:v>1750</c:v>
                </c:pt>
                <c:pt idx="2">
                  <c:v>4730</c:v>
                </c:pt>
                <c:pt idx="3">
                  <c:v>4990</c:v>
                </c:pt>
                <c:pt idx="4">
                  <c:v>4675</c:v>
                </c:pt>
                <c:pt idx="5">
                  <c:v>4795</c:v>
                </c:pt>
                <c:pt idx="6">
                  <c:v>-1</c:v>
                </c:pt>
                <c:pt idx="7">
                  <c:v>-1</c:v>
                </c:pt>
                <c:pt idx="8">
                  <c:v>-1</c:v>
                </c:pt>
                <c:pt idx="9">
                  <c:v>-1</c:v>
                </c:pt>
                <c:pt idx="10">
                  <c:v>-1</c:v>
                </c:pt>
                <c:pt idx="11">
                  <c:v>3980</c:v>
                </c:pt>
                <c:pt idx="12">
                  <c:v>4700</c:v>
                </c:pt>
                <c:pt idx="13">
                  <c:v>-1</c:v>
                </c:pt>
              </c:numCache>
            </c:numRef>
          </c:yVal>
          <c:smooth val="0"/>
        </c:ser>
        <c:ser>
          <c:idx val="49"/>
          <c:order val="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_G0404_!$A$51:$N$51</c:f>
              <c:numCache>
                <c:formatCode>General</c:formatCode>
                <c:ptCount val="14"/>
                <c:pt idx="0">
                  <c:v>-1</c:v>
                </c:pt>
                <c:pt idx="1">
                  <c:v>1800</c:v>
                </c:pt>
                <c:pt idx="2">
                  <c:v>4750</c:v>
                </c:pt>
                <c:pt idx="3">
                  <c:v>5050</c:v>
                </c:pt>
                <c:pt idx="4">
                  <c:v>4700</c:v>
                </c:pt>
                <c:pt idx="5">
                  <c:v>4815</c:v>
                </c:pt>
                <c:pt idx="6">
                  <c:v>-1</c:v>
                </c:pt>
                <c:pt idx="7">
                  <c:v>-1</c:v>
                </c:pt>
                <c:pt idx="8">
                  <c:v>-1</c:v>
                </c:pt>
                <c:pt idx="9">
                  <c:v>-1</c:v>
                </c:pt>
                <c:pt idx="10">
                  <c:v>-1</c:v>
                </c:pt>
                <c:pt idx="11">
                  <c:v>4030</c:v>
                </c:pt>
                <c:pt idx="12">
                  <c:v>4750</c:v>
                </c:pt>
                <c:pt idx="13">
                  <c:v>-1</c:v>
                </c:pt>
              </c:numCache>
            </c:numRef>
          </c:yVal>
          <c:smooth val="0"/>
        </c:ser>
        <c:ser>
          <c:idx val="50"/>
          <c:order val="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_G0404_!$A$52:$N$52</c:f>
              <c:numCache>
                <c:formatCode>General</c:formatCode>
                <c:ptCount val="14"/>
                <c:pt idx="0">
                  <c:v>-1</c:v>
                </c:pt>
                <c:pt idx="1">
                  <c:v>1820</c:v>
                </c:pt>
                <c:pt idx="2">
                  <c:v>4800</c:v>
                </c:pt>
                <c:pt idx="3">
                  <c:v>5100</c:v>
                </c:pt>
                <c:pt idx="4">
                  <c:v>4720</c:v>
                </c:pt>
                <c:pt idx="5">
                  <c:v>4840</c:v>
                </c:pt>
                <c:pt idx="6">
                  <c:v>-1</c:v>
                </c:pt>
                <c:pt idx="7">
                  <c:v>-1</c:v>
                </c:pt>
                <c:pt idx="8">
                  <c:v>-1</c:v>
                </c:pt>
                <c:pt idx="9">
                  <c:v>-1</c:v>
                </c:pt>
                <c:pt idx="10">
                  <c:v>-1</c:v>
                </c:pt>
                <c:pt idx="11">
                  <c:v>4055</c:v>
                </c:pt>
                <c:pt idx="12">
                  <c:v>4850</c:v>
                </c:pt>
                <c:pt idx="13">
                  <c:v>-1</c:v>
                </c:pt>
              </c:numCache>
            </c:numRef>
          </c:yVal>
          <c:smooth val="0"/>
        </c:ser>
        <c:ser>
          <c:idx val="51"/>
          <c:order val="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_G0404_!$A$53:$N$53</c:f>
              <c:numCache>
                <c:formatCode>General</c:formatCode>
                <c:ptCount val="14"/>
                <c:pt idx="0">
                  <c:v>-1</c:v>
                </c:pt>
                <c:pt idx="1">
                  <c:v>1845</c:v>
                </c:pt>
                <c:pt idx="2">
                  <c:v>4820</c:v>
                </c:pt>
                <c:pt idx="3">
                  <c:v>5120</c:v>
                </c:pt>
                <c:pt idx="4">
                  <c:v>4740</c:v>
                </c:pt>
                <c:pt idx="5">
                  <c:v>4860</c:v>
                </c:pt>
                <c:pt idx="6">
                  <c:v>-1</c:v>
                </c:pt>
                <c:pt idx="7">
                  <c:v>-1</c:v>
                </c:pt>
                <c:pt idx="8">
                  <c:v>-1</c:v>
                </c:pt>
                <c:pt idx="9">
                  <c:v>-1</c:v>
                </c:pt>
                <c:pt idx="10">
                  <c:v>-1</c:v>
                </c:pt>
                <c:pt idx="11">
                  <c:v>4080</c:v>
                </c:pt>
                <c:pt idx="12">
                  <c:v>-1</c:v>
                </c:pt>
                <c:pt idx="13">
                  <c:v>-1</c:v>
                </c:pt>
              </c:numCache>
            </c:numRef>
          </c:yVal>
          <c:smooth val="0"/>
        </c:ser>
        <c:ser>
          <c:idx val="52"/>
          <c:order val="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_G0404_!$A$54:$N$54</c:f>
              <c:numCache>
                <c:formatCode>General</c:formatCode>
                <c:ptCount val="14"/>
                <c:pt idx="0">
                  <c:v>-1</c:v>
                </c:pt>
                <c:pt idx="1">
                  <c:v>1880</c:v>
                </c:pt>
                <c:pt idx="2">
                  <c:v>5048</c:v>
                </c:pt>
                <c:pt idx="3">
                  <c:v>5150</c:v>
                </c:pt>
                <c:pt idx="4">
                  <c:v>4760</c:v>
                </c:pt>
                <c:pt idx="5">
                  <c:v>4880</c:v>
                </c:pt>
                <c:pt idx="6">
                  <c:v>-1</c:v>
                </c:pt>
                <c:pt idx="7">
                  <c:v>-1</c:v>
                </c:pt>
                <c:pt idx="8">
                  <c:v>-1</c:v>
                </c:pt>
                <c:pt idx="9">
                  <c:v>-1</c:v>
                </c:pt>
                <c:pt idx="10">
                  <c:v>-1</c:v>
                </c:pt>
                <c:pt idx="11">
                  <c:v>4100</c:v>
                </c:pt>
                <c:pt idx="12">
                  <c:v>-1</c:v>
                </c:pt>
                <c:pt idx="13">
                  <c:v>-1</c:v>
                </c:pt>
              </c:numCache>
            </c:numRef>
          </c:yVal>
          <c:smooth val="0"/>
        </c:ser>
        <c:ser>
          <c:idx val="53"/>
          <c:order val="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_G0404_!$A$55:$N$55</c:f>
              <c:numCache>
                <c:formatCode>General</c:formatCode>
                <c:ptCount val="14"/>
                <c:pt idx="0">
                  <c:v>-1</c:v>
                </c:pt>
                <c:pt idx="1">
                  <c:v>1900</c:v>
                </c:pt>
                <c:pt idx="2">
                  <c:v>5350</c:v>
                </c:pt>
                <c:pt idx="3">
                  <c:v>5170</c:v>
                </c:pt>
                <c:pt idx="4">
                  <c:v>4780</c:v>
                </c:pt>
                <c:pt idx="5">
                  <c:v>4900</c:v>
                </c:pt>
                <c:pt idx="6">
                  <c:v>-1</c:v>
                </c:pt>
                <c:pt idx="7">
                  <c:v>-1</c:v>
                </c:pt>
                <c:pt idx="8">
                  <c:v>-1</c:v>
                </c:pt>
                <c:pt idx="9">
                  <c:v>-1</c:v>
                </c:pt>
                <c:pt idx="10">
                  <c:v>-1</c:v>
                </c:pt>
                <c:pt idx="11">
                  <c:v>4150</c:v>
                </c:pt>
                <c:pt idx="12">
                  <c:v>-1</c:v>
                </c:pt>
                <c:pt idx="13">
                  <c:v>-1</c:v>
                </c:pt>
              </c:numCache>
            </c:numRef>
          </c:yVal>
          <c:smooth val="0"/>
        </c:ser>
        <c:ser>
          <c:idx val="54"/>
          <c:order val="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_G0404_!$A$56:$N$56</c:f>
              <c:numCache>
                <c:formatCode>General</c:formatCode>
                <c:ptCount val="14"/>
                <c:pt idx="0">
                  <c:v>-1</c:v>
                </c:pt>
                <c:pt idx="1">
                  <c:v>1920</c:v>
                </c:pt>
                <c:pt idx="2">
                  <c:v>5875</c:v>
                </c:pt>
                <c:pt idx="3">
                  <c:v>7662</c:v>
                </c:pt>
                <c:pt idx="4">
                  <c:v>4800</c:v>
                </c:pt>
                <c:pt idx="5">
                  <c:v>4920</c:v>
                </c:pt>
                <c:pt idx="6">
                  <c:v>-1</c:v>
                </c:pt>
                <c:pt idx="7">
                  <c:v>-1</c:v>
                </c:pt>
                <c:pt idx="8">
                  <c:v>-1</c:v>
                </c:pt>
                <c:pt idx="9">
                  <c:v>-1</c:v>
                </c:pt>
                <c:pt idx="10">
                  <c:v>-1</c:v>
                </c:pt>
                <c:pt idx="11">
                  <c:v>4180</c:v>
                </c:pt>
                <c:pt idx="12">
                  <c:v>-1</c:v>
                </c:pt>
                <c:pt idx="13">
                  <c:v>-1</c:v>
                </c:pt>
              </c:numCache>
            </c:numRef>
          </c:yVal>
          <c:smooth val="0"/>
        </c:ser>
        <c:ser>
          <c:idx val="55"/>
          <c:order val="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_G0404_!$A$57:$N$57</c:f>
              <c:numCache>
                <c:formatCode>General</c:formatCode>
                <c:ptCount val="14"/>
                <c:pt idx="0">
                  <c:v>-1</c:v>
                </c:pt>
                <c:pt idx="1">
                  <c:v>1960</c:v>
                </c:pt>
                <c:pt idx="2">
                  <c:v>-1</c:v>
                </c:pt>
                <c:pt idx="3">
                  <c:v>-1</c:v>
                </c:pt>
                <c:pt idx="4">
                  <c:v>4830</c:v>
                </c:pt>
                <c:pt idx="5">
                  <c:v>4940</c:v>
                </c:pt>
                <c:pt idx="6">
                  <c:v>-1</c:v>
                </c:pt>
                <c:pt idx="7">
                  <c:v>-1</c:v>
                </c:pt>
                <c:pt idx="8">
                  <c:v>-1</c:v>
                </c:pt>
                <c:pt idx="9">
                  <c:v>-1</c:v>
                </c:pt>
                <c:pt idx="10">
                  <c:v>-1</c:v>
                </c:pt>
                <c:pt idx="11">
                  <c:v>4200</c:v>
                </c:pt>
                <c:pt idx="12">
                  <c:v>-1</c:v>
                </c:pt>
                <c:pt idx="13">
                  <c:v>-1</c:v>
                </c:pt>
              </c:numCache>
            </c:numRef>
          </c:yVal>
          <c:smooth val="0"/>
        </c:ser>
        <c:ser>
          <c:idx val="56"/>
          <c:order val="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_G0404_!$A$58:$N$58</c:f>
              <c:numCache>
                <c:formatCode>General</c:formatCode>
                <c:ptCount val="14"/>
                <c:pt idx="0">
                  <c:v>-1</c:v>
                </c:pt>
                <c:pt idx="1">
                  <c:v>1980</c:v>
                </c:pt>
                <c:pt idx="2">
                  <c:v>-1</c:v>
                </c:pt>
                <c:pt idx="3">
                  <c:v>-1</c:v>
                </c:pt>
                <c:pt idx="4">
                  <c:v>4850</c:v>
                </c:pt>
                <c:pt idx="5">
                  <c:v>4970</c:v>
                </c:pt>
                <c:pt idx="6">
                  <c:v>-1</c:v>
                </c:pt>
                <c:pt idx="7">
                  <c:v>-1</c:v>
                </c:pt>
                <c:pt idx="8">
                  <c:v>-1</c:v>
                </c:pt>
                <c:pt idx="9">
                  <c:v>-1</c:v>
                </c:pt>
                <c:pt idx="10">
                  <c:v>-1</c:v>
                </c:pt>
                <c:pt idx="11">
                  <c:v>4220</c:v>
                </c:pt>
                <c:pt idx="12">
                  <c:v>-1</c:v>
                </c:pt>
                <c:pt idx="13">
                  <c:v>-1</c:v>
                </c:pt>
              </c:numCache>
            </c:numRef>
          </c:yVal>
          <c:smooth val="0"/>
        </c:ser>
        <c:ser>
          <c:idx val="57"/>
          <c:order val="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_G0404_!$A$59:$N$59</c:f>
              <c:numCache>
                <c:formatCode>General</c:formatCode>
                <c:ptCount val="14"/>
                <c:pt idx="0">
                  <c:v>-1</c:v>
                </c:pt>
                <c:pt idx="1">
                  <c:v>2000</c:v>
                </c:pt>
                <c:pt idx="2">
                  <c:v>-1</c:v>
                </c:pt>
                <c:pt idx="3">
                  <c:v>-1</c:v>
                </c:pt>
                <c:pt idx="4">
                  <c:v>4885</c:v>
                </c:pt>
                <c:pt idx="5">
                  <c:v>5000</c:v>
                </c:pt>
                <c:pt idx="6">
                  <c:v>-1</c:v>
                </c:pt>
                <c:pt idx="7">
                  <c:v>-1</c:v>
                </c:pt>
                <c:pt idx="8">
                  <c:v>-1</c:v>
                </c:pt>
                <c:pt idx="9">
                  <c:v>-1</c:v>
                </c:pt>
                <c:pt idx="10">
                  <c:v>-1</c:v>
                </c:pt>
                <c:pt idx="11">
                  <c:v>4240</c:v>
                </c:pt>
                <c:pt idx="12">
                  <c:v>-1</c:v>
                </c:pt>
                <c:pt idx="13">
                  <c:v>-1</c:v>
                </c:pt>
              </c:numCache>
            </c:numRef>
          </c:yVal>
          <c:smooth val="0"/>
        </c:ser>
        <c:ser>
          <c:idx val="58"/>
          <c:order val="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_G0404_!$A$60:$N$60</c:f>
              <c:numCache>
                <c:formatCode>General</c:formatCode>
                <c:ptCount val="14"/>
                <c:pt idx="0">
                  <c:v>-1</c:v>
                </c:pt>
                <c:pt idx="1">
                  <c:v>2020</c:v>
                </c:pt>
                <c:pt idx="2">
                  <c:v>-1</c:v>
                </c:pt>
                <c:pt idx="3">
                  <c:v>-1</c:v>
                </c:pt>
                <c:pt idx="4">
                  <c:v>4910</c:v>
                </c:pt>
                <c:pt idx="5">
                  <c:v>5050</c:v>
                </c:pt>
                <c:pt idx="6">
                  <c:v>-1</c:v>
                </c:pt>
                <c:pt idx="7">
                  <c:v>-1</c:v>
                </c:pt>
                <c:pt idx="8">
                  <c:v>-1</c:v>
                </c:pt>
                <c:pt idx="9">
                  <c:v>-1</c:v>
                </c:pt>
                <c:pt idx="10">
                  <c:v>-1</c:v>
                </c:pt>
                <c:pt idx="11">
                  <c:v>4280</c:v>
                </c:pt>
                <c:pt idx="12">
                  <c:v>-1</c:v>
                </c:pt>
                <c:pt idx="13">
                  <c:v>-1</c:v>
                </c:pt>
              </c:numCache>
            </c:numRef>
          </c:yVal>
          <c:smooth val="0"/>
        </c:ser>
        <c:ser>
          <c:idx val="59"/>
          <c:order val="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_G0404_!$A$61:$N$61</c:f>
              <c:numCache>
                <c:formatCode>General</c:formatCode>
                <c:ptCount val="14"/>
                <c:pt idx="0">
                  <c:v>-1</c:v>
                </c:pt>
                <c:pt idx="1">
                  <c:v>2040</c:v>
                </c:pt>
                <c:pt idx="2">
                  <c:v>-1</c:v>
                </c:pt>
                <c:pt idx="3">
                  <c:v>-1</c:v>
                </c:pt>
                <c:pt idx="4">
                  <c:v>4930</c:v>
                </c:pt>
                <c:pt idx="5">
                  <c:v>5090</c:v>
                </c:pt>
                <c:pt idx="6">
                  <c:v>-1</c:v>
                </c:pt>
                <c:pt idx="7">
                  <c:v>-1</c:v>
                </c:pt>
                <c:pt idx="8">
                  <c:v>-1</c:v>
                </c:pt>
                <c:pt idx="9">
                  <c:v>-1</c:v>
                </c:pt>
                <c:pt idx="10">
                  <c:v>-1</c:v>
                </c:pt>
                <c:pt idx="11">
                  <c:v>4335</c:v>
                </c:pt>
                <c:pt idx="12">
                  <c:v>-1</c:v>
                </c:pt>
                <c:pt idx="13">
                  <c:v>-1</c:v>
                </c:pt>
              </c:numCache>
            </c:numRef>
          </c:yVal>
          <c:smooth val="0"/>
        </c:ser>
        <c:ser>
          <c:idx val="60"/>
          <c:order val="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_G0404_!$A$62:$N$62</c:f>
              <c:numCache>
                <c:formatCode>General</c:formatCode>
                <c:ptCount val="14"/>
                <c:pt idx="0">
                  <c:v>-1</c:v>
                </c:pt>
                <c:pt idx="1">
                  <c:v>4635</c:v>
                </c:pt>
                <c:pt idx="2">
                  <c:v>-1</c:v>
                </c:pt>
                <c:pt idx="3">
                  <c:v>-1</c:v>
                </c:pt>
                <c:pt idx="4">
                  <c:v>4970</c:v>
                </c:pt>
                <c:pt idx="5">
                  <c:v>5120</c:v>
                </c:pt>
                <c:pt idx="6">
                  <c:v>-1</c:v>
                </c:pt>
                <c:pt idx="7">
                  <c:v>-1</c:v>
                </c:pt>
                <c:pt idx="8">
                  <c:v>-1</c:v>
                </c:pt>
                <c:pt idx="9">
                  <c:v>-1</c:v>
                </c:pt>
                <c:pt idx="10">
                  <c:v>-1</c:v>
                </c:pt>
                <c:pt idx="11">
                  <c:v>4400</c:v>
                </c:pt>
                <c:pt idx="12">
                  <c:v>-1</c:v>
                </c:pt>
                <c:pt idx="13">
                  <c:v>-1</c:v>
                </c:pt>
              </c:numCache>
            </c:numRef>
          </c:yVal>
          <c:smooth val="0"/>
        </c:ser>
        <c:ser>
          <c:idx val="61"/>
          <c:order val="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_G0404_!$A$63:$N$63</c:f>
              <c:numCache>
                <c:formatCode>General</c:formatCode>
                <c:ptCount val="14"/>
                <c:pt idx="0">
                  <c:v>-1</c:v>
                </c:pt>
                <c:pt idx="1">
                  <c:v>4670</c:v>
                </c:pt>
                <c:pt idx="2">
                  <c:v>-1</c:v>
                </c:pt>
                <c:pt idx="3">
                  <c:v>-1</c:v>
                </c:pt>
                <c:pt idx="4">
                  <c:v>5000</c:v>
                </c:pt>
                <c:pt idx="5">
                  <c:v>5140</c:v>
                </c:pt>
                <c:pt idx="6">
                  <c:v>-1</c:v>
                </c:pt>
                <c:pt idx="7">
                  <c:v>-1</c:v>
                </c:pt>
                <c:pt idx="8">
                  <c:v>-1</c:v>
                </c:pt>
                <c:pt idx="9">
                  <c:v>-1</c:v>
                </c:pt>
                <c:pt idx="10">
                  <c:v>-1</c:v>
                </c:pt>
                <c:pt idx="11">
                  <c:v>4420</c:v>
                </c:pt>
                <c:pt idx="12">
                  <c:v>-1</c:v>
                </c:pt>
                <c:pt idx="13">
                  <c:v>-1</c:v>
                </c:pt>
              </c:numCache>
            </c:numRef>
          </c:yVal>
          <c:smooth val="0"/>
        </c:ser>
        <c:ser>
          <c:idx val="62"/>
          <c:order val="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_G0404_!$A$64:$N$64</c:f>
              <c:numCache>
                <c:formatCode>General</c:formatCode>
                <c:ptCount val="14"/>
                <c:pt idx="0">
                  <c:v>-1</c:v>
                </c:pt>
                <c:pt idx="1">
                  <c:v>4715</c:v>
                </c:pt>
                <c:pt idx="2">
                  <c:v>-1</c:v>
                </c:pt>
                <c:pt idx="3">
                  <c:v>-1</c:v>
                </c:pt>
                <c:pt idx="4">
                  <c:v>5020</c:v>
                </c:pt>
                <c:pt idx="5">
                  <c:v>5190</c:v>
                </c:pt>
                <c:pt idx="6">
                  <c:v>-1</c:v>
                </c:pt>
                <c:pt idx="7">
                  <c:v>-1</c:v>
                </c:pt>
                <c:pt idx="8">
                  <c:v>-1</c:v>
                </c:pt>
                <c:pt idx="9">
                  <c:v>-1</c:v>
                </c:pt>
                <c:pt idx="10">
                  <c:v>-1</c:v>
                </c:pt>
                <c:pt idx="11">
                  <c:v>4450</c:v>
                </c:pt>
                <c:pt idx="12">
                  <c:v>-1</c:v>
                </c:pt>
                <c:pt idx="13">
                  <c:v>-1</c:v>
                </c:pt>
              </c:numCache>
            </c:numRef>
          </c:yVal>
          <c:smooth val="0"/>
        </c:ser>
        <c:ser>
          <c:idx val="63"/>
          <c:order val="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_G0404_!$A$65:$N$65</c:f>
              <c:numCache>
                <c:formatCode>General</c:formatCode>
                <c:ptCount val="14"/>
                <c:pt idx="0">
                  <c:v>-1</c:v>
                </c:pt>
                <c:pt idx="1">
                  <c:v>4780</c:v>
                </c:pt>
                <c:pt idx="2">
                  <c:v>-1</c:v>
                </c:pt>
                <c:pt idx="3">
                  <c:v>-1</c:v>
                </c:pt>
                <c:pt idx="4">
                  <c:v>5050</c:v>
                </c:pt>
                <c:pt idx="5">
                  <c:v>5210</c:v>
                </c:pt>
                <c:pt idx="6">
                  <c:v>-1</c:v>
                </c:pt>
                <c:pt idx="7">
                  <c:v>-1</c:v>
                </c:pt>
                <c:pt idx="8">
                  <c:v>-1</c:v>
                </c:pt>
                <c:pt idx="9">
                  <c:v>-1</c:v>
                </c:pt>
                <c:pt idx="10">
                  <c:v>-1</c:v>
                </c:pt>
                <c:pt idx="11">
                  <c:v>4470</c:v>
                </c:pt>
                <c:pt idx="12">
                  <c:v>-1</c:v>
                </c:pt>
                <c:pt idx="13">
                  <c:v>-1</c:v>
                </c:pt>
              </c:numCache>
            </c:numRef>
          </c:yVal>
          <c:smooth val="0"/>
        </c:ser>
        <c:ser>
          <c:idx val="64"/>
          <c:order val="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_G0404_!$A$66:$N$66</c:f>
              <c:numCache>
                <c:formatCode>General</c:formatCode>
                <c:ptCount val="14"/>
                <c:pt idx="0">
                  <c:v>-1</c:v>
                </c:pt>
                <c:pt idx="1">
                  <c:v>4800</c:v>
                </c:pt>
                <c:pt idx="2">
                  <c:v>-1</c:v>
                </c:pt>
                <c:pt idx="3">
                  <c:v>-1</c:v>
                </c:pt>
                <c:pt idx="4">
                  <c:v>5080</c:v>
                </c:pt>
                <c:pt idx="5">
                  <c:v>5240</c:v>
                </c:pt>
                <c:pt idx="6">
                  <c:v>-1</c:v>
                </c:pt>
                <c:pt idx="7">
                  <c:v>-1</c:v>
                </c:pt>
                <c:pt idx="8">
                  <c:v>-1</c:v>
                </c:pt>
                <c:pt idx="9">
                  <c:v>-1</c:v>
                </c:pt>
                <c:pt idx="10">
                  <c:v>-1</c:v>
                </c:pt>
                <c:pt idx="11">
                  <c:v>4560</c:v>
                </c:pt>
                <c:pt idx="12">
                  <c:v>-1</c:v>
                </c:pt>
                <c:pt idx="13">
                  <c:v>-1</c:v>
                </c:pt>
              </c:numCache>
            </c:numRef>
          </c:yVal>
          <c:smooth val="0"/>
        </c:ser>
        <c:ser>
          <c:idx val="65"/>
          <c:order val="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_G0404_!$A$67:$N$67</c:f>
              <c:numCache>
                <c:formatCode>General</c:formatCode>
                <c:ptCount val="14"/>
                <c:pt idx="0">
                  <c:v>-1</c:v>
                </c:pt>
                <c:pt idx="1">
                  <c:v>4830</c:v>
                </c:pt>
                <c:pt idx="2">
                  <c:v>-1</c:v>
                </c:pt>
                <c:pt idx="3">
                  <c:v>-1</c:v>
                </c:pt>
                <c:pt idx="4">
                  <c:v>5100</c:v>
                </c:pt>
                <c:pt idx="5">
                  <c:v>5260</c:v>
                </c:pt>
                <c:pt idx="6">
                  <c:v>-1</c:v>
                </c:pt>
                <c:pt idx="7">
                  <c:v>-1</c:v>
                </c:pt>
                <c:pt idx="8">
                  <c:v>-1</c:v>
                </c:pt>
                <c:pt idx="9">
                  <c:v>-1</c:v>
                </c:pt>
                <c:pt idx="10">
                  <c:v>-1</c:v>
                </c:pt>
                <c:pt idx="11">
                  <c:v>4640</c:v>
                </c:pt>
                <c:pt idx="12">
                  <c:v>-1</c:v>
                </c:pt>
                <c:pt idx="13">
                  <c:v>-1</c:v>
                </c:pt>
              </c:numCache>
            </c:numRef>
          </c:yVal>
          <c:smooth val="0"/>
        </c:ser>
        <c:ser>
          <c:idx val="66"/>
          <c:order val="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_G0404_!$A$68:$N$68</c:f>
              <c:numCache>
                <c:formatCode>General</c:formatCode>
                <c:ptCount val="14"/>
                <c:pt idx="0">
                  <c:v>-1</c:v>
                </c:pt>
                <c:pt idx="1">
                  <c:v>4940</c:v>
                </c:pt>
                <c:pt idx="2">
                  <c:v>-1</c:v>
                </c:pt>
                <c:pt idx="3">
                  <c:v>-1</c:v>
                </c:pt>
                <c:pt idx="4">
                  <c:v>5140</c:v>
                </c:pt>
                <c:pt idx="5">
                  <c:v>5280</c:v>
                </c:pt>
                <c:pt idx="6">
                  <c:v>-1</c:v>
                </c:pt>
                <c:pt idx="7">
                  <c:v>-1</c:v>
                </c:pt>
                <c:pt idx="8">
                  <c:v>-1</c:v>
                </c:pt>
                <c:pt idx="9">
                  <c:v>-1</c:v>
                </c:pt>
                <c:pt idx="10">
                  <c:v>-1</c:v>
                </c:pt>
                <c:pt idx="11">
                  <c:v>4675</c:v>
                </c:pt>
                <c:pt idx="12">
                  <c:v>-1</c:v>
                </c:pt>
                <c:pt idx="13">
                  <c:v>-1</c:v>
                </c:pt>
              </c:numCache>
            </c:numRef>
          </c:yVal>
          <c:smooth val="0"/>
        </c:ser>
        <c:ser>
          <c:idx val="67"/>
          <c:order val="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_G0404_!$A$69:$N$69</c:f>
              <c:numCache>
                <c:formatCode>General</c:formatCode>
                <c:ptCount val="14"/>
                <c:pt idx="0">
                  <c:v>-1</c:v>
                </c:pt>
                <c:pt idx="1">
                  <c:v>5010</c:v>
                </c:pt>
                <c:pt idx="2">
                  <c:v>-1</c:v>
                </c:pt>
                <c:pt idx="3">
                  <c:v>-1</c:v>
                </c:pt>
                <c:pt idx="4">
                  <c:v>5180</c:v>
                </c:pt>
                <c:pt idx="5">
                  <c:v>5310</c:v>
                </c:pt>
                <c:pt idx="6">
                  <c:v>-1</c:v>
                </c:pt>
                <c:pt idx="7">
                  <c:v>-1</c:v>
                </c:pt>
                <c:pt idx="8">
                  <c:v>-1</c:v>
                </c:pt>
                <c:pt idx="9">
                  <c:v>-1</c:v>
                </c:pt>
                <c:pt idx="10">
                  <c:v>-1</c:v>
                </c:pt>
                <c:pt idx="11">
                  <c:v>5050</c:v>
                </c:pt>
                <c:pt idx="12">
                  <c:v>-1</c:v>
                </c:pt>
                <c:pt idx="13">
                  <c:v>-1</c:v>
                </c:pt>
              </c:numCache>
            </c:numRef>
          </c:yVal>
          <c:smooth val="0"/>
        </c:ser>
        <c:ser>
          <c:idx val="68"/>
          <c:order val="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_G0404_!$A$70:$N$70</c:f>
              <c:numCache>
                <c:formatCode>General</c:formatCode>
                <c:ptCount val="14"/>
                <c:pt idx="0">
                  <c:v>-1</c:v>
                </c:pt>
                <c:pt idx="1">
                  <c:v>5070</c:v>
                </c:pt>
                <c:pt idx="2">
                  <c:v>-1</c:v>
                </c:pt>
                <c:pt idx="3">
                  <c:v>-1</c:v>
                </c:pt>
                <c:pt idx="4">
                  <c:v>5270</c:v>
                </c:pt>
                <c:pt idx="5">
                  <c:v>5360</c:v>
                </c:pt>
                <c:pt idx="6">
                  <c:v>-1</c:v>
                </c:pt>
                <c:pt idx="7">
                  <c:v>-1</c:v>
                </c:pt>
                <c:pt idx="8">
                  <c:v>-1</c:v>
                </c:pt>
                <c:pt idx="9">
                  <c:v>-1</c:v>
                </c:pt>
                <c:pt idx="10">
                  <c:v>-1</c:v>
                </c:pt>
                <c:pt idx="11">
                  <c:v>5110</c:v>
                </c:pt>
                <c:pt idx="12">
                  <c:v>-1</c:v>
                </c:pt>
                <c:pt idx="13">
                  <c:v>-1</c:v>
                </c:pt>
              </c:numCache>
            </c:numRef>
          </c:yVal>
          <c:smooth val="0"/>
        </c:ser>
        <c:ser>
          <c:idx val="69"/>
          <c:order val="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_G0404_!$A$71:$N$71</c:f>
              <c:numCache>
                <c:formatCode>General</c:formatCode>
                <c:ptCount val="14"/>
                <c:pt idx="0">
                  <c:v>-1</c:v>
                </c:pt>
                <c:pt idx="1">
                  <c:v>5135</c:v>
                </c:pt>
                <c:pt idx="2">
                  <c:v>-1</c:v>
                </c:pt>
                <c:pt idx="3">
                  <c:v>-1</c:v>
                </c:pt>
                <c:pt idx="4">
                  <c:v>5350</c:v>
                </c:pt>
                <c:pt idx="5">
                  <c:v>5480</c:v>
                </c:pt>
                <c:pt idx="6">
                  <c:v>-1</c:v>
                </c:pt>
                <c:pt idx="7">
                  <c:v>-1</c:v>
                </c:pt>
                <c:pt idx="8">
                  <c:v>-1</c:v>
                </c:pt>
                <c:pt idx="9">
                  <c:v>-1</c:v>
                </c:pt>
                <c:pt idx="10">
                  <c:v>-1</c:v>
                </c:pt>
                <c:pt idx="11">
                  <c:v>5180</c:v>
                </c:pt>
                <c:pt idx="12">
                  <c:v>-1</c:v>
                </c:pt>
                <c:pt idx="13">
                  <c:v>-1</c:v>
                </c:pt>
              </c:numCache>
            </c:numRef>
          </c:yVal>
          <c:smooth val="0"/>
        </c:ser>
        <c:ser>
          <c:idx val="70"/>
          <c:order val="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_G0404_!$A$72:$N$72</c:f>
              <c:numCache>
                <c:formatCode>General</c:formatCode>
                <c:ptCount val="14"/>
                <c:pt idx="0">
                  <c:v>-1</c:v>
                </c:pt>
                <c:pt idx="1">
                  <c:v>5200</c:v>
                </c:pt>
                <c:pt idx="2">
                  <c:v>-1</c:v>
                </c:pt>
                <c:pt idx="3">
                  <c:v>-1</c:v>
                </c:pt>
                <c:pt idx="4">
                  <c:v>5400</c:v>
                </c:pt>
                <c:pt idx="5">
                  <c:v>5525</c:v>
                </c:pt>
                <c:pt idx="6">
                  <c:v>-1</c:v>
                </c:pt>
                <c:pt idx="7">
                  <c:v>-1</c:v>
                </c:pt>
                <c:pt idx="8">
                  <c:v>-1</c:v>
                </c:pt>
                <c:pt idx="9">
                  <c:v>-1</c:v>
                </c:pt>
                <c:pt idx="10">
                  <c:v>-1</c:v>
                </c:pt>
                <c:pt idx="11">
                  <c:v>5270</c:v>
                </c:pt>
                <c:pt idx="12">
                  <c:v>-1</c:v>
                </c:pt>
                <c:pt idx="13">
                  <c:v>-1</c:v>
                </c:pt>
              </c:numCache>
            </c:numRef>
          </c:yVal>
          <c:smooth val="0"/>
        </c:ser>
        <c:ser>
          <c:idx val="71"/>
          <c:order val="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_G0404_!$A$73:$N$73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2"/>
          <c:order val="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_G0404_!$A$74:$N$74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3"/>
          <c:order val="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_G0404_!$A$75:$N$75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4"/>
          <c:order val="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_G0404_!$A$76:$N$76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5"/>
          <c:order val="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_G0404_!$A$77:$N$77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6"/>
          <c:order val="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_G0404_!$A$78:$N$78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7"/>
          <c:order val="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_G0404_!$A$79:$N$79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8"/>
          <c:order val="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_G0404_!$A$80:$N$80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79"/>
          <c:order val="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_G0404_!$A$81:$N$81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0"/>
          <c:order val="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_G0404_!$A$82:$N$82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1"/>
          <c:order val="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_G0404_!$A$83:$N$83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2"/>
          <c:order val="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_G0404_!$A$84:$N$84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3"/>
          <c:order val="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_G0404_!$A$85:$N$85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4"/>
          <c:order val="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_G0404_!$A$86:$N$86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5"/>
          <c:order val="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_G0404_!$A$87:$N$87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6"/>
          <c:order val="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_G0404_!$A$88:$N$88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7"/>
          <c:order val="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_G0404_!$A$89:$N$89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8"/>
          <c:order val="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_G0404_!$A$90:$N$90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89"/>
          <c:order val="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_G0404_!$A$91:$N$91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0"/>
          <c:order val="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_G0404_!$A$92:$N$92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1"/>
          <c:order val="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_G0404_!$A$93:$N$93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2"/>
          <c:order val="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_G0404_!$A$94:$N$94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3"/>
          <c:order val="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_G0404_!$A$95:$N$95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4"/>
          <c:order val="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_G0404_!$A$96:$N$96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5"/>
          <c:order val="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_G0404_!$A$97:$N$97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6"/>
          <c:order val="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_G0404_!$A$98:$N$98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7"/>
          <c:order val="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_G0404_!$A$99:$N$99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8"/>
          <c:order val="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_G0404_!$A$100:$N$100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99"/>
          <c:order val="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_G0404_!$A$101:$N$101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0"/>
          <c:order val="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_G0404_!$A$102:$N$102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1"/>
          <c:order val="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_G0404_!$A$103:$N$103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2"/>
          <c:order val="1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_G0404_!$A$104:$N$104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3"/>
          <c:order val="1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_G0404_!$A$105:$N$105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4"/>
          <c:order val="1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_G0404_!$A$106:$N$106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5"/>
          <c:order val="10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_G0404_!$A$107:$N$107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6"/>
          <c:order val="10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_G0404_!$A$108:$N$108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7"/>
          <c:order val="10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_G0404_!$A$109:$N$109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8"/>
          <c:order val="10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_G0404_!$A$110:$N$110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09"/>
          <c:order val="10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_G0404_!$A$111:$N$111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0"/>
          <c:order val="10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_G0404_!$A$112:$N$112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1"/>
          <c:order val="10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_G0404_!$A$113:$N$113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2"/>
          <c:order val="11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_G0404_!$A$114:$N$114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3"/>
          <c:order val="11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_G0404_!$A$115:$N$115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4"/>
          <c:order val="11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_G0404_!$A$116:$N$116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5"/>
          <c:order val="11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_G0404_!$A$117:$N$117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6"/>
          <c:order val="11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_G0404_!$A$118:$N$118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7"/>
          <c:order val="11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_G0404_!$A$119:$N$119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8"/>
          <c:order val="11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_G0404_!$A$120:$N$120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19"/>
          <c:order val="11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_G0404_!$A$121:$N$121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0"/>
          <c:order val="11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_G0404_!$A$122:$N$122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1"/>
          <c:order val="11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_G0404_!$A$123:$N$123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2"/>
          <c:order val="12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_G0404_!$A$124:$N$124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3"/>
          <c:order val="12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_G0404_!$A$125:$N$125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4"/>
          <c:order val="12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_G0404_!$A$126:$N$126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5"/>
          <c:order val="12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_G0404_!$A$127:$N$127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6"/>
          <c:order val="12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_G0404_!$A$128:$N$128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7"/>
          <c:order val="12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_G0404_!$A$129:$N$129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8"/>
          <c:order val="12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_G0404_!$A$130:$N$130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29"/>
          <c:order val="12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_G0404_!$A$131:$N$131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0"/>
          <c:order val="12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_G0404_!$A$132:$N$132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1"/>
          <c:order val="12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_G0404_!$A$133:$N$133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2"/>
          <c:order val="13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_G0404_!$A$134:$N$134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3"/>
          <c:order val="13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_G0404_!$A$135:$N$135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4"/>
          <c:order val="13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_G0404_!$A$136:$N$136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5"/>
          <c:order val="13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_G0404_!$A$137:$N$137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6"/>
          <c:order val="13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_G0404_!$A$138:$N$138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7"/>
          <c:order val="13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_G0404_!$A$139:$N$139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8"/>
          <c:order val="13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_G0404_!$A$140:$N$140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39"/>
          <c:order val="13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_G0404_!$A$141:$N$141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0"/>
          <c:order val="13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_G0404_!$A$142:$N$142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1"/>
          <c:order val="13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_G0404_!$A$143:$N$143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2"/>
          <c:order val="14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_G0404_!$A$144:$N$144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3"/>
          <c:order val="14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_G0404_!$A$145:$N$145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4"/>
          <c:order val="14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_G0404_!$A$146:$N$146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5"/>
          <c:order val="14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_G0404_!$A$147:$N$147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6"/>
          <c:order val="14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_G0404_!$A$148:$N$148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7"/>
          <c:order val="14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_G0404_!$A$149:$N$149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8"/>
          <c:order val="14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_G0404_!$A$150:$N$150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49"/>
          <c:order val="14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_G0404_!$A$151:$N$151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0"/>
          <c:order val="14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_G0404_!$A$152:$N$152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1"/>
          <c:order val="14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_G0404_!$A$153:$N$153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2"/>
          <c:order val="15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_G0404_!$A$154:$N$154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3"/>
          <c:order val="15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_G0404_!$A$155:$N$155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4"/>
          <c:order val="15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_G0404_!$A$156:$N$156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5"/>
          <c:order val="15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_G0404_!$A$157:$N$157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6"/>
          <c:order val="15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_G0404_!$A$158:$N$158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7"/>
          <c:order val="15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_G0404_!$A$159:$N$159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8"/>
          <c:order val="15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_G0404_!$A$160:$N$160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59"/>
          <c:order val="15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_G0404_!$A$161:$N$161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0"/>
          <c:order val="15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_G0404_!$A$162:$N$162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1"/>
          <c:order val="15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_G0404_!$A$163:$N$163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2"/>
          <c:order val="16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_G0404_!$A$164:$N$164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3"/>
          <c:order val="16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_G0404_!$A$165:$N$165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4"/>
          <c:order val="16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_G0404_!$A$166:$N$166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5"/>
          <c:order val="16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_G0404_!$A$167:$N$167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6"/>
          <c:order val="16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_G0404_!$A$168:$N$168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7"/>
          <c:order val="16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_G0404_!$A$169:$N$169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8"/>
          <c:order val="16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_G0404_!$A$170:$N$170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69"/>
          <c:order val="16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_G0404_!$A$171:$N$171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0"/>
          <c:order val="16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_G0404_!$A$172:$N$172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1"/>
          <c:order val="16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_G0404_!$A$173:$N$173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2"/>
          <c:order val="17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_G0404_!$A$174:$N$174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3"/>
          <c:order val="17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_G0404_!$A$175:$N$175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4"/>
          <c:order val="17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_G0404_!$A$176:$N$176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5"/>
          <c:order val="17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_G0404_!$A$177:$N$177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6"/>
          <c:order val="17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_G0404_!$A$178:$N$178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7"/>
          <c:order val="17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_G0404_!$A$179:$N$179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8"/>
          <c:order val="17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_G0404_!$A$180:$N$180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79"/>
          <c:order val="17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_G0404_!$A$181:$N$181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0"/>
          <c:order val="17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_G0404_!$A$182:$N$182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1"/>
          <c:order val="17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_G0404_!$A$183:$N$183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2"/>
          <c:order val="18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_G0404_!$A$184:$N$184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3"/>
          <c:order val="18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_G0404_!$A$185:$N$185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4"/>
          <c:order val="18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_G0404_!$A$186:$N$186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5"/>
          <c:order val="18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_G0404_!$A$187:$N$187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6"/>
          <c:order val="18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_G0404_!$A$188:$N$188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7"/>
          <c:order val="18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_G0404_!$A$189:$N$189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8"/>
          <c:order val="18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_G0404_!$A$190:$N$190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89"/>
          <c:order val="18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_G0404_!$A$191:$N$191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0"/>
          <c:order val="18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_G0404_!$A$192:$N$192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1"/>
          <c:order val="18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_G0404_!$A$193:$N$193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2"/>
          <c:order val="19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_G0404_!$A$194:$N$194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3"/>
          <c:order val="19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_G0404_!$A$195:$N$195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4"/>
          <c:order val="19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_G0404_!$A$196:$N$196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5"/>
          <c:order val="193"/>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_G0404_!$A$197:$N$197</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6"/>
          <c:order val="194"/>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_G0404_!$A$198:$N$198</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7"/>
          <c:order val="195"/>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_G0404_!$A$199:$N$199</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8"/>
          <c:order val="196"/>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_G0404_!$A$200:$N$200</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199"/>
          <c:order val="197"/>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_G0404_!$A$201:$N$201</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0"/>
          <c:order val="198"/>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_G0404_!$A$202:$N$202</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1"/>
          <c:order val="199"/>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_G0404_!$A$203:$N$203</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2"/>
          <c:order val="200"/>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_G0404_!$A$204:$N$204</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3"/>
          <c:order val="201"/>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_G0404_!$A$205:$N$205</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ser>
          <c:idx val="204"/>
          <c:order val="202"/>
          <c:spPr>
            <a:ln w="28575">
              <a:noFill/>
            </a:ln>
          </c:spPr>
          <c:marker>
            <c:symbol val="circle"/>
            <c:size val="4"/>
          </c:marker>
          <c:dPt>
            <c:idx val="0"/>
            <c:marker>
              <c:spPr>
                <a:solidFill>
                  <a:srgbClr val="99CCFF"/>
                </a:solidFill>
                <a:ln>
                  <a:solidFill>
                    <a:srgbClr val="000000"/>
                  </a:solidFill>
                  <a:prstDash val="solid"/>
                </a:ln>
              </c:spPr>
            </c:marker>
            <c:bubble3D val="0"/>
          </c:dPt>
          <c:dPt>
            <c:idx val="1"/>
            <c:marker>
              <c:spPr>
                <a:solidFill>
                  <a:srgbClr val="99CCFF"/>
                </a:solidFill>
                <a:ln>
                  <a:solidFill>
                    <a:srgbClr val="000000"/>
                  </a:solidFill>
                  <a:prstDash val="solid"/>
                </a:ln>
              </c:spPr>
            </c:marker>
            <c:bubble3D val="0"/>
          </c:dPt>
          <c:dPt>
            <c:idx val="2"/>
            <c:marker>
              <c:spPr>
                <a:solidFill>
                  <a:srgbClr val="99CCFF"/>
                </a:solidFill>
                <a:ln>
                  <a:solidFill>
                    <a:srgbClr val="000000"/>
                  </a:solidFill>
                  <a:prstDash val="solid"/>
                </a:ln>
              </c:spPr>
            </c:marker>
            <c:bubble3D val="0"/>
          </c:dPt>
          <c:dPt>
            <c:idx val="3"/>
            <c:marker>
              <c:spPr>
                <a:solidFill>
                  <a:srgbClr val="99CCFF"/>
                </a:solidFill>
                <a:ln>
                  <a:solidFill>
                    <a:srgbClr val="000000"/>
                  </a:solidFill>
                  <a:prstDash val="solid"/>
                </a:ln>
              </c:spPr>
            </c:marker>
            <c:bubble3D val="0"/>
          </c:dPt>
          <c:dPt>
            <c:idx val="4"/>
            <c:marker>
              <c:spPr>
                <a:solidFill>
                  <a:srgbClr val="99CCFF"/>
                </a:solidFill>
                <a:ln>
                  <a:solidFill>
                    <a:srgbClr val="000000"/>
                  </a:solidFill>
                  <a:prstDash val="solid"/>
                </a:ln>
              </c:spPr>
            </c:marker>
            <c:bubble3D val="0"/>
          </c:dPt>
          <c:dPt>
            <c:idx val="5"/>
            <c:marker>
              <c:spPr>
                <a:solidFill>
                  <a:srgbClr val="99CCFF"/>
                </a:solidFill>
                <a:ln>
                  <a:solidFill>
                    <a:srgbClr val="000000"/>
                  </a:solidFill>
                  <a:prstDash val="solid"/>
                </a:ln>
              </c:spPr>
            </c:marker>
            <c:bubble3D val="0"/>
          </c:dPt>
          <c:dPt>
            <c:idx val="6"/>
            <c:marker>
              <c:spPr>
                <a:solidFill>
                  <a:srgbClr val="99CCFF"/>
                </a:solidFill>
                <a:ln>
                  <a:solidFill>
                    <a:srgbClr val="000000"/>
                  </a:solidFill>
                  <a:prstDash val="solid"/>
                </a:ln>
              </c:spPr>
            </c:marker>
            <c:bubble3D val="0"/>
          </c:dPt>
          <c:dPt>
            <c:idx val="7"/>
            <c:marker>
              <c:spPr>
                <a:solidFill>
                  <a:srgbClr val="99CCFF"/>
                </a:solidFill>
                <a:ln>
                  <a:solidFill>
                    <a:srgbClr val="000000"/>
                  </a:solidFill>
                  <a:prstDash val="solid"/>
                </a:ln>
              </c:spPr>
            </c:marker>
            <c:bubble3D val="0"/>
          </c:dPt>
          <c:dPt>
            <c:idx val="8"/>
            <c:marker>
              <c:spPr>
                <a:solidFill>
                  <a:srgbClr val="99CCFF"/>
                </a:solidFill>
                <a:ln>
                  <a:solidFill>
                    <a:srgbClr val="000000"/>
                  </a:solidFill>
                  <a:prstDash val="solid"/>
                </a:ln>
              </c:spPr>
            </c:marker>
            <c:bubble3D val="0"/>
          </c:dPt>
          <c:dPt>
            <c:idx val="9"/>
            <c:marker>
              <c:spPr>
                <a:solidFill>
                  <a:srgbClr val="99CCFF"/>
                </a:solidFill>
                <a:ln>
                  <a:solidFill>
                    <a:srgbClr val="000000"/>
                  </a:solidFill>
                  <a:prstDash val="solid"/>
                </a:ln>
              </c:spPr>
            </c:marker>
            <c:bubble3D val="0"/>
          </c:dPt>
          <c:dPt>
            <c:idx val="10"/>
            <c:marker>
              <c:spPr>
                <a:solidFill>
                  <a:srgbClr val="99CCFF"/>
                </a:solidFill>
                <a:ln>
                  <a:solidFill>
                    <a:srgbClr val="000000"/>
                  </a:solidFill>
                  <a:prstDash val="solid"/>
                </a:ln>
              </c:spPr>
            </c:marker>
            <c:bubble3D val="0"/>
          </c:dPt>
          <c:dPt>
            <c:idx val="11"/>
            <c:marker>
              <c:spPr>
                <a:solidFill>
                  <a:srgbClr val="99CCFF"/>
                </a:solidFill>
                <a:ln>
                  <a:solidFill>
                    <a:srgbClr val="000000"/>
                  </a:solidFill>
                  <a:prstDash val="solid"/>
                </a:ln>
              </c:spPr>
            </c:marker>
            <c:bubble3D val="0"/>
          </c:dPt>
          <c:dPt>
            <c:idx val="12"/>
            <c:marker>
              <c:spPr>
                <a:solidFill>
                  <a:srgbClr val="99CCFF"/>
                </a:solidFill>
                <a:ln>
                  <a:solidFill>
                    <a:srgbClr val="000000"/>
                  </a:solidFill>
                  <a:prstDash val="solid"/>
                </a:ln>
              </c:spPr>
            </c:marker>
            <c:bubble3D val="0"/>
          </c:dPt>
          <c:dPt>
            <c:idx val="13"/>
            <c:marker>
              <c:spPr>
                <a:solidFill>
                  <a:srgbClr val="99CCFF"/>
                </a:solidFill>
                <a:ln>
                  <a:solidFill>
                    <a:srgbClr val="000000"/>
                  </a:solidFill>
                  <a:prstDash val="solid"/>
                </a:ln>
              </c:spPr>
            </c:marker>
            <c:bubble3D val="0"/>
          </c:dPt>
          <c:xVal>
            <c:strRef>
              <c:f>_G0404_!$A$1:$N$1</c:f>
              <c:strCache>
                <c:ptCount val="14"/>
                <c:pt idx="0">
                  <c:v>COL1</c:v>
                </c:pt>
                <c:pt idx="1">
                  <c:v>COL2</c:v>
                </c:pt>
                <c:pt idx="2">
                  <c:v>COL3</c:v>
                </c:pt>
                <c:pt idx="3">
                  <c:v>COL4</c:v>
                </c:pt>
                <c:pt idx="4">
                  <c:v>COL5</c:v>
                </c:pt>
                <c:pt idx="5">
                  <c:v>COL6</c:v>
                </c:pt>
                <c:pt idx="6">
                  <c:v>COL7</c:v>
                </c:pt>
                <c:pt idx="7">
                  <c:v>COL8</c:v>
                </c:pt>
                <c:pt idx="8">
                  <c:v>COL9</c:v>
                </c:pt>
                <c:pt idx="9">
                  <c:v>COL10</c:v>
                </c:pt>
                <c:pt idx="10">
                  <c:v>COL11</c:v>
                </c:pt>
                <c:pt idx="11">
                  <c:v>COL12</c:v>
                </c:pt>
                <c:pt idx="12">
                  <c:v>COL13</c:v>
                </c:pt>
                <c:pt idx="13">
                  <c:v>COL14</c:v>
                </c:pt>
              </c:strCache>
            </c:strRef>
          </c:xVal>
          <c:yVal>
            <c:numRef>
              <c:f>_G0404_!$A$206:$N$206</c:f>
              <c:numCache>
                <c:formatCode>General</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yVal>
          <c:smooth val="0"/>
        </c:ser>
        <c:dLbls>
          <c:showLegendKey val="0"/>
          <c:showVal val="0"/>
          <c:showCatName val="0"/>
          <c:showSerName val="0"/>
          <c:showPercent val="0"/>
          <c:showBubbleSize val="0"/>
        </c:dLbls>
        <c:axId val="258558976"/>
        <c:axId val="258569344"/>
      </c:scatterChart>
      <c:catAx>
        <c:axId val="258558976"/>
        <c:scaling>
          <c:orientation val="minMax"/>
        </c:scaling>
        <c:delete val="0"/>
        <c:axPos val="b"/>
        <c:title>
          <c:tx>
            <c:rich>
              <a:bodyPr/>
              <a:lstStyle/>
              <a:p>
                <a:pPr>
                  <a:defRPr/>
                </a:pPr>
                <a:r>
                  <a:rPr lang="fr-FR"/>
                  <a:t>Durée de séjour du bébé (nuits)</a:t>
                </a:r>
              </a:p>
            </c:rich>
          </c:tx>
          <c:overlay val="0"/>
        </c:title>
        <c:majorTickMark val="out"/>
        <c:minorTickMark val="none"/>
        <c:tickLblPos val="nextTo"/>
        <c:txPr>
          <a:bodyPr rot="0" vert="horz"/>
          <a:lstStyle/>
          <a:p>
            <a:pPr>
              <a:defRPr sz="1000">
                <a:latin typeface="Arial Narrow" pitchFamily="34" charset="0"/>
              </a:defRPr>
            </a:pPr>
            <a:endParaRPr lang="fr-FR"/>
          </a:p>
        </c:txPr>
        <c:crossAx val="258569344"/>
        <c:crosses val="autoZero"/>
        <c:auto val="1"/>
        <c:lblAlgn val="ctr"/>
        <c:lblOffset val="100"/>
        <c:noMultiLvlLbl val="0"/>
      </c:catAx>
      <c:valAx>
        <c:axId val="258569344"/>
        <c:scaling>
          <c:orientation val="minMax"/>
          <c:max val="6000"/>
          <c:min val="0"/>
        </c:scaling>
        <c:delete val="0"/>
        <c:axPos val="l"/>
        <c:majorGridlines/>
        <c:title>
          <c:tx>
            <c:rich>
              <a:bodyPr rot="-5400000" vert="horz"/>
              <a:lstStyle/>
              <a:p>
                <a:pPr>
                  <a:defRPr/>
                </a:pPr>
                <a:r>
                  <a:rPr lang="fr-FR"/>
                  <a:t>Poids</a:t>
                </a:r>
                <a:r>
                  <a:rPr lang="fr-FR" baseline="0"/>
                  <a:t> de naissance</a:t>
                </a:r>
                <a:r>
                  <a:rPr lang="fr-FR"/>
                  <a:t> (grammes)</a:t>
                </a:r>
              </a:p>
            </c:rich>
          </c:tx>
          <c:overlay val="0"/>
        </c:title>
        <c:numFmt formatCode="#\ ##0" sourceLinked="0"/>
        <c:majorTickMark val="out"/>
        <c:minorTickMark val="none"/>
        <c:tickLblPos val="nextTo"/>
        <c:crossAx val="258558976"/>
        <c:crosses val="autoZero"/>
        <c:crossBetween val="between"/>
      </c:valAx>
    </c:plotArea>
    <c:plotVisOnly val="1"/>
    <c:dispBlanksAs val="gap"/>
    <c:showDLblsOverMax val="0"/>
  </c:chart>
  <c:spPr>
    <a:solidFill>
      <a:srgbClr val="7030A0">
        <a:alpha val="10000"/>
      </a:srgbClr>
    </a:solidFill>
  </c:sp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selon le poids de naissance </a:t>
            </a:r>
            <a:br>
              <a:rPr lang="fr-FR" sz="1300" b="1" i="0" u="none" strike="noStrike" baseline="0"/>
            </a:br>
            <a:r>
              <a:rPr lang="fr-FR" sz="1100" b="1" i="0" u="none" strike="noStrike" baseline="0"/>
              <a:t>(100 % par sexe)</a:t>
            </a:r>
            <a:endParaRPr lang="fr-FR" sz="1100"/>
          </a:p>
        </c:rich>
      </c:tx>
      <c:overlay val="0"/>
    </c:title>
    <c:autoTitleDeleted val="0"/>
    <c:plotArea>
      <c:layout/>
      <c:barChart>
        <c:barDir val="col"/>
        <c:grouping val="clustered"/>
        <c:varyColors val="0"/>
        <c:ser>
          <c:idx val="1"/>
          <c:order val="0"/>
          <c:tx>
            <c:strRef>
              <c:f>Sexe!$B$9</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naissance'!$F$128:$F$139</c:f>
              <c:numCache>
                <c:formatCode>#,##0.00</c:formatCode>
                <c:ptCount val="12"/>
                <c:pt idx="0">
                  <c:v>0.10151191226909885</c:v>
                </c:pt>
                <c:pt idx="1">
                  <c:v>0.41066182690680902</c:v>
                </c:pt>
                <c:pt idx="2">
                  <c:v>0.65675131119553343</c:v>
                </c:pt>
                <c:pt idx="3">
                  <c:v>1.3534921635879846</c:v>
                </c:pt>
                <c:pt idx="4">
                  <c:v>4.0112585939062093</c:v>
                </c:pt>
                <c:pt idx="5">
                  <c:v>15.729732223879909</c:v>
                </c:pt>
                <c:pt idx="6">
                  <c:v>36.899580109817428</c:v>
                </c:pt>
                <c:pt idx="7">
                  <c:v>30.739652706215299</c:v>
                </c:pt>
                <c:pt idx="8">
                  <c:v>8.7546334035713738</c:v>
                </c:pt>
                <c:pt idx="9">
                  <c:v>1.2596705477029084</c:v>
                </c:pt>
                <c:pt idx="10">
                  <c:v>8.3055200947444507E-2</c:v>
                </c:pt>
                <c:pt idx="11">
                  <c:v>0</c:v>
                </c:pt>
              </c:numCache>
            </c:numRef>
          </c:val>
        </c:ser>
        <c:ser>
          <c:idx val="4"/>
          <c:order val="1"/>
          <c:tx>
            <c:strRef>
              <c:f>Sexe!$B$10</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naissance'!$H$128:$H$139</c:f>
              <c:numCache>
                <c:formatCode>#,##0.00</c:formatCode>
                <c:ptCount val="12"/>
                <c:pt idx="0">
                  <c:v>0.10333414063130701</c:v>
                </c:pt>
                <c:pt idx="1">
                  <c:v>0.4359409057883265</c:v>
                </c:pt>
                <c:pt idx="2">
                  <c:v>0.66036974247194635</c:v>
                </c:pt>
                <c:pt idx="3">
                  <c:v>1.4515217566803909</c:v>
                </c:pt>
                <c:pt idx="4">
                  <c:v>5.249051424880923</c:v>
                </c:pt>
                <c:pt idx="5">
                  <c:v>21.472511503996124</c:v>
                </c:pt>
                <c:pt idx="6">
                  <c:v>41.344958424154356</c:v>
                </c:pt>
                <c:pt idx="7">
                  <c:v>23.844352950674093</c:v>
                </c:pt>
                <c:pt idx="8">
                  <c:v>4.8841527407766208</c:v>
                </c:pt>
                <c:pt idx="9">
                  <c:v>0.50052474368289335</c:v>
                </c:pt>
                <c:pt idx="10">
                  <c:v>5.3281666263017682E-2</c:v>
                </c:pt>
                <c:pt idx="11">
                  <c:v>0</c:v>
                </c:pt>
              </c:numCache>
            </c:numRef>
          </c:val>
        </c:ser>
        <c:ser>
          <c:idx val="5"/>
          <c:order val="2"/>
          <c:tx>
            <c:strRef>
              <c:f>Sexe!$B$8</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naissance'!$D$128:$D$139</c:f>
              <c:numCache>
                <c:formatCode>#,##0.00</c:formatCode>
                <c:ptCount val="12"/>
                <c:pt idx="0">
                  <c:v>9.0909090909090917</c:v>
                </c:pt>
                <c:pt idx="1">
                  <c:v>0</c:v>
                </c:pt>
                <c:pt idx="2">
                  <c:v>4.5454545454545459</c:v>
                </c:pt>
                <c:pt idx="3">
                  <c:v>0</c:v>
                </c:pt>
                <c:pt idx="4">
                  <c:v>0</c:v>
                </c:pt>
                <c:pt idx="5">
                  <c:v>22.727272727272727</c:v>
                </c:pt>
                <c:pt idx="6">
                  <c:v>36.363636363636367</c:v>
                </c:pt>
                <c:pt idx="7">
                  <c:v>27.27272727272727</c:v>
                </c:pt>
                <c:pt idx="8">
                  <c:v>0</c:v>
                </c:pt>
                <c:pt idx="9">
                  <c:v>0</c:v>
                </c:pt>
                <c:pt idx="10">
                  <c:v>0</c:v>
                </c:pt>
                <c:pt idx="11">
                  <c:v>0</c:v>
                </c:pt>
              </c:numCache>
            </c:numRef>
          </c:val>
        </c:ser>
        <c:dLbls>
          <c:showLegendKey val="0"/>
          <c:showVal val="0"/>
          <c:showCatName val="0"/>
          <c:showSerName val="0"/>
          <c:showPercent val="0"/>
          <c:showBubbleSize val="0"/>
        </c:dLbls>
        <c:gapWidth val="150"/>
        <c:axId val="244524928"/>
        <c:axId val="244526464"/>
      </c:barChart>
      <c:catAx>
        <c:axId val="244524928"/>
        <c:scaling>
          <c:orientation val="minMax"/>
        </c:scaling>
        <c:delete val="0"/>
        <c:axPos val="b"/>
        <c:majorTickMark val="none"/>
        <c:minorTickMark val="none"/>
        <c:tickLblPos val="nextTo"/>
        <c:txPr>
          <a:bodyPr rot="-2700000"/>
          <a:lstStyle/>
          <a:p>
            <a:pPr>
              <a:defRPr sz="1000"/>
            </a:pPr>
            <a:endParaRPr lang="fr-FR"/>
          </a:p>
        </c:txPr>
        <c:crossAx val="244526464"/>
        <c:crosses val="autoZero"/>
        <c:auto val="1"/>
        <c:lblAlgn val="ctr"/>
        <c:lblOffset val="0"/>
        <c:tickLblSkip val="1"/>
        <c:tickMarkSkip val="1"/>
        <c:noMultiLvlLbl val="0"/>
      </c:catAx>
      <c:valAx>
        <c:axId val="244526464"/>
        <c:scaling>
          <c:orientation val="minMax"/>
        </c:scaling>
        <c:delete val="0"/>
        <c:axPos val="l"/>
        <c:majorGridlines/>
        <c:title>
          <c:tx>
            <c:rich>
              <a:bodyPr rot="-5400000" vert="horz"/>
              <a:lstStyle/>
              <a:p>
                <a:pPr>
                  <a:defRPr/>
                </a:pPr>
                <a:r>
                  <a:rPr lang="fr-FR"/>
                  <a:t>Poucentage par</a:t>
                </a:r>
                <a:r>
                  <a:rPr lang="fr-FR" baseline="0"/>
                  <a:t> sexe</a:t>
                </a:r>
                <a:endParaRPr lang="fr-FR"/>
              </a:p>
            </c:rich>
          </c:tx>
          <c:overlay val="0"/>
        </c:title>
        <c:numFmt formatCode="#\ ##0" sourceLinked="0"/>
        <c:majorTickMark val="out"/>
        <c:minorTickMark val="none"/>
        <c:tickLblPos val="nextTo"/>
        <c:crossAx val="244524928"/>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66" l="0.70000000000000062" r="0.70000000000000062" t="0.7500000000000056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le poids de naissance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'Poids de naissance'!$C$146</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naissance'!$D$148:$D$159</c:f>
              <c:numCache>
                <c:formatCode>#,##0.00</c:formatCode>
                <c:ptCount val="12"/>
                <c:pt idx="0">
                  <c:v>3.526382259836966E-2</c:v>
                </c:pt>
                <c:pt idx="1">
                  <c:v>0.23126506913349407</c:v>
                </c:pt>
                <c:pt idx="2">
                  <c:v>0.40348373763715983</c:v>
                </c:pt>
                <c:pt idx="3">
                  <c:v>0.86847414259705757</c:v>
                </c:pt>
                <c:pt idx="4">
                  <c:v>3.5936295494431594</c:v>
                </c:pt>
                <c:pt idx="5">
                  <c:v>18.006691925404713</c:v>
                </c:pt>
                <c:pt idx="6">
                  <c:v>40.273745674031062</c:v>
                </c:pt>
                <c:pt idx="7">
                  <c:v>28.455444570191407</c:v>
                </c:pt>
                <c:pt idx="8">
                  <c:v>7.1388738539257659</c:v>
                </c:pt>
                <c:pt idx="9">
                  <c:v>0.92342009873870334</c:v>
                </c:pt>
                <c:pt idx="10">
                  <c:v>6.970755629910283E-2</c:v>
                </c:pt>
                <c:pt idx="11">
                  <c:v>0</c:v>
                </c:pt>
              </c:numCache>
            </c:numRef>
          </c:val>
        </c:ser>
        <c:ser>
          <c:idx val="4"/>
          <c:order val="1"/>
          <c:tx>
            <c:strRef>
              <c:f>'Poids de naissance'!$E$146</c:f>
              <c:strCache>
                <c:ptCount val="1"/>
                <c:pt idx="0">
                  <c:v>Gémellaire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naissance'!$F$148:$F$159</c:f>
              <c:numCache>
                <c:formatCode>#,##0.00</c:formatCode>
                <c:ptCount val="12"/>
                <c:pt idx="0">
                  <c:v>0.27334851936218679</c:v>
                </c:pt>
                <c:pt idx="1">
                  <c:v>2.2551252847380407</c:v>
                </c:pt>
                <c:pt idx="2">
                  <c:v>5.808656036446469</c:v>
                </c:pt>
                <c:pt idx="3">
                  <c:v>14.419134396355354</c:v>
                </c:pt>
                <c:pt idx="4">
                  <c:v>31.890660592255127</c:v>
                </c:pt>
                <c:pt idx="5">
                  <c:v>34.28246013667426</c:v>
                </c:pt>
                <c:pt idx="6">
                  <c:v>10.091116173120728</c:v>
                </c:pt>
                <c:pt idx="7">
                  <c:v>0.86560364464692474</c:v>
                </c:pt>
                <c:pt idx="8">
                  <c:v>0.11389521640091116</c:v>
                </c:pt>
                <c:pt idx="9">
                  <c:v>0</c:v>
                </c:pt>
                <c:pt idx="10">
                  <c:v>0</c:v>
                </c:pt>
                <c:pt idx="11">
                  <c:v>0</c:v>
                </c:pt>
              </c:numCache>
            </c:numRef>
          </c:val>
        </c:ser>
        <c:ser>
          <c:idx val="5"/>
          <c:order val="2"/>
          <c:tx>
            <c:strRef>
              <c:f>'Poids de naissance'!$G$146</c:f>
              <c:strCache>
                <c:ptCount val="1"/>
                <c:pt idx="0">
                  <c:v>De haut rang</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naissance'!$H$148:$H$159</c:f>
              <c:numCache>
                <c:formatCode>#,##0.00</c:formatCode>
                <c:ptCount val="12"/>
                <c:pt idx="0">
                  <c:v>0.78740157480314954</c:v>
                </c:pt>
                <c:pt idx="1">
                  <c:v>7.0866141732283463</c:v>
                </c:pt>
                <c:pt idx="2">
                  <c:v>25.196850393700785</c:v>
                </c:pt>
                <c:pt idx="3">
                  <c:v>35.433070866141733</c:v>
                </c:pt>
                <c:pt idx="4">
                  <c:v>18.897637795275589</c:v>
                </c:pt>
                <c:pt idx="5">
                  <c:v>10.236220472440944</c:v>
                </c:pt>
                <c:pt idx="6">
                  <c:v>0.78740157480314954</c:v>
                </c:pt>
                <c:pt idx="7">
                  <c:v>0.78740157480314954</c:v>
                </c:pt>
                <c:pt idx="8">
                  <c:v>0.78740157480314954</c:v>
                </c:pt>
                <c:pt idx="9">
                  <c:v>0</c:v>
                </c:pt>
                <c:pt idx="10">
                  <c:v>0</c:v>
                </c:pt>
                <c:pt idx="11">
                  <c:v>0</c:v>
                </c:pt>
              </c:numCache>
            </c:numRef>
          </c:val>
        </c:ser>
        <c:ser>
          <c:idx val="0"/>
          <c:order val="3"/>
          <c:tx>
            <c:strRef>
              <c:f>'Poids de naissance'!$I$146</c:f>
              <c:strCache>
                <c:ptCount val="1"/>
                <c:pt idx="0">
                  <c:v>Inconnue</c:v>
                </c:pt>
              </c:strCache>
            </c:strRef>
          </c:tx>
          <c:invertIfNegative val="0"/>
          <c:val>
            <c:numRef>
              <c:f>'Poids de naissance'!$J$148:$J$159</c:f>
              <c:numCache>
                <c:formatCode>#,##0.00</c:formatCode>
                <c:ptCount val="12"/>
                <c:pt idx="0">
                  <c:v>14.64354527938343</c:v>
                </c:pt>
                <c:pt idx="1">
                  <c:v>28.323699421965319</c:v>
                </c:pt>
                <c:pt idx="2">
                  <c:v>11.175337186897881</c:v>
                </c:pt>
                <c:pt idx="3">
                  <c:v>8.0924855491329488</c:v>
                </c:pt>
                <c:pt idx="4">
                  <c:v>10.211946050096339</c:v>
                </c:pt>
                <c:pt idx="5">
                  <c:v>10.789980732177264</c:v>
                </c:pt>
                <c:pt idx="6">
                  <c:v>10.211946050096339</c:v>
                </c:pt>
                <c:pt idx="7">
                  <c:v>4.4315992292870909</c:v>
                </c:pt>
                <c:pt idx="8">
                  <c:v>1.1560693641618496</c:v>
                </c:pt>
                <c:pt idx="9">
                  <c:v>0.57803468208092479</c:v>
                </c:pt>
                <c:pt idx="10">
                  <c:v>0.38535645472061658</c:v>
                </c:pt>
                <c:pt idx="11">
                  <c:v>0</c:v>
                </c:pt>
              </c:numCache>
            </c:numRef>
          </c:val>
        </c:ser>
        <c:dLbls>
          <c:showLegendKey val="0"/>
          <c:showVal val="0"/>
          <c:showCatName val="0"/>
          <c:showSerName val="0"/>
          <c:showPercent val="0"/>
          <c:showBubbleSize val="0"/>
        </c:dLbls>
        <c:gapWidth val="150"/>
        <c:axId val="251345920"/>
        <c:axId val="251384576"/>
      </c:barChart>
      <c:catAx>
        <c:axId val="251345920"/>
        <c:scaling>
          <c:orientation val="minMax"/>
        </c:scaling>
        <c:delete val="0"/>
        <c:axPos val="b"/>
        <c:majorTickMark val="none"/>
        <c:minorTickMark val="none"/>
        <c:tickLblPos val="nextTo"/>
        <c:txPr>
          <a:bodyPr rot="-2700000"/>
          <a:lstStyle/>
          <a:p>
            <a:pPr>
              <a:defRPr sz="1000"/>
            </a:pPr>
            <a:endParaRPr lang="fr-FR"/>
          </a:p>
        </c:txPr>
        <c:crossAx val="251384576"/>
        <c:crosses val="autoZero"/>
        <c:auto val="1"/>
        <c:lblAlgn val="ctr"/>
        <c:lblOffset val="0"/>
        <c:tickLblSkip val="1"/>
        <c:tickMarkSkip val="1"/>
        <c:noMultiLvlLbl val="0"/>
      </c:catAx>
      <c:valAx>
        <c:axId val="251384576"/>
        <c:scaling>
          <c:orientation val="minMax"/>
        </c:scaling>
        <c:delete val="0"/>
        <c:axPos val="l"/>
        <c:majorGridlines/>
        <c:title>
          <c:tx>
            <c:rich>
              <a:bodyPr rot="-5400000" vert="horz"/>
              <a:lstStyle/>
              <a:p>
                <a:pPr>
                  <a:defRPr/>
                </a:pPr>
                <a:r>
                  <a:rPr lang="fr-FR"/>
                  <a:t>Pourcentage par</a:t>
                </a:r>
                <a:r>
                  <a:rPr lang="fr-FR" baseline="0"/>
                  <a:t> grossesse multiple</a:t>
                </a:r>
                <a:endParaRPr lang="fr-FR"/>
              </a:p>
            </c:rich>
          </c:tx>
          <c:overlay val="0"/>
        </c:title>
        <c:numFmt formatCode="#\ ##0" sourceLinked="0"/>
        <c:majorTickMark val="out"/>
        <c:minorTickMark val="none"/>
        <c:tickLblPos val="nextTo"/>
        <c:crossAx val="251345920"/>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poids de naissance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p>
        </c:rich>
      </c:tx>
      <c:overlay val="0"/>
    </c:title>
    <c:autoTitleDeleted val="0"/>
    <c:plotArea>
      <c:layout/>
      <c:barChart>
        <c:barDir val="col"/>
        <c:grouping val="clustered"/>
        <c:varyColors val="0"/>
        <c:ser>
          <c:idx val="1"/>
          <c:order val="0"/>
          <c:tx>
            <c:strRef>
              <c:f>'Poids de naissance'!$C$186</c:f>
              <c:strCache>
                <c:ptCount val="1"/>
                <c:pt idx="0">
                  <c:v>Pas de mention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naissance'!$D$188:$D$199</c:f>
              <c:numCache>
                <c:formatCode>#,##0.00</c:formatCode>
                <c:ptCount val="12"/>
                <c:pt idx="0">
                  <c:v>3.3540826090816718E-2</c:v>
                </c:pt>
                <c:pt idx="1">
                  <c:v>0.15290670717872326</c:v>
                </c:pt>
                <c:pt idx="2">
                  <c:v>0.21998835936035671</c:v>
                </c:pt>
                <c:pt idx="3">
                  <c:v>0.72803322514772761</c:v>
                </c:pt>
                <c:pt idx="4">
                  <c:v>3.6303011768883979</c:v>
                </c:pt>
                <c:pt idx="5">
                  <c:v>18.040031962434274</c:v>
                </c:pt>
                <c:pt idx="6">
                  <c:v>40.519290907476645</c:v>
                </c:pt>
                <c:pt idx="7">
                  <c:v>28.842150953447305</c:v>
                </c:pt>
                <c:pt idx="8">
                  <c:v>6.9745188371198292</c:v>
                </c:pt>
                <c:pt idx="9">
                  <c:v>0.80202034152452917</c:v>
                </c:pt>
                <c:pt idx="10">
                  <c:v>5.7216703331393226E-2</c:v>
                </c:pt>
                <c:pt idx="11">
                  <c:v>0</c:v>
                </c:pt>
              </c:numCache>
            </c:numRef>
          </c:val>
        </c:ser>
        <c:ser>
          <c:idx val="4"/>
          <c:order val="1"/>
          <c:tx>
            <c:strRef>
              <c:f>'Poids de naissance'!$E$186</c:f>
              <c:strCache>
                <c:ptCount val="1"/>
                <c:pt idx="0">
                  <c:v>Césarienne</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naissance'!$F$188:$F$199</c:f>
              <c:numCache>
                <c:formatCode>#,##0.00</c:formatCode>
                <c:ptCount val="12"/>
                <c:pt idx="0">
                  <c:v>7.2100941317844974E-2</c:v>
                </c:pt>
                <c:pt idx="1">
                  <c:v>0.9132785900260364</c:v>
                </c:pt>
                <c:pt idx="2">
                  <c:v>2.1950731023432803</c:v>
                </c:pt>
                <c:pt idx="3">
                  <c:v>3.9735629881834567</c:v>
                </c:pt>
                <c:pt idx="4">
                  <c:v>8.455838173442821</c:v>
                </c:pt>
                <c:pt idx="5">
                  <c:v>20.664930903264569</c:v>
                </c:pt>
                <c:pt idx="6">
                  <c:v>33.811335870218308</c:v>
                </c:pt>
                <c:pt idx="7">
                  <c:v>21.978770278389746</c:v>
                </c:pt>
                <c:pt idx="8">
                  <c:v>6.5651912677748854</c:v>
                </c:pt>
                <c:pt idx="9">
                  <c:v>1.2577608652112957</c:v>
                </c:pt>
                <c:pt idx="10">
                  <c:v>0.11215701982775887</c:v>
                </c:pt>
                <c:pt idx="11">
                  <c:v>0</c:v>
                </c:pt>
              </c:numCache>
            </c:numRef>
          </c:val>
        </c:ser>
        <c:ser>
          <c:idx val="5"/>
          <c:order val="2"/>
          <c:tx>
            <c:strRef>
              <c:f>'Poids de naissance'!$G$186</c:f>
              <c:strCache>
                <c:ptCount val="1"/>
                <c:pt idx="0">
                  <c:v>Autre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'Poids de naissance'!$H$188:$H$199</c:f>
              <c:numCache>
                <c:formatCode>#,##0.00</c:formatCode>
                <c:ptCount val="12"/>
                <c:pt idx="0">
                  <c:v>12.5</c:v>
                </c:pt>
                <c:pt idx="1">
                  <c:v>24.0625</c:v>
                </c:pt>
                <c:pt idx="2">
                  <c:v>10.3125</c:v>
                </c:pt>
                <c:pt idx="3">
                  <c:v>7.6562500000000009</c:v>
                </c:pt>
                <c:pt idx="4">
                  <c:v>10.625</c:v>
                </c:pt>
                <c:pt idx="5">
                  <c:v>13.28125</c:v>
                </c:pt>
                <c:pt idx="6">
                  <c:v>14.21875</c:v>
                </c:pt>
                <c:pt idx="7">
                  <c:v>5.625</c:v>
                </c:pt>
                <c:pt idx="8">
                  <c:v>1.25</c:v>
                </c:pt>
                <c:pt idx="9">
                  <c:v>0.3125</c:v>
                </c:pt>
                <c:pt idx="10">
                  <c:v>0.15625</c:v>
                </c:pt>
                <c:pt idx="11">
                  <c:v>0</c:v>
                </c:pt>
              </c:numCache>
            </c:numRef>
          </c:val>
        </c:ser>
        <c:dLbls>
          <c:showLegendKey val="0"/>
          <c:showVal val="0"/>
          <c:showCatName val="0"/>
          <c:showSerName val="0"/>
          <c:showPercent val="0"/>
          <c:showBubbleSize val="0"/>
        </c:dLbls>
        <c:gapWidth val="150"/>
        <c:axId val="251632256"/>
        <c:axId val="253796736"/>
      </c:barChart>
      <c:catAx>
        <c:axId val="251632256"/>
        <c:scaling>
          <c:orientation val="minMax"/>
        </c:scaling>
        <c:delete val="0"/>
        <c:axPos val="b"/>
        <c:majorTickMark val="none"/>
        <c:minorTickMark val="none"/>
        <c:tickLblPos val="nextTo"/>
        <c:txPr>
          <a:bodyPr rot="-2700000"/>
          <a:lstStyle/>
          <a:p>
            <a:pPr>
              <a:defRPr sz="1000"/>
            </a:pPr>
            <a:endParaRPr lang="fr-FR"/>
          </a:p>
        </c:txPr>
        <c:crossAx val="253796736"/>
        <c:crosses val="autoZero"/>
        <c:auto val="1"/>
        <c:lblAlgn val="ctr"/>
        <c:lblOffset val="0"/>
        <c:tickLblSkip val="1"/>
        <c:tickMarkSkip val="1"/>
        <c:noMultiLvlLbl val="0"/>
      </c:catAx>
      <c:valAx>
        <c:axId val="253796736"/>
        <c:scaling>
          <c:orientation val="minMax"/>
        </c:scaling>
        <c:delete val="0"/>
        <c:axPos val="l"/>
        <c:majorGridlines/>
        <c:title>
          <c:tx>
            <c:rich>
              <a:bodyPr rot="-5400000" vert="horz"/>
              <a:lstStyle/>
              <a:p>
                <a:pPr>
                  <a:defRPr/>
                </a:pPr>
                <a:r>
                  <a:rPr lang="fr-FR"/>
                  <a:t>Pourcentage par</a:t>
                </a:r>
                <a:r>
                  <a:rPr lang="fr-FR" baseline="0"/>
                  <a:t> mode d'accouchement</a:t>
                </a:r>
                <a:endParaRPr lang="fr-FR"/>
              </a:p>
            </c:rich>
          </c:tx>
          <c:overlay val="0"/>
        </c:title>
        <c:numFmt formatCode="#\ ##0" sourceLinked="0"/>
        <c:majorTickMark val="out"/>
        <c:minorTickMark val="none"/>
        <c:tickLblPos val="nextTo"/>
        <c:crossAx val="25163225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Sexe du bébé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Sexe!$B$80</c:f>
              <c:strCache>
                <c:ptCount val="1"/>
                <c:pt idx="0">
                  <c:v>Indéfinissable</c:v>
                </c:pt>
              </c:strCache>
            </c:strRef>
          </c:tx>
          <c:spPr>
            <a:solidFill>
              <a:schemeClr val="accent3"/>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(Sexe!$D$80,Sexe!$F$80,Sexe!$H$80,Sexe!$J$80,Sexe!$L$80,Sexe!$N$80,Sexe!$P$80,Sexe!$R$80,Sexe!$T$80,Sexe!$V$80,Sexe!$X$80,Sexe!$Z$80)</c:f>
              <c:numCache>
                <c:formatCode>#,##0.00</c:formatCode>
                <c:ptCount val="12"/>
                <c:pt idx="0">
                  <c:v>1.5151515151515151</c:v>
                </c:pt>
                <c:pt idx="1">
                  <c:v>0</c:v>
                </c:pt>
                <c:pt idx="2">
                  <c:v>0.11947431302270012</c:v>
                </c:pt>
                <c:pt idx="3">
                  <c:v>0</c:v>
                </c:pt>
                <c:pt idx="4">
                  <c:v>0</c:v>
                </c:pt>
                <c:pt idx="5">
                  <c:v>2.1248565721813776E-2</c:v>
                </c:pt>
                <c:pt idx="6">
                  <c:v>1.6127081401443373E-2</c:v>
                </c:pt>
                <c:pt idx="7">
                  <c:v>1.7261219792865361E-2</c:v>
                </c:pt>
                <c:pt idx="8">
                  <c:v>0</c:v>
                </c:pt>
                <c:pt idx="9">
                  <c:v>0</c:v>
                </c:pt>
                <c:pt idx="10">
                  <c:v>0</c:v>
                </c:pt>
                <c:pt idx="11">
                  <c:v>0</c:v>
                </c:pt>
              </c:numCache>
            </c:numRef>
          </c:val>
        </c:ser>
        <c:ser>
          <c:idx val="1"/>
          <c:order val="1"/>
          <c:tx>
            <c:strRef>
              <c:f>Sexe!$B$81</c:f>
              <c:strCache>
                <c:ptCount val="1"/>
                <c:pt idx="0">
                  <c:v>Masculin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(Sexe!$D$81,Sexe!$F$81,Sexe!$H$81,Sexe!$J$81,Sexe!$L$81,Sexe!$N$81,Sexe!$P$81,Sexe!$R$81,Sexe!$T$81,Sexe!$V$81,Sexe!$X$81,Sexe!$Z$81)</c:f>
              <c:numCache>
                <c:formatCode>#,##0.00</c:formatCode>
                <c:ptCount val="12"/>
                <c:pt idx="0">
                  <c:v>50</c:v>
                </c:pt>
                <c:pt idx="1">
                  <c:v>49.720670391061446</c:v>
                </c:pt>
                <c:pt idx="2">
                  <c:v>51.01553166069295</c:v>
                </c:pt>
                <c:pt idx="3">
                  <c:v>49.465992130410342</c:v>
                </c:pt>
                <c:pt idx="4">
                  <c:v>44.512715480457416</c:v>
                </c:pt>
                <c:pt idx="5">
                  <c:v>43.461816327397898</c:v>
                </c:pt>
                <c:pt idx="6">
                  <c:v>48.363101237753497</c:v>
                </c:pt>
                <c:pt idx="7">
                  <c:v>57.497123130034524</c:v>
                </c:pt>
                <c:pt idx="8">
                  <c:v>65.29769416083515</c:v>
                </c:pt>
                <c:pt idx="9">
                  <c:v>72.542072630646587</c:v>
                </c:pt>
                <c:pt idx="10">
                  <c:v>62.068965517241381</c:v>
                </c:pt>
                <c:pt idx="11">
                  <c:v>0</c:v>
                </c:pt>
              </c:numCache>
            </c:numRef>
          </c:val>
        </c:ser>
        <c:ser>
          <c:idx val="4"/>
          <c:order val="2"/>
          <c:tx>
            <c:strRef>
              <c:f>Sexe!$B$82</c:f>
              <c:strCache>
                <c:ptCount val="1"/>
                <c:pt idx="0">
                  <c:v>Féminin</c:v>
                </c:pt>
              </c:strCache>
            </c:strRef>
          </c:tx>
          <c:spPr>
            <a:solidFill>
              <a:schemeClr val="accent2"/>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(Sexe!$D$82,Sexe!$F$82,Sexe!$H$82,Sexe!$J$82,Sexe!$L$82,Sexe!$N$82,Sexe!$P$82,Sexe!$R$82,Sexe!$T$82,Sexe!$V$82,Sexe!$X$82,Sexe!$Z$82)</c:f>
              <c:numCache>
                <c:formatCode>#,##0.00</c:formatCode>
                <c:ptCount val="12"/>
                <c:pt idx="0">
                  <c:v>48.484848484848484</c:v>
                </c:pt>
                <c:pt idx="1">
                  <c:v>50.279329608938554</c:v>
                </c:pt>
                <c:pt idx="2">
                  <c:v>48.86499402628435</c:v>
                </c:pt>
                <c:pt idx="3">
                  <c:v>50.534007869589658</c:v>
                </c:pt>
                <c:pt idx="4">
                  <c:v>55.487284519542577</c:v>
                </c:pt>
                <c:pt idx="5">
                  <c:v>56.516935106880283</c:v>
                </c:pt>
                <c:pt idx="6">
                  <c:v>51.62077168084506</c:v>
                </c:pt>
                <c:pt idx="7">
                  <c:v>42.485615650172612</c:v>
                </c:pt>
                <c:pt idx="8">
                  <c:v>34.70230583916485</c:v>
                </c:pt>
                <c:pt idx="9">
                  <c:v>27.457927369353406</c:v>
                </c:pt>
                <c:pt idx="10">
                  <c:v>37.931034482758619</c:v>
                </c:pt>
                <c:pt idx="11">
                  <c:v>0</c:v>
                </c:pt>
              </c:numCache>
            </c:numRef>
          </c:val>
        </c:ser>
        <c:dLbls>
          <c:showLegendKey val="0"/>
          <c:showVal val="0"/>
          <c:showCatName val="0"/>
          <c:showSerName val="0"/>
          <c:showPercent val="0"/>
          <c:showBubbleSize val="0"/>
        </c:dLbls>
        <c:gapWidth val="150"/>
        <c:overlap val="100"/>
        <c:axId val="254269696"/>
        <c:axId val="254308352"/>
      </c:barChart>
      <c:catAx>
        <c:axId val="254269696"/>
        <c:scaling>
          <c:orientation val="minMax"/>
        </c:scaling>
        <c:delete val="0"/>
        <c:axPos val="b"/>
        <c:majorTickMark val="none"/>
        <c:minorTickMark val="none"/>
        <c:tickLblPos val="nextTo"/>
        <c:txPr>
          <a:bodyPr/>
          <a:lstStyle/>
          <a:p>
            <a:pPr>
              <a:defRPr sz="1000"/>
            </a:pPr>
            <a:endParaRPr lang="fr-FR"/>
          </a:p>
        </c:txPr>
        <c:crossAx val="254308352"/>
        <c:crosses val="autoZero"/>
        <c:auto val="1"/>
        <c:lblAlgn val="ctr"/>
        <c:lblOffset val="0"/>
        <c:tickLblSkip val="1"/>
        <c:tickMarkSkip val="1"/>
        <c:noMultiLvlLbl val="0"/>
      </c:catAx>
      <c:valAx>
        <c:axId val="254308352"/>
        <c:scaling>
          <c:orientation val="minMax"/>
        </c:scaling>
        <c:delete val="0"/>
        <c:axPos val="l"/>
        <c:majorGridlines/>
        <c:numFmt formatCode="0\ %" sourceLinked="0"/>
        <c:majorTickMark val="out"/>
        <c:minorTickMark val="none"/>
        <c:tickLblPos val="nextTo"/>
        <c:crossAx val="25426969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588" l="0.70000000000000062" r="0.70000000000000062" t="0.750000000000005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spc="-10" baseline="0"/>
              <a:t>Nombre d'accouchements par durée de séjour de la mère (nuits)</a:t>
            </a:r>
          </a:p>
        </c:rich>
      </c:tx>
      <c:layout/>
      <c:overlay val="0"/>
    </c:title>
    <c:autoTitleDeleted val="0"/>
    <c:plotArea>
      <c:layout/>
      <c:barChart>
        <c:barDir val="col"/>
        <c:grouping val="clustered"/>
        <c:varyColors val="0"/>
        <c:ser>
          <c:idx val="0"/>
          <c:order val="0"/>
          <c:invertIfNegative val="0"/>
          <c:dLbls>
            <c:delete val="1"/>
          </c:dLbls>
          <c:cat>
            <c:strRef>
              <c:f>_G0103_!$A$2:$A$17</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simples'!etiq_G0103_2</c:f>
              <c:numCache>
                <c:formatCode>General</c:formatCode>
                <c:ptCount val="16"/>
                <c:pt idx="0">
                  <c:v>585</c:v>
                </c:pt>
                <c:pt idx="1">
                  <c:v>2235</c:v>
                </c:pt>
                <c:pt idx="2">
                  <c:v>4012</c:v>
                </c:pt>
                <c:pt idx="3">
                  <c:v>12933</c:v>
                </c:pt>
                <c:pt idx="4">
                  <c:v>38158</c:v>
                </c:pt>
                <c:pt idx="5">
                  <c:v>37217</c:v>
                </c:pt>
                <c:pt idx="6">
                  <c:v>15955</c:v>
                </c:pt>
                <c:pt idx="7">
                  <c:v>7113</c:v>
                </c:pt>
                <c:pt idx="8">
                  <c:v>2640</c:v>
                </c:pt>
                <c:pt idx="9">
                  <c:v>1001</c:v>
                </c:pt>
                <c:pt idx="10">
                  <c:v>624</c:v>
                </c:pt>
                <c:pt idx="11">
                  <c:v>419</c:v>
                </c:pt>
                <c:pt idx="12">
                  <c:v>298</c:v>
                </c:pt>
                <c:pt idx="13">
                  <c:v>223</c:v>
                </c:pt>
                <c:pt idx="14">
                  <c:v>177</c:v>
                </c:pt>
                <c:pt idx="15">
                  <c:v>1116</c:v>
                </c:pt>
              </c:numCache>
            </c:numRef>
          </c:val>
        </c:ser>
        <c:dLbls>
          <c:showLegendKey val="0"/>
          <c:showVal val="1"/>
          <c:showCatName val="0"/>
          <c:showSerName val="0"/>
          <c:showPercent val="0"/>
          <c:showBubbleSize val="0"/>
        </c:dLbls>
        <c:gapWidth val="150"/>
        <c:axId val="222730112"/>
        <c:axId val="222731648"/>
      </c:barChart>
      <c:barChart>
        <c:barDir val="col"/>
        <c:grouping val="clustered"/>
        <c:varyColors val="0"/>
        <c:ser>
          <c:idx val="1"/>
          <c:order val="1"/>
          <c:spPr>
            <a:noFill/>
          </c:spPr>
          <c:invertIfNegative val="0"/>
          <c:dLbls>
            <c:delete val="1"/>
          </c:dLbls>
          <c:cat>
            <c:strRef>
              <c:f>'GR simples'!etiq_G0103_1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&gt; 14</c:v>
                </c:pt>
              </c:strCache>
            </c:strRef>
          </c:cat>
          <c:val>
            <c:numRef>
              <c:f>'GR simples'!etiq_G0103_3</c:f>
              <c:numCache>
                <c:formatCode>General</c:formatCode>
                <c:ptCount val="16"/>
                <c:pt idx="0">
                  <c:v>0.46910333103459345</c:v>
                </c:pt>
                <c:pt idx="1">
                  <c:v>1.7922152903629338</c:v>
                </c:pt>
                <c:pt idx="2">
                  <c:v>3.2171667762577592</c:v>
                </c:pt>
                <c:pt idx="3">
                  <c:v>10.370792103026318</c:v>
                </c:pt>
                <c:pt idx="4">
                  <c:v>30.598367360030792</c:v>
                </c:pt>
                <c:pt idx="5">
                  <c:v>29.843792600195659</c:v>
                </c:pt>
                <c:pt idx="6">
                  <c:v>12.794091703687071</c:v>
                </c:pt>
                <c:pt idx="7">
                  <c:v>5.703815373759082</c:v>
                </c:pt>
                <c:pt idx="8">
                  <c:v>2.1169791349253444</c:v>
                </c:pt>
                <c:pt idx="9">
                  <c:v>0.80268792199252625</c:v>
                </c:pt>
                <c:pt idx="10">
                  <c:v>0.50037688643689959</c:v>
                </c:pt>
                <c:pt idx="11">
                  <c:v>0.33599024906580277</c:v>
                </c:pt>
                <c:pt idx="12">
                  <c:v>0.23896203871505781</c:v>
                </c:pt>
                <c:pt idx="13">
                  <c:v>0.17882058601831505</c:v>
                </c:pt>
                <c:pt idx="14">
                  <c:v>0.14193382836431287</c:v>
                </c:pt>
                <c:pt idx="15">
                  <c:v>0.89490481612753126</c:v>
                </c:pt>
              </c:numCache>
            </c:numRef>
          </c:val>
        </c:ser>
        <c:dLbls>
          <c:showLegendKey val="0"/>
          <c:showVal val="1"/>
          <c:showCatName val="0"/>
          <c:showSerName val="0"/>
          <c:showPercent val="0"/>
          <c:showBubbleSize val="0"/>
        </c:dLbls>
        <c:gapWidth val="150"/>
        <c:axId val="222743552"/>
        <c:axId val="222741632"/>
      </c:barChart>
      <c:catAx>
        <c:axId val="222730112"/>
        <c:scaling>
          <c:orientation val="minMax"/>
        </c:scaling>
        <c:delete val="0"/>
        <c:axPos val="b"/>
        <c:numFmt formatCode="General" sourceLinked="1"/>
        <c:majorTickMark val="out"/>
        <c:minorTickMark val="none"/>
        <c:tickLblPos val="nextTo"/>
        <c:crossAx val="222731648"/>
        <c:crosses val="autoZero"/>
        <c:auto val="1"/>
        <c:lblAlgn val="ctr"/>
        <c:lblOffset val="100"/>
        <c:noMultiLvlLbl val="0"/>
      </c:catAx>
      <c:valAx>
        <c:axId val="222731648"/>
        <c:scaling>
          <c:orientation val="minMax"/>
          <c:min val="0"/>
        </c:scaling>
        <c:delete val="0"/>
        <c:axPos val="l"/>
        <c:majorGridlines/>
        <c:numFmt formatCode="#\ ##0" sourceLinked="0"/>
        <c:majorTickMark val="out"/>
        <c:minorTickMark val="none"/>
        <c:tickLblPos val="nextTo"/>
        <c:crossAx val="222730112"/>
        <c:crosses val="autoZero"/>
        <c:crossBetween val="between"/>
      </c:valAx>
      <c:valAx>
        <c:axId val="222741632"/>
        <c:scaling>
          <c:orientation val="minMax"/>
          <c:max val="37"/>
          <c:min val="0"/>
        </c:scaling>
        <c:delete val="0"/>
        <c:axPos val="r"/>
        <c:title>
          <c:tx>
            <c:rich>
              <a:bodyPr rot="0" vert="horz"/>
              <a:lstStyle/>
              <a:p>
                <a:pPr>
                  <a:defRPr/>
                </a:pPr>
                <a:r>
                  <a:rPr lang="fr-FR"/>
                  <a:t>%</a:t>
                </a:r>
              </a:p>
            </c:rich>
          </c:tx>
          <c:layout>
            <c:manualLayout>
              <c:xMode val="edge"/>
              <c:yMode val="edge"/>
              <c:x val="0.90899143390671622"/>
              <c:y val="4.6321342620673257E-2"/>
            </c:manualLayout>
          </c:layout>
          <c:overlay val="0"/>
        </c:title>
        <c:numFmt formatCode="[&lt;10]\ \ \ General;#\ ##0" sourceLinked="0"/>
        <c:majorTickMark val="out"/>
        <c:minorTickMark val="none"/>
        <c:tickLblPos val="nextTo"/>
        <c:crossAx val="222743552"/>
        <c:crosses val="max"/>
        <c:crossBetween val="between"/>
      </c:valAx>
      <c:catAx>
        <c:axId val="222743552"/>
        <c:scaling>
          <c:orientation val="minMax"/>
        </c:scaling>
        <c:delete val="1"/>
        <c:axPos val="b"/>
        <c:majorTickMark val="out"/>
        <c:minorTickMark val="none"/>
        <c:tickLblPos val="nextTo"/>
        <c:crossAx val="22274163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Grossesse multiple par poids de naissance </a:t>
            </a:r>
          </a:p>
          <a:p>
            <a:pPr>
              <a:defRPr/>
            </a:pPr>
            <a:r>
              <a:rPr lang="fr-FR" sz="1100" b="1" i="0" u="none" strike="noStrike" baseline="0"/>
              <a:t>(100 % par grossesse multiple</a:t>
            </a:r>
            <a:r>
              <a:rPr lang="fr-FR" sz="1300" b="1" i="0" u="none" strike="noStrike" baseline="0"/>
              <a:t>)</a:t>
            </a:r>
            <a:endParaRPr lang="fr-FR" sz="1300"/>
          </a:p>
        </c:rich>
      </c:tx>
      <c:overlay val="0"/>
    </c:title>
    <c:autoTitleDeleted val="0"/>
    <c:plotArea>
      <c:layout/>
      <c:barChart>
        <c:barDir val="col"/>
        <c:grouping val="percentStacked"/>
        <c:varyColors val="0"/>
        <c:ser>
          <c:idx val="5"/>
          <c:order val="0"/>
          <c:tx>
            <c:strRef>
              <c:f>'Grossesse multiple'!$B$80</c:f>
              <c:strCache>
                <c:ptCount val="1"/>
                <c:pt idx="0">
                  <c:v>Unique</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('Grossesse multiple'!$D$80,'Grossesse multiple'!$F$80,'Grossesse multiple'!$H$80,'Grossesse multiple'!$J$80,'Grossesse multiple'!$L$80,'Grossesse multiple'!$N$80,'Grossesse multiple'!$P$80,'Grossesse multiple'!$R$80,'Grossesse multiple'!$T$80,'Grossesse multiple'!$V$80,'Grossesse multiple'!$X$80,'Grossesse multiple'!$Z$80)</c:f>
              <c:numCache>
                <c:formatCode>#,##0.00</c:formatCode>
                <c:ptCount val="12"/>
                <c:pt idx="0">
                  <c:v>32.575757575757578</c:v>
                </c:pt>
                <c:pt idx="1">
                  <c:v>52.513966480446925</c:v>
                </c:pt>
                <c:pt idx="2">
                  <c:v>58.781362007168461</c:v>
                </c:pt>
                <c:pt idx="3">
                  <c:v>59.527824620573355</c:v>
                </c:pt>
                <c:pt idx="4">
                  <c:v>74.790919952210274</c:v>
                </c:pt>
                <c:pt idx="5">
                  <c:v>93.310951510773023</c:v>
                </c:pt>
                <c:pt idx="6">
                  <c:v>98.998105067935327</c:v>
                </c:pt>
                <c:pt idx="7">
                  <c:v>99.82163406214039</c:v>
                </c:pt>
                <c:pt idx="8">
                  <c:v>99.862337960307443</c:v>
                </c:pt>
                <c:pt idx="9">
                  <c:v>99.73427812223207</c:v>
                </c:pt>
                <c:pt idx="10">
                  <c:v>97.701149425287355</c:v>
                </c:pt>
                <c:pt idx="11">
                  <c:v>0</c:v>
                </c:pt>
              </c:numCache>
            </c:numRef>
          </c:val>
        </c:ser>
        <c:ser>
          <c:idx val="0"/>
          <c:order val="1"/>
          <c:tx>
            <c:strRef>
              <c:f>'Grossesse multiple'!$B$81</c:f>
              <c:strCache>
                <c:ptCount val="1"/>
                <c:pt idx="0">
                  <c:v>Gémellaire</c:v>
                </c:pt>
              </c:strCache>
            </c:strRef>
          </c:tx>
          <c:spPr>
            <a:solidFill>
              <a:srgbClr val="C00000"/>
            </a:solidFill>
          </c:spPr>
          <c:invertIfNegative val="0"/>
          <c:val>
            <c:numRef>
              <c:f>('Grossesse multiple'!$D$81,'Grossesse multiple'!$F$81,'Grossesse multiple'!$H$81,'Grossesse multiple'!$J$81,'Grossesse multiple'!$L$81,'Grossesse multiple'!$N$81,'Grossesse multiple'!$P$81,'Grossesse multiple'!$R$81,'Grossesse multiple'!$T$81,'Grossesse multiple'!$V$81,'Grossesse multiple'!$X$81,'Grossesse multiple'!$Z$81)</c:f>
              <c:numCache>
                <c:formatCode>#,##0.00</c:formatCode>
                <c:ptCount val="12"/>
                <c:pt idx="0">
                  <c:v>9.0909090909090917</c:v>
                </c:pt>
                <c:pt idx="1">
                  <c:v>18.435754189944134</c:v>
                </c:pt>
                <c:pt idx="2">
                  <c:v>30.465949820788531</c:v>
                </c:pt>
                <c:pt idx="3">
                  <c:v>35.581787521079256</c:v>
                </c:pt>
                <c:pt idx="4">
                  <c:v>23.894862604540023</c:v>
                </c:pt>
                <c:pt idx="5">
                  <c:v>6.3958182822659468</c:v>
                </c:pt>
                <c:pt idx="6">
                  <c:v>0.8930371326049269</c:v>
                </c:pt>
                <c:pt idx="7">
                  <c:v>0.10932105868814729</c:v>
                </c:pt>
                <c:pt idx="8">
                  <c:v>5.7359183205231153E-2</c:v>
                </c:pt>
                <c:pt idx="9">
                  <c:v>0</c:v>
                </c:pt>
                <c:pt idx="10">
                  <c:v>0</c:v>
                </c:pt>
                <c:pt idx="11">
                  <c:v>0</c:v>
                </c:pt>
              </c:numCache>
            </c:numRef>
          </c:val>
        </c:ser>
        <c:ser>
          <c:idx val="1"/>
          <c:order val="2"/>
          <c:tx>
            <c:strRef>
              <c:f>'Grossesse multiple'!$B$82</c:f>
              <c:strCache>
                <c:ptCount val="1"/>
                <c:pt idx="0">
                  <c:v>De haut rang</c:v>
                </c:pt>
              </c:strCache>
            </c:strRef>
          </c:tx>
          <c:spPr>
            <a:solidFill>
              <a:schemeClr val="accent3"/>
            </a:solidFill>
          </c:spPr>
          <c:invertIfNegative val="0"/>
          <c:val>
            <c:numRef>
              <c:f>('Grossesse multiple'!$D$82,'Grossesse multiple'!$F$82,'Grossesse multiple'!$H$82,'Grossesse multiple'!$J$82,'Grossesse multiple'!$L$82,'Grossesse multiple'!$N$82,'Grossesse multiple'!$P$82,'Grossesse multiple'!$R$82,'Grossesse multiple'!$T$82,'Grossesse multiple'!$V$82,'Grossesse multiple'!$X$82,'Grossesse multiple'!$Z$82)</c:f>
              <c:numCache>
                <c:formatCode>#,##0.00</c:formatCode>
                <c:ptCount val="12"/>
                <c:pt idx="0">
                  <c:v>0.75757575757575757</c:v>
                </c:pt>
                <c:pt idx="1">
                  <c:v>1.6759776536312849</c:v>
                </c:pt>
                <c:pt idx="2">
                  <c:v>3.8231780167264038</c:v>
                </c:pt>
                <c:pt idx="3">
                  <c:v>2.5295109612141653</c:v>
                </c:pt>
                <c:pt idx="4">
                  <c:v>0.40962621607782901</c:v>
                </c:pt>
                <c:pt idx="5">
                  <c:v>5.5246270876715825E-2</c:v>
                </c:pt>
                <c:pt idx="6">
                  <c:v>2.0158851751804216E-3</c:v>
                </c:pt>
                <c:pt idx="7">
                  <c:v>2.8768699654775601E-3</c:v>
                </c:pt>
                <c:pt idx="8">
                  <c:v>1.1471836641046231E-2</c:v>
                </c:pt>
                <c:pt idx="9">
                  <c:v>0</c:v>
                </c:pt>
                <c:pt idx="10">
                  <c:v>0</c:v>
                </c:pt>
                <c:pt idx="11">
                  <c:v>0</c:v>
                </c:pt>
              </c:numCache>
            </c:numRef>
          </c:val>
        </c:ser>
        <c:ser>
          <c:idx val="2"/>
          <c:order val="3"/>
          <c:tx>
            <c:strRef>
              <c:f>'Grossesse multiple'!$B$83</c:f>
              <c:strCache>
                <c:ptCount val="1"/>
                <c:pt idx="0">
                  <c:v>Inconnue</c:v>
                </c:pt>
              </c:strCache>
            </c:strRef>
          </c:tx>
          <c:spPr>
            <a:solidFill>
              <a:schemeClr val="accent4"/>
            </a:solidFill>
          </c:spPr>
          <c:invertIfNegative val="0"/>
          <c:val>
            <c:numRef>
              <c:f>('Grossesse multiple'!$D$83,'Grossesse multiple'!$F$83,'Grossesse multiple'!$H$83,'Grossesse multiple'!$J$83,'Grossesse multiple'!$L$83,'Grossesse multiple'!$N$83,'Grossesse multiple'!$P$83,'Grossesse multiple'!$R$83,'Grossesse multiple'!$T$83,'Grossesse multiple'!$V$83,'Grossesse multiple'!$X$83,'Grossesse multiple'!$Z$83)</c:f>
              <c:numCache>
                <c:formatCode>#,##0.00</c:formatCode>
                <c:ptCount val="12"/>
                <c:pt idx="0">
                  <c:v>57.575757575757578</c:v>
                </c:pt>
                <c:pt idx="1">
                  <c:v>27.374301675977652</c:v>
                </c:pt>
                <c:pt idx="2">
                  <c:v>6.9295101553166063</c:v>
                </c:pt>
                <c:pt idx="3">
                  <c:v>2.3608768971332208</c:v>
                </c:pt>
                <c:pt idx="4">
                  <c:v>0.90459122717187235</c:v>
                </c:pt>
                <c:pt idx="5">
                  <c:v>0.23798393608431431</c:v>
                </c:pt>
                <c:pt idx="6">
                  <c:v>0.10684191428456236</c:v>
                </c:pt>
                <c:pt idx="7">
                  <c:v>6.6168009205983896E-2</c:v>
                </c:pt>
                <c:pt idx="8">
                  <c:v>6.8831019846277389E-2</c:v>
                </c:pt>
                <c:pt idx="9">
                  <c:v>0.26572187776793621</c:v>
                </c:pt>
                <c:pt idx="10">
                  <c:v>2.2988505747126435</c:v>
                </c:pt>
                <c:pt idx="11">
                  <c:v>0</c:v>
                </c:pt>
              </c:numCache>
            </c:numRef>
          </c:val>
        </c:ser>
        <c:dLbls>
          <c:showLegendKey val="0"/>
          <c:showVal val="0"/>
          <c:showCatName val="0"/>
          <c:showSerName val="0"/>
          <c:showPercent val="0"/>
          <c:showBubbleSize val="0"/>
        </c:dLbls>
        <c:gapWidth val="150"/>
        <c:overlap val="100"/>
        <c:axId val="254388480"/>
        <c:axId val="254390272"/>
      </c:barChart>
      <c:catAx>
        <c:axId val="254388480"/>
        <c:scaling>
          <c:orientation val="minMax"/>
        </c:scaling>
        <c:delete val="0"/>
        <c:axPos val="b"/>
        <c:majorTickMark val="none"/>
        <c:minorTickMark val="none"/>
        <c:tickLblPos val="nextTo"/>
        <c:txPr>
          <a:bodyPr/>
          <a:lstStyle/>
          <a:p>
            <a:pPr>
              <a:defRPr sz="1000"/>
            </a:pPr>
            <a:endParaRPr lang="fr-FR"/>
          </a:p>
        </c:txPr>
        <c:crossAx val="254390272"/>
        <c:crosses val="autoZero"/>
        <c:auto val="1"/>
        <c:lblAlgn val="ctr"/>
        <c:lblOffset val="0"/>
        <c:tickLblSkip val="1"/>
        <c:tickMarkSkip val="1"/>
        <c:noMultiLvlLbl val="0"/>
      </c:catAx>
      <c:valAx>
        <c:axId val="254390272"/>
        <c:scaling>
          <c:orientation val="minMax"/>
        </c:scaling>
        <c:delete val="0"/>
        <c:axPos val="l"/>
        <c:majorGridlines/>
        <c:numFmt formatCode="0\ %" sourceLinked="0"/>
        <c:majorTickMark val="out"/>
        <c:minorTickMark val="none"/>
        <c:tickLblPos val="nextTo"/>
        <c:crossAx val="25438848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11" l="0.70000000000000062" r="0.70000000000000062" t="0.750000000000006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u="none" strike="noStrike" baseline="0"/>
              <a:t>Mode d'accouchement par poids de naissance </a:t>
            </a:r>
            <a:br>
              <a:rPr lang="fr-FR" sz="1300" b="1" i="0" u="none" strike="noStrike" baseline="0"/>
            </a:br>
            <a:r>
              <a:rPr lang="fr-FR" sz="1100" b="1" i="0" u="none" strike="noStrike" baseline="0"/>
              <a:t>(100 % par poids de naissance)</a:t>
            </a:r>
            <a:endParaRPr lang="fr-FR" sz="1100"/>
          </a:p>
        </c:rich>
      </c:tx>
      <c:overlay val="0"/>
    </c:title>
    <c:autoTitleDeleted val="0"/>
    <c:plotArea>
      <c:layout/>
      <c:barChart>
        <c:barDir val="col"/>
        <c:grouping val="percentStacked"/>
        <c:varyColors val="0"/>
        <c:ser>
          <c:idx val="5"/>
          <c:order val="0"/>
          <c:tx>
            <c:strRef>
              <c:f>'Mode d''accouchement'!$B$74</c:f>
              <c:strCache>
                <c:ptCount val="1"/>
                <c:pt idx="0">
                  <c:v>Pas de mention</c:v>
                </c:pt>
              </c:strCache>
            </c:strRef>
          </c:tx>
          <c:spPr>
            <a:solidFill>
              <a:schemeClr val="accent1"/>
            </a:solidFill>
          </c:spPr>
          <c:invertIfNegative val="0"/>
          <c:cat>
            <c:strRef>
              <c:f>'GR Poids de naissance'!$B$90:$B$101</c:f>
              <c:strCache>
                <c:ptCount val="12"/>
                <c:pt idx="0">
                  <c:v>&lt;  500 g</c:v>
                </c:pt>
                <c:pt idx="1">
                  <c:v>500 - 999 g</c:v>
                </c:pt>
                <c:pt idx="2">
                  <c:v>1 000 - 1 499 g</c:v>
                </c:pt>
                <c:pt idx="3">
                  <c:v>1 500 - 1 999 g</c:v>
                </c:pt>
                <c:pt idx="4">
                  <c:v>2 000 - 2 499 g</c:v>
                </c:pt>
                <c:pt idx="5">
                  <c:v>2 500 - 2 999 g</c:v>
                </c:pt>
                <c:pt idx="6">
                  <c:v>3 000 - 3 499 g</c:v>
                </c:pt>
                <c:pt idx="7">
                  <c:v>3 500 - 3 999 g</c:v>
                </c:pt>
                <c:pt idx="8">
                  <c:v>4 000 - 4 499 g</c:v>
                </c:pt>
                <c:pt idx="9">
                  <c:v>4 500 - 4 999 g</c:v>
                </c:pt>
                <c:pt idx="10">
                  <c:v>≥ 5 000 g</c:v>
                </c:pt>
                <c:pt idx="11">
                  <c:v>Inconnu</c:v>
                </c:pt>
              </c:strCache>
            </c:strRef>
          </c:cat>
          <c:val>
            <c:numRef>
              <c:f>('Mode d''accouchement'!$D$74,'Mode d''accouchement'!$F$74,'Mode d''accouchement'!$H$74,'Mode d''accouchement'!$J$74,'Mode d''accouchement'!$L$74,'Mode d''accouchement'!$N$74,'Mode d''accouchement'!$P$74,'Mode d''accouchement'!$R$74,'Mode d''accouchement'!$T$74,'Mode d''accouchement'!$V$74,'Mode d''accouchement'!$X$74,'Mode d''accouchement'!$Z$74)</c:f>
              <c:numCache>
                <c:formatCode>#,##0.00</c:formatCode>
                <c:ptCount val="12"/>
                <c:pt idx="0">
                  <c:v>25.757575757575758</c:v>
                </c:pt>
                <c:pt idx="1">
                  <c:v>28.864059590316572</c:v>
                </c:pt>
                <c:pt idx="2">
                  <c:v>26.642771804062125</c:v>
                </c:pt>
                <c:pt idx="3">
                  <c:v>41.483979763912309</c:v>
                </c:pt>
                <c:pt idx="4">
                  <c:v>62.809353131933776</c:v>
                </c:pt>
                <c:pt idx="5">
                  <c:v>77.714504270961712</c:v>
                </c:pt>
                <c:pt idx="6">
                  <c:v>82.800467685360644</c:v>
                </c:pt>
                <c:pt idx="7">
                  <c:v>84.111047180667427</c:v>
                </c:pt>
                <c:pt idx="8">
                  <c:v>81.105885052196854</c:v>
                </c:pt>
                <c:pt idx="9">
                  <c:v>72.010628875110712</c:v>
                </c:pt>
                <c:pt idx="10">
                  <c:v>66.666666666666657</c:v>
                </c:pt>
                <c:pt idx="11">
                  <c:v>0</c:v>
                </c:pt>
              </c:numCache>
            </c:numRef>
          </c:val>
        </c:ser>
        <c:ser>
          <c:idx val="0"/>
          <c:order val="1"/>
          <c:tx>
            <c:strRef>
              <c:f>'Mode d''accouchement'!$B$75</c:f>
              <c:strCache>
                <c:ptCount val="1"/>
                <c:pt idx="0">
                  <c:v>Césarienne</c:v>
                </c:pt>
              </c:strCache>
            </c:strRef>
          </c:tx>
          <c:spPr>
            <a:solidFill>
              <a:srgbClr val="C00000"/>
            </a:solidFill>
          </c:spPr>
          <c:invertIfNegative val="0"/>
          <c:val>
            <c:numRef>
              <c:f>('Mode d''accouchement'!$D$75,'Mode d''accouchement'!$F$75,'Mode d''accouchement'!$H$75,'Mode d''accouchement'!$J$75,'Mode d''accouchement'!$L$75,'Mode d''accouchement'!$N$75,'Mode d''accouchement'!$P$75,'Mode d''accouchement'!$R$75,'Mode d''accouchement'!$T$75,'Mode d''accouchement'!$V$75,'Mode d''accouchement'!$X$75,'Mode d''accouchement'!$Z$75)</c:f>
              <c:numCache>
                <c:formatCode>#,##0.00</c:formatCode>
                <c:ptCount val="12"/>
                <c:pt idx="0">
                  <c:v>13.636363636363635</c:v>
                </c:pt>
                <c:pt idx="1">
                  <c:v>42.458100558659218</c:v>
                </c:pt>
                <c:pt idx="2">
                  <c:v>65.471923536439675</c:v>
                </c:pt>
                <c:pt idx="3">
                  <c:v>55.761663856098934</c:v>
                </c:pt>
                <c:pt idx="4">
                  <c:v>36.030039255845708</c:v>
                </c:pt>
                <c:pt idx="5">
                  <c:v>21.924270111767456</c:v>
                </c:pt>
                <c:pt idx="6">
                  <c:v>17.016086763697942</c:v>
                </c:pt>
                <c:pt idx="7">
                  <c:v>15.785385500575375</c:v>
                </c:pt>
                <c:pt idx="8">
                  <c:v>18.802340254674775</c:v>
                </c:pt>
                <c:pt idx="9">
                  <c:v>27.812223206377322</c:v>
                </c:pt>
                <c:pt idx="10">
                  <c:v>32.183908045977013</c:v>
                </c:pt>
                <c:pt idx="11">
                  <c:v>0</c:v>
                </c:pt>
              </c:numCache>
            </c:numRef>
          </c:val>
        </c:ser>
        <c:ser>
          <c:idx val="1"/>
          <c:order val="2"/>
          <c:tx>
            <c:strRef>
              <c:f>'Mode d''accouchement'!$B$76</c:f>
              <c:strCache>
                <c:ptCount val="1"/>
                <c:pt idx="0">
                  <c:v>Autre</c:v>
                </c:pt>
              </c:strCache>
            </c:strRef>
          </c:tx>
          <c:spPr>
            <a:solidFill>
              <a:schemeClr val="accent3"/>
            </a:solidFill>
          </c:spPr>
          <c:invertIfNegative val="0"/>
          <c:val>
            <c:numRef>
              <c:f>('Mode d''accouchement'!$D$76,'Mode d''accouchement'!$F$76,'Mode d''accouchement'!$H$76,'Mode d''accouchement'!$J$76,'Mode d''accouchement'!$L$76,'Mode d''accouchement'!$N$76,'Mode d''accouchement'!$P$76,'Mode d''accouchement'!$R$76,'Mode d''accouchement'!$T$76,'Mode d''accouchement'!$V$76,'Mode d''accouchement'!$X$76,'Mode d''accouchement'!$Z$76)</c:f>
              <c:numCache>
                <c:formatCode>#,##0.00</c:formatCode>
                <c:ptCount val="12"/>
                <c:pt idx="0">
                  <c:v>60.606060606060609</c:v>
                </c:pt>
                <c:pt idx="1">
                  <c:v>28.677839851024206</c:v>
                </c:pt>
                <c:pt idx="2">
                  <c:v>7.8853046594982077</c:v>
                </c:pt>
                <c:pt idx="3">
                  <c:v>2.7543563799887578</c:v>
                </c:pt>
                <c:pt idx="4">
                  <c:v>1.1606076122205153</c:v>
                </c:pt>
                <c:pt idx="5">
                  <c:v>0.36122561727083424</c:v>
                </c:pt>
                <c:pt idx="6">
                  <c:v>0.18344555094141837</c:v>
                </c:pt>
                <c:pt idx="7">
                  <c:v>0.10356731875719218</c:v>
                </c:pt>
                <c:pt idx="8">
                  <c:v>9.1774693128369847E-2</c:v>
                </c:pt>
                <c:pt idx="9">
                  <c:v>0.17714791851195749</c:v>
                </c:pt>
                <c:pt idx="10">
                  <c:v>1.1494252873563218</c:v>
                </c:pt>
                <c:pt idx="11">
                  <c:v>0</c:v>
                </c:pt>
              </c:numCache>
            </c:numRef>
          </c:val>
        </c:ser>
        <c:dLbls>
          <c:showLegendKey val="0"/>
          <c:showVal val="0"/>
          <c:showCatName val="0"/>
          <c:showSerName val="0"/>
          <c:showPercent val="0"/>
          <c:showBubbleSize val="0"/>
        </c:dLbls>
        <c:gapWidth val="150"/>
        <c:overlap val="100"/>
        <c:axId val="254482304"/>
        <c:axId val="254483840"/>
      </c:barChart>
      <c:catAx>
        <c:axId val="254482304"/>
        <c:scaling>
          <c:orientation val="minMax"/>
        </c:scaling>
        <c:delete val="0"/>
        <c:axPos val="b"/>
        <c:majorTickMark val="none"/>
        <c:minorTickMark val="none"/>
        <c:tickLblPos val="nextTo"/>
        <c:txPr>
          <a:bodyPr/>
          <a:lstStyle/>
          <a:p>
            <a:pPr>
              <a:defRPr sz="1000"/>
            </a:pPr>
            <a:endParaRPr lang="fr-FR"/>
          </a:p>
        </c:txPr>
        <c:crossAx val="254483840"/>
        <c:crosses val="autoZero"/>
        <c:auto val="1"/>
        <c:lblAlgn val="ctr"/>
        <c:lblOffset val="0"/>
        <c:tickLblSkip val="1"/>
        <c:tickMarkSkip val="1"/>
        <c:noMultiLvlLbl val="0"/>
      </c:catAx>
      <c:valAx>
        <c:axId val="254483840"/>
        <c:scaling>
          <c:orientation val="minMax"/>
        </c:scaling>
        <c:delete val="0"/>
        <c:axPos val="l"/>
        <c:majorGridlines/>
        <c:numFmt formatCode="0\ %" sourceLinked="0"/>
        <c:majorTickMark val="out"/>
        <c:minorTickMark val="none"/>
        <c:tickLblPos val="nextTo"/>
        <c:crossAx val="25448230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overlay val="0"/>
    </c:title>
    <c:autoTitleDeleted val="0"/>
    <c:plotArea>
      <c:layout/>
      <c:barChart>
        <c:barDir val="col"/>
        <c:grouping val="clustered"/>
        <c:varyColors val="0"/>
        <c:ser>
          <c:idx val="1"/>
          <c:order val="0"/>
          <c:tx>
            <c:strRef>
              <c:f>'Durée de séjour de la mère'!$C$186</c:f>
              <c:strCache>
                <c:ptCount val="1"/>
                <c:pt idx="0">
                  <c:v>Pas de mention</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mère'!$D$188:$D$199</c:f>
              <c:numCache>
                <c:formatCode>#,##0.00</c:formatCode>
                <c:ptCount val="12"/>
                <c:pt idx="0">
                  <c:v>0.51593682486756309</c:v>
                </c:pt>
                <c:pt idx="1">
                  <c:v>1.948327397922442</c:v>
                </c:pt>
                <c:pt idx="2">
                  <c:v>3.6658149927492625</c:v>
                </c:pt>
                <c:pt idx="3">
                  <c:v>12.337105032110408</c:v>
                </c:pt>
                <c:pt idx="4">
                  <c:v>35.926170722804798</c:v>
                </c:pt>
                <c:pt idx="5">
                  <c:v>31.583620238929061</c:v>
                </c:pt>
                <c:pt idx="6">
                  <c:v>8.9435626276277755</c:v>
                </c:pt>
                <c:pt idx="7">
                  <c:v>2.3735066933677951</c:v>
                </c:pt>
                <c:pt idx="8">
                  <c:v>0.90264281979697925</c:v>
                </c:pt>
                <c:pt idx="9">
                  <c:v>0.46266610107626588</c:v>
                </c:pt>
                <c:pt idx="10">
                  <c:v>0.30877289901251864</c:v>
                </c:pt>
                <c:pt idx="11">
                  <c:v>1.0318736497351262</c:v>
                </c:pt>
              </c:numCache>
            </c:numRef>
          </c:val>
        </c:ser>
        <c:ser>
          <c:idx val="4"/>
          <c:order val="1"/>
          <c:tx>
            <c:strRef>
              <c:f>'Durée de séjour de la mère'!$E$186</c:f>
              <c:strCache>
                <c:ptCount val="1"/>
                <c:pt idx="0">
                  <c:v>Césarienne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mère'!$F$188:$F$199</c:f>
              <c:numCache>
                <c:formatCode>#,##0.00</c:formatCode>
                <c:ptCount val="12"/>
                <c:pt idx="0">
                  <c:v>0.2042860004005608</c:v>
                </c:pt>
                <c:pt idx="1">
                  <c:v>0.53675145203284591</c:v>
                </c:pt>
                <c:pt idx="2">
                  <c:v>0.68896455037051874</c:v>
                </c:pt>
                <c:pt idx="3">
                  <c:v>1.538153414780693</c:v>
                </c:pt>
                <c:pt idx="4">
                  <c:v>7.3983577007810943</c:v>
                </c:pt>
                <c:pt idx="5">
                  <c:v>22.175045063088326</c:v>
                </c:pt>
                <c:pt idx="6">
                  <c:v>29.068696174644504</c:v>
                </c:pt>
                <c:pt idx="7">
                  <c:v>20.304426196675347</c:v>
                </c:pt>
                <c:pt idx="8">
                  <c:v>7.6306829561385943</c:v>
                </c:pt>
                <c:pt idx="9">
                  <c:v>2.5235329461245746</c:v>
                </c:pt>
                <c:pt idx="10">
                  <c:v>1.5581814540356498</c:v>
                </c:pt>
                <c:pt idx="11">
                  <c:v>6.3729220909272977</c:v>
                </c:pt>
              </c:numCache>
            </c:numRef>
          </c:val>
        </c:ser>
        <c:ser>
          <c:idx val="5"/>
          <c:order val="2"/>
          <c:tx>
            <c:strRef>
              <c:f>'Durée de séjour de la mère'!$G$186</c:f>
              <c:strCache>
                <c:ptCount val="1"/>
                <c:pt idx="0">
                  <c:v>Autre</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mère'!$H$188:$H$199</c:f>
              <c:numCache>
                <c:formatCode>#,##0.00</c:formatCode>
                <c:ptCount val="12"/>
                <c:pt idx="0">
                  <c:v>3.90625</c:v>
                </c:pt>
                <c:pt idx="1">
                  <c:v>22.1875</c:v>
                </c:pt>
                <c:pt idx="2">
                  <c:v>22.65625</c:v>
                </c:pt>
                <c:pt idx="3">
                  <c:v>14.21875</c:v>
                </c:pt>
                <c:pt idx="4">
                  <c:v>12.34375</c:v>
                </c:pt>
                <c:pt idx="5">
                  <c:v>9.6875</c:v>
                </c:pt>
                <c:pt idx="6">
                  <c:v>4.375</c:v>
                </c:pt>
                <c:pt idx="7">
                  <c:v>2.8125</c:v>
                </c:pt>
                <c:pt idx="8">
                  <c:v>1.875</c:v>
                </c:pt>
                <c:pt idx="9">
                  <c:v>1.7187500000000002</c:v>
                </c:pt>
                <c:pt idx="10">
                  <c:v>0.46875</c:v>
                </c:pt>
                <c:pt idx="11">
                  <c:v>3.75</c:v>
                </c:pt>
              </c:numCache>
            </c:numRef>
          </c:val>
        </c:ser>
        <c:dLbls>
          <c:showLegendKey val="0"/>
          <c:showVal val="0"/>
          <c:showCatName val="0"/>
          <c:showSerName val="0"/>
          <c:showPercent val="0"/>
          <c:showBubbleSize val="0"/>
        </c:dLbls>
        <c:gapWidth val="150"/>
        <c:axId val="254728064"/>
        <c:axId val="254779392"/>
      </c:barChart>
      <c:catAx>
        <c:axId val="254728064"/>
        <c:scaling>
          <c:orientation val="minMax"/>
        </c:scaling>
        <c:delete val="0"/>
        <c:axPos val="b"/>
        <c:title>
          <c:tx>
            <c:rich>
              <a:bodyPr/>
              <a:lstStyle/>
              <a:p>
                <a:pPr>
                  <a:defRPr/>
                </a:pPr>
                <a:r>
                  <a:rPr lang="en-US"/>
                  <a:t>nuits</a:t>
                </a:r>
              </a:p>
            </c:rich>
          </c:tx>
          <c:overlay val="0"/>
        </c:title>
        <c:numFmt formatCode="General" sourceLinked="1"/>
        <c:majorTickMark val="none"/>
        <c:minorTickMark val="none"/>
        <c:tickLblPos val="nextTo"/>
        <c:txPr>
          <a:bodyPr/>
          <a:lstStyle/>
          <a:p>
            <a:pPr>
              <a:defRPr sz="1000"/>
            </a:pPr>
            <a:endParaRPr lang="fr-FR"/>
          </a:p>
        </c:txPr>
        <c:crossAx val="254779392"/>
        <c:crosses val="autoZero"/>
        <c:auto val="1"/>
        <c:lblAlgn val="ctr"/>
        <c:lblOffset val="0"/>
        <c:tickLblSkip val="1"/>
        <c:tickMarkSkip val="1"/>
        <c:noMultiLvlLbl val="0"/>
      </c:catAx>
      <c:valAx>
        <c:axId val="254779392"/>
        <c:scaling>
          <c:orientation val="minMax"/>
        </c:scaling>
        <c:delete val="0"/>
        <c:axPos val="l"/>
        <c:majorGridlines/>
        <c:numFmt formatCode="#\ ##0&quot; %&quot;" sourceLinked="0"/>
        <c:majorTickMark val="out"/>
        <c:minorTickMark val="none"/>
        <c:tickLblPos val="nextTo"/>
        <c:crossAx val="254728064"/>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Mode d'accouchement selon la durée de gestation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mode)</a:t>
            </a:r>
          </a:p>
        </c:rich>
      </c:tx>
      <c:overlay val="0"/>
    </c:title>
    <c:autoTitleDeleted val="0"/>
    <c:plotArea>
      <c:layout/>
      <c:barChart>
        <c:barDir val="col"/>
        <c:grouping val="clustered"/>
        <c:varyColors val="0"/>
        <c:ser>
          <c:idx val="1"/>
          <c:order val="0"/>
          <c:tx>
            <c:strRef>
              <c:f>'Durée de gestation'!$C$159</c:f>
              <c:strCache>
                <c:ptCount val="1"/>
                <c:pt idx="0">
                  <c:v>Pas de mention</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gestation'!$D$161:$D$169</c:f>
              <c:numCache>
                <c:formatCode>#,##0.00</c:formatCode>
                <c:ptCount val="9"/>
                <c:pt idx="0">
                  <c:v>3.7486805630912806E-2</c:v>
                </c:pt>
                <c:pt idx="1">
                  <c:v>0.17954206907437187</c:v>
                </c:pt>
                <c:pt idx="2">
                  <c:v>0.53369373279799548</c:v>
                </c:pt>
                <c:pt idx="3">
                  <c:v>11.947439552525921</c:v>
                </c:pt>
                <c:pt idx="4">
                  <c:v>75.855537689037078</c:v>
                </c:pt>
                <c:pt idx="5">
                  <c:v>11.421637778808117</c:v>
                </c:pt>
                <c:pt idx="6">
                  <c:v>7.8919590801921694E-3</c:v>
                </c:pt>
                <c:pt idx="7">
                  <c:v>0</c:v>
                </c:pt>
                <c:pt idx="8">
                  <c:v>1.6770413045408359E-2</c:v>
                </c:pt>
              </c:numCache>
            </c:numRef>
          </c:val>
        </c:ser>
        <c:ser>
          <c:idx val="4"/>
          <c:order val="1"/>
          <c:tx>
            <c:strRef>
              <c:f>'Durée de gestation'!$E$159</c:f>
              <c:strCache>
                <c:ptCount val="1"/>
                <c:pt idx="0">
                  <c:v>Césarienne</c:v>
                </c:pt>
              </c:strCache>
            </c:strRef>
          </c:tx>
          <c:spPr>
            <a:solidFill>
              <a:schemeClr val="accent2"/>
            </a:solidFill>
            <a:ln>
              <a:noFill/>
            </a:ln>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gestation'!$F$161:$F$169</c:f>
              <c:numCache>
                <c:formatCode>#,##0.00</c:formatCode>
                <c:ptCount val="9"/>
                <c:pt idx="0">
                  <c:v>3.2044862807931104E-2</c:v>
                </c:pt>
                <c:pt idx="1">
                  <c:v>0.7410374524334068</c:v>
                </c:pt>
                <c:pt idx="2">
                  <c:v>3.6531143601041456</c:v>
                </c:pt>
                <c:pt idx="3">
                  <c:v>23.564990987382338</c:v>
                </c:pt>
                <c:pt idx="4">
                  <c:v>63.376727418385734</c:v>
                </c:pt>
                <c:pt idx="5">
                  <c:v>8.6000400560785106</c:v>
                </c:pt>
                <c:pt idx="6">
                  <c:v>1.6022431403965552E-2</c:v>
                </c:pt>
                <c:pt idx="7">
                  <c:v>0</c:v>
                </c:pt>
                <c:pt idx="8">
                  <c:v>1.6022431403965552E-2</c:v>
                </c:pt>
              </c:numCache>
            </c:numRef>
          </c:val>
        </c:ser>
        <c:ser>
          <c:idx val="5"/>
          <c:order val="2"/>
          <c:tx>
            <c:strRef>
              <c:f>'Durée de gestation'!$G$159</c:f>
              <c:strCache>
                <c:ptCount val="1"/>
                <c:pt idx="0">
                  <c:v>Autre</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gestation'!$H$161:$H$169</c:f>
              <c:numCache>
                <c:formatCode>#,##0.00</c:formatCode>
                <c:ptCount val="9"/>
                <c:pt idx="0">
                  <c:v>1.25</c:v>
                </c:pt>
                <c:pt idx="1">
                  <c:v>32.34375</c:v>
                </c:pt>
                <c:pt idx="2">
                  <c:v>15.312500000000002</c:v>
                </c:pt>
                <c:pt idx="3">
                  <c:v>22.96875</c:v>
                </c:pt>
                <c:pt idx="4">
                  <c:v>25.3125</c:v>
                </c:pt>
                <c:pt idx="5">
                  <c:v>2.65625</c:v>
                </c:pt>
                <c:pt idx="6">
                  <c:v>0.15625</c:v>
                </c:pt>
                <c:pt idx="7">
                  <c:v>0</c:v>
                </c:pt>
                <c:pt idx="8">
                  <c:v>0</c:v>
                </c:pt>
              </c:numCache>
            </c:numRef>
          </c:val>
        </c:ser>
        <c:dLbls>
          <c:showLegendKey val="0"/>
          <c:showVal val="0"/>
          <c:showCatName val="0"/>
          <c:showSerName val="0"/>
          <c:showPercent val="0"/>
          <c:showBubbleSize val="0"/>
        </c:dLbls>
        <c:gapWidth val="150"/>
        <c:axId val="254838272"/>
        <c:axId val="254840192"/>
      </c:barChart>
      <c:catAx>
        <c:axId val="254838272"/>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254840192"/>
        <c:crosses val="autoZero"/>
        <c:auto val="1"/>
        <c:lblAlgn val="ctr"/>
        <c:lblOffset val="0"/>
        <c:tickLblSkip val="1"/>
        <c:tickMarkSkip val="1"/>
        <c:noMultiLvlLbl val="0"/>
      </c:catAx>
      <c:valAx>
        <c:axId val="254840192"/>
        <c:scaling>
          <c:orientation val="minMax"/>
        </c:scaling>
        <c:delete val="0"/>
        <c:axPos val="l"/>
        <c:majorGridlines/>
        <c:numFmt formatCode="#\ ##0&quot; %&quot;" sourceLinked="0"/>
        <c:majorTickMark val="out"/>
        <c:minorTickMark val="none"/>
        <c:tickLblPos val="nextTo"/>
        <c:crossAx val="254838272"/>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l'âge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'Âge de la mère'!$C$168</c:f>
              <c:strCache>
                <c:ptCount val="1"/>
                <c:pt idx="0">
                  <c:v>Pas de mention</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mère'!$D$170:$D$179</c:f>
              <c:numCache>
                <c:formatCode>#,##0.00</c:formatCode>
                <c:ptCount val="10"/>
                <c:pt idx="0">
                  <c:v>5.0311735458921952E-2</c:v>
                </c:pt>
                <c:pt idx="1">
                  <c:v>3.6372425222950042</c:v>
                </c:pt>
                <c:pt idx="2">
                  <c:v>17.311183016336518</c:v>
                </c:pt>
                <c:pt idx="3">
                  <c:v>37.646989187909405</c:v>
                </c:pt>
                <c:pt idx="4">
                  <c:v>28.734906479362323</c:v>
                </c:pt>
                <c:pt idx="5">
                  <c:v>10.849577776023992</c:v>
                </c:pt>
                <c:pt idx="6">
                  <c:v>1.7175045379212373</c:v>
                </c:pt>
                <c:pt idx="7">
                  <c:v>5.1298240075763557E-2</c:v>
                </c:pt>
                <c:pt idx="8">
                  <c:v>9.8650461684160668E-4</c:v>
                </c:pt>
                <c:pt idx="9">
                  <c:v>0</c:v>
                </c:pt>
              </c:numCache>
            </c:numRef>
          </c:val>
        </c:ser>
        <c:ser>
          <c:idx val="4"/>
          <c:order val="1"/>
          <c:tx>
            <c:strRef>
              <c:f>'Âge de la mère'!$E$168</c:f>
              <c:strCache>
                <c:ptCount val="1"/>
                <c:pt idx="0">
                  <c:v>Césarienne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mère'!$F$170:$F$179</c:f>
              <c:numCache>
                <c:formatCode>#,##0.00</c:formatCode>
                <c:ptCount val="10"/>
                <c:pt idx="0">
                  <c:v>3.6050470658922487E-2</c:v>
                </c:pt>
                <c:pt idx="1">
                  <c:v>2.3272581614259962</c:v>
                </c:pt>
                <c:pt idx="2">
                  <c:v>13.903464850791108</c:v>
                </c:pt>
                <c:pt idx="3">
                  <c:v>33.823352693771284</c:v>
                </c:pt>
                <c:pt idx="4">
                  <c:v>31.035449629481278</c:v>
                </c:pt>
                <c:pt idx="5">
                  <c:v>15.545764069697576</c:v>
                </c:pt>
                <c:pt idx="6">
                  <c:v>3.0963348688163426</c:v>
                </c:pt>
                <c:pt idx="7">
                  <c:v>0.21630282395353495</c:v>
                </c:pt>
                <c:pt idx="8">
                  <c:v>1.6022431403965552E-2</c:v>
                </c:pt>
                <c:pt idx="9">
                  <c:v>0</c:v>
                </c:pt>
              </c:numCache>
            </c:numRef>
          </c:val>
        </c:ser>
        <c:ser>
          <c:idx val="5"/>
          <c:order val="2"/>
          <c:tx>
            <c:strRef>
              <c:f>'Âge de la mère'!$G$168</c:f>
              <c:strCache>
                <c:ptCount val="1"/>
                <c:pt idx="0">
                  <c:v>Autre</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mère'!$H$170:$H$179</c:f>
              <c:numCache>
                <c:formatCode>#,##0.00</c:formatCode>
                <c:ptCount val="10"/>
                <c:pt idx="0">
                  <c:v>0</c:v>
                </c:pt>
                <c:pt idx="1">
                  <c:v>5</c:v>
                </c:pt>
                <c:pt idx="2">
                  <c:v>16.25</c:v>
                </c:pt>
                <c:pt idx="3">
                  <c:v>32.8125</c:v>
                </c:pt>
                <c:pt idx="4">
                  <c:v>28.749999999999996</c:v>
                </c:pt>
                <c:pt idx="5">
                  <c:v>14.21875</c:v>
                </c:pt>
                <c:pt idx="6">
                  <c:v>2.8125</c:v>
                </c:pt>
                <c:pt idx="7">
                  <c:v>0.15625</c:v>
                </c:pt>
                <c:pt idx="8">
                  <c:v>0</c:v>
                </c:pt>
                <c:pt idx="9">
                  <c:v>0</c:v>
                </c:pt>
              </c:numCache>
            </c:numRef>
          </c:val>
        </c:ser>
        <c:dLbls>
          <c:showLegendKey val="0"/>
          <c:showVal val="0"/>
          <c:showCatName val="0"/>
          <c:showSerName val="0"/>
          <c:showPercent val="0"/>
          <c:showBubbleSize val="0"/>
        </c:dLbls>
        <c:gapWidth val="150"/>
        <c:axId val="255005824"/>
        <c:axId val="255007744"/>
      </c:barChart>
      <c:catAx>
        <c:axId val="255005824"/>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latin typeface="+mn-lt"/>
              </a:defRPr>
            </a:pPr>
            <a:endParaRPr lang="fr-FR"/>
          </a:p>
        </c:txPr>
        <c:crossAx val="255007744"/>
        <c:crosses val="autoZero"/>
        <c:auto val="1"/>
        <c:lblAlgn val="ctr"/>
        <c:lblOffset val="0"/>
        <c:tickLblSkip val="1"/>
        <c:tickMarkSkip val="1"/>
        <c:noMultiLvlLbl val="0"/>
      </c:catAx>
      <c:valAx>
        <c:axId val="255007744"/>
        <c:scaling>
          <c:orientation val="minMax"/>
        </c:scaling>
        <c:delete val="0"/>
        <c:axPos val="l"/>
        <c:majorGridlines/>
        <c:numFmt formatCode="#\ ##0&quot; %&quot;" sourceLinked="0"/>
        <c:majorTickMark val="out"/>
        <c:minorTickMark val="none"/>
        <c:tickLblPos val="nextTo"/>
        <c:crossAx val="255005824"/>
        <c:crosses val="autoZero"/>
        <c:crossBetween val="between"/>
      </c:valAx>
    </c:plotArea>
    <c:legend>
      <c:legendPos val="tr"/>
      <c:overlay val="1"/>
      <c:spPr>
        <a:solidFill>
          <a:schemeClr val="bg1"/>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selon le type de grossesse multiple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100" b="1" i="0" baseline="0"/>
              <a:t>(100 % par mode)</a:t>
            </a:r>
            <a:endParaRPr lang="fr-FR" sz="1100"/>
          </a:p>
        </c:rich>
      </c:tx>
      <c:overlay val="0"/>
    </c:title>
    <c:autoTitleDeleted val="0"/>
    <c:plotArea>
      <c:layout/>
      <c:barChart>
        <c:barDir val="col"/>
        <c:grouping val="clustered"/>
        <c:varyColors val="0"/>
        <c:ser>
          <c:idx val="1"/>
          <c:order val="0"/>
          <c:tx>
            <c:strRef>
              <c:f>'Grossesse multiple'!$C$114</c:f>
              <c:strCache>
                <c:ptCount val="1"/>
                <c:pt idx="0">
                  <c:v>Pas de mention</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'Grossesse multiple'!$D$116:$D$119</c:f>
              <c:numCache>
                <c:formatCode>#,##0.00</c:formatCode>
                <c:ptCount val="4"/>
                <c:pt idx="0">
                  <c:v>98.10198384121378</c:v>
                </c:pt>
                <c:pt idx="1">
                  <c:v>1.8812457457408085</c:v>
                </c:pt>
                <c:pt idx="2">
                  <c:v>8.8784539652161897E-3</c:v>
                </c:pt>
                <c:pt idx="3">
                  <c:v>7.8919590801921694E-3</c:v>
                </c:pt>
              </c:numCache>
            </c:numRef>
          </c:val>
        </c:ser>
        <c:ser>
          <c:idx val="4"/>
          <c:order val="1"/>
          <c:tx>
            <c:strRef>
              <c:f>'Grossesse multiple'!$E$114</c:f>
              <c:strCache>
                <c:ptCount val="1"/>
                <c:pt idx="0">
                  <c:v>Césarienne</c:v>
                </c:pt>
              </c:strCache>
            </c:strRef>
          </c:tx>
          <c:spPr>
            <a:solidFill>
              <a:schemeClr val="accent2"/>
            </a:solidFill>
          </c:spPr>
          <c:invertIfNegative val="0"/>
          <c:cat>
            <c:strRef>
              <c:f>'Grossesse multiple'!$B$116:$B$119</c:f>
              <c:strCache>
                <c:ptCount val="4"/>
                <c:pt idx="0">
                  <c:v>Unique</c:v>
                </c:pt>
                <c:pt idx="1">
                  <c:v>Gémellaire</c:v>
                </c:pt>
                <c:pt idx="2">
                  <c:v>De haut rang</c:v>
                </c:pt>
                <c:pt idx="3">
                  <c:v>Inconnue</c:v>
                </c:pt>
              </c:strCache>
            </c:strRef>
          </c:cat>
          <c:val>
            <c:numRef>
              <c:f>'Grossesse multiple'!$F$116:$F$119</c:f>
              <c:numCache>
                <c:formatCode>#,##0.00</c:formatCode>
                <c:ptCount val="4"/>
                <c:pt idx="0">
                  <c:v>89.701582215101141</c:v>
                </c:pt>
                <c:pt idx="1">
                  <c:v>9.8217504506308835</c:v>
                </c:pt>
                <c:pt idx="2">
                  <c:v>0.46465051071500096</c:v>
                </c:pt>
                <c:pt idx="3">
                  <c:v>1.2016823552974164E-2</c:v>
                </c:pt>
              </c:numCache>
            </c:numRef>
          </c:val>
        </c:ser>
        <c:ser>
          <c:idx val="5"/>
          <c:order val="2"/>
          <c:tx>
            <c:strRef>
              <c:f>'Grossesse multiple'!$G$114</c:f>
              <c:strCache>
                <c:ptCount val="1"/>
                <c:pt idx="0">
                  <c:v>Autre</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'Grossesse multiple'!$H$116:$H$119</c:f>
              <c:numCache>
                <c:formatCode>#,##0.00</c:formatCode>
                <c:ptCount val="4"/>
                <c:pt idx="0">
                  <c:v>15.46875</c:v>
                </c:pt>
                <c:pt idx="1">
                  <c:v>4.84375</c:v>
                </c:pt>
                <c:pt idx="2">
                  <c:v>0.3125</c:v>
                </c:pt>
                <c:pt idx="3">
                  <c:v>79.375</c:v>
                </c:pt>
              </c:numCache>
            </c:numRef>
          </c:val>
        </c:ser>
        <c:dLbls>
          <c:showLegendKey val="0"/>
          <c:showVal val="0"/>
          <c:showCatName val="0"/>
          <c:showSerName val="0"/>
          <c:showPercent val="0"/>
          <c:showBubbleSize val="0"/>
        </c:dLbls>
        <c:gapWidth val="150"/>
        <c:axId val="255095552"/>
        <c:axId val="255097088"/>
      </c:barChart>
      <c:catAx>
        <c:axId val="255095552"/>
        <c:scaling>
          <c:orientation val="minMax"/>
        </c:scaling>
        <c:delete val="0"/>
        <c:axPos val="b"/>
        <c:numFmt formatCode="General" sourceLinked="1"/>
        <c:majorTickMark val="none"/>
        <c:minorTickMark val="none"/>
        <c:tickLblPos val="nextTo"/>
        <c:txPr>
          <a:bodyPr/>
          <a:lstStyle/>
          <a:p>
            <a:pPr>
              <a:defRPr sz="1000">
                <a:latin typeface="+mn-lt"/>
              </a:defRPr>
            </a:pPr>
            <a:endParaRPr lang="fr-FR"/>
          </a:p>
        </c:txPr>
        <c:crossAx val="255097088"/>
        <c:crosses val="autoZero"/>
        <c:auto val="1"/>
        <c:lblAlgn val="ctr"/>
        <c:lblOffset val="0"/>
        <c:tickLblSkip val="1"/>
        <c:tickMarkSkip val="1"/>
        <c:noMultiLvlLbl val="0"/>
      </c:catAx>
      <c:valAx>
        <c:axId val="255097088"/>
        <c:scaling>
          <c:orientation val="minMax"/>
          <c:max val="100"/>
        </c:scaling>
        <c:delete val="0"/>
        <c:axPos val="l"/>
        <c:majorGridlines/>
        <c:numFmt formatCode="#\ ##0&quot; %&quot;" sourceLinked="0"/>
        <c:majorTickMark val="out"/>
        <c:minorTickMark val="none"/>
        <c:tickLblPos val="nextTo"/>
        <c:crossAx val="255095552"/>
        <c:crosses val="autoZero"/>
        <c:crossBetween val="between"/>
      </c:valAx>
    </c:plotArea>
    <c:legend>
      <c:legendPos val="tr"/>
      <c:overlay val="1"/>
      <c:spPr>
        <a:solidFill>
          <a:sysClr val="window" lastClr="FFFFFF"/>
        </a:solidFill>
        <a:ln w="6350">
          <a:noFill/>
        </a:ln>
      </c:spPr>
      <c:txPr>
        <a:bodyPr/>
        <a:lstStyle/>
        <a:p>
          <a:pPr>
            <a:defRPr sz="1000"/>
          </a:pPr>
          <a:endParaRPr lang="fr-FR"/>
        </a:p>
      </c:txPr>
    </c:legend>
    <c:plotVisOnly val="1"/>
    <c:dispBlanksAs val="gap"/>
    <c:showDLblsOverMax val="0"/>
  </c:chart>
  <c:spPr>
    <a:solidFill>
      <a:schemeClr val="bg1"/>
    </a:solidFill>
  </c:spPr>
  <c:printSettings>
    <c:headerFooter/>
    <c:pageMargins b="0.75000000000000722" l="0.70000000000000062" r="0.70000000000000062" t="0.750000000000007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spc="0" baseline="0"/>
              <a:t>Mode d'accouchement par durée de séjour de la mère </a:t>
            </a:r>
            <a:br>
              <a:rPr lang="fr-FR" sz="1300" b="1" i="0" spc="0" baseline="0"/>
            </a:br>
            <a:r>
              <a:rPr lang="fr-FR" sz="1100" b="1" i="0" spc="0" baseline="0"/>
              <a:t>(100 % par durée de séjour)</a:t>
            </a:r>
            <a:endParaRPr lang="fr-FR" sz="1100" spc="0" baseline="0"/>
          </a:p>
        </c:rich>
      </c:tx>
      <c:overlay val="0"/>
    </c:title>
    <c:autoTitleDeleted val="0"/>
    <c:plotArea>
      <c:layout/>
      <c:barChart>
        <c:barDir val="col"/>
        <c:grouping val="percentStacked"/>
        <c:varyColors val="0"/>
        <c:ser>
          <c:idx val="5"/>
          <c:order val="0"/>
          <c:tx>
            <c:strRef>
              <c:f>'Mode d''accouchement'!$B$41</c:f>
              <c:strCache>
                <c:ptCount val="1"/>
                <c:pt idx="0">
                  <c:v>Pas de mention</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d''accouchement'!$D$41,'Mode d''accouchement'!$F$41,'Mode d''accouchement'!$H$41,'Mode d''accouchement'!$J$41,'Mode d''accouchement'!$L$41,'Mode d''accouchement'!$N$41,'Mode d''accouchement'!$P$41,'Mode d''accouchement'!$R$41,'Mode d''accouchement'!$T$41,'Mode d''accouchement'!$V$41,'Mode d''accouchement'!$X$41,'Mode d''accouchement'!$Z$41)</c:f>
              <c:numCache>
                <c:formatCode>#,##0.00</c:formatCode>
                <c:ptCount val="12"/>
                <c:pt idx="0">
                  <c:v>87.312186978297163</c:v>
                </c:pt>
                <c:pt idx="1">
                  <c:v>87.738782763216349</c:v>
                </c:pt>
                <c:pt idx="2">
                  <c:v>92.139846268286647</c:v>
                </c:pt>
                <c:pt idx="3">
                  <c:v>96.340805793082197</c:v>
                </c:pt>
                <c:pt idx="4">
                  <c:v>94.977049864385563</c:v>
                </c:pt>
                <c:pt idx="5">
                  <c:v>85.117243579518259</c:v>
                </c:pt>
                <c:pt idx="6">
                  <c:v>55.446150082563761</c:v>
                </c:pt>
                <c:pt idx="7">
                  <c:v>32.10996930468437</c:v>
                </c:pt>
                <c:pt idx="8">
                  <c:v>32.309322033898304</c:v>
                </c:pt>
                <c:pt idx="9">
                  <c:v>42.252252252252255</c:v>
                </c:pt>
                <c:pt idx="10">
                  <c:v>44.39716312056737</c:v>
                </c:pt>
                <c:pt idx="11">
                  <c:v>39.308530627583615</c:v>
                </c:pt>
              </c:numCache>
            </c:numRef>
          </c:val>
        </c:ser>
        <c:ser>
          <c:idx val="0"/>
          <c:order val="1"/>
          <c:tx>
            <c:strRef>
              <c:f>'Mode d''accouchement'!$B$42</c:f>
              <c:strCache>
                <c:ptCount val="1"/>
                <c:pt idx="0">
                  <c:v>Césarienne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d''accouchement'!$D$42,'Mode d''accouchement'!$F$42,'Mode d''accouchement'!$H$42,'Mode d''accouchement'!$J$42,'Mode d''accouchement'!$L$42,'Mode d''accouchement'!$N$42,'Mode d''accouchement'!$P$42,'Mode d''accouchement'!$R$42,'Mode d''accouchement'!$T$42,'Mode d''accouchement'!$V$42,'Mode d''accouchement'!$X$42,'Mode d''accouchement'!$Z$42)</c:f>
              <c:numCache>
                <c:formatCode>#,##0.00</c:formatCode>
                <c:ptCount val="12"/>
                <c:pt idx="0">
                  <c:v>8.514190317195327</c:v>
                </c:pt>
                <c:pt idx="1">
                  <c:v>5.9529098178587292</c:v>
                </c:pt>
                <c:pt idx="2">
                  <c:v>4.2648152739895862</c:v>
                </c:pt>
                <c:pt idx="3">
                  <c:v>2.9581696325398661</c:v>
                </c:pt>
                <c:pt idx="4">
                  <c:v>4.816920509075735</c:v>
                </c:pt>
                <c:pt idx="5">
                  <c:v>14.717924177168076</c:v>
                </c:pt>
                <c:pt idx="6">
                  <c:v>44.382606568405606</c:v>
                </c:pt>
                <c:pt idx="7">
                  <c:v>67.649806486053649</c:v>
                </c:pt>
                <c:pt idx="8">
                  <c:v>67.266949152542381</c:v>
                </c:pt>
                <c:pt idx="9">
                  <c:v>56.756756756756758</c:v>
                </c:pt>
                <c:pt idx="10">
                  <c:v>55.177304964539012</c:v>
                </c:pt>
                <c:pt idx="11">
                  <c:v>59.789552799699365</c:v>
                </c:pt>
              </c:numCache>
            </c:numRef>
          </c:val>
        </c:ser>
        <c:ser>
          <c:idx val="1"/>
          <c:order val="2"/>
          <c:tx>
            <c:strRef>
              <c:f>'Mode d''accouchement'!$B$43</c:f>
              <c:strCache>
                <c:ptCount val="1"/>
                <c:pt idx="0">
                  <c:v>Autre</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('Mode d''accouchement'!$D$43,'Mode d''accouchement'!$F$43,'Mode d''accouchement'!$H$43,'Mode d''accouchement'!$J$43,'Mode d''accouchement'!$L$43,'Mode d''accouchement'!$N$43,'Mode d''accouchement'!$P$43,'Mode d''accouchement'!$R$43,'Mode d''accouchement'!$T$43,'Mode d''accouchement'!$V$43,'Mode d''accouchement'!$X$43,'Mode d''accouchement'!$Z$43)</c:f>
              <c:numCache>
                <c:formatCode>#,##0.00</c:formatCode>
                <c:ptCount val="12"/>
                <c:pt idx="0">
                  <c:v>4.1736227045075127</c:v>
                </c:pt>
                <c:pt idx="1">
                  <c:v>6.3083074189249215</c:v>
                </c:pt>
                <c:pt idx="2">
                  <c:v>3.5953384577237788</c:v>
                </c:pt>
                <c:pt idx="3">
                  <c:v>0.70102457437793697</c:v>
                </c:pt>
                <c:pt idx="4">
                  <c:v>0.20602962653870227</c:v>
                </c:pt>
                <c:pt idx="5">
                  <c:v>0.16483224331365981</c:v>
                </c:pt>
                <c:pt idx="6">
                  <c:v>0.17124334903064034</c:v>
                </c:pt>
                <c:pt idx="7">
                  <c:v>0.24022420926197782</c:v>
                </c:pt>
                <c:pt idx="8">
                  <c:v>0.42372881355932202</c:v>
                </c:pt>
                <c:pt idx="9">
                  <c:v>0.99099099099099097</c:v>
                </c:pt>
                <c:pt idx="10">
                  <c:v>0.42553191489361702</c:v>
                </c:pt>
                <c:pt idx="11">
                  <c:v>0.90191657271702363</c:v>
                </c:pt>
              </c:numCache>
            </c:numRef>
          </c:val>
        </c:ser>
        <c:dLbls>
          <c:showLegendKey val="0"/>
          <c:showVal val="0"/>
          <c:showCatName val="0"/>
          <c:showSerName val="0"/>
          <c:showPercent val="0"/>
          <c:showBubbleSize val="0"/>
        </c:dLbls>
        <c:gapWidth val="150"/>
        <c:overlap val="100"/>
        <c:axId val="255250432"/>
        <c:axId val="255252352"/>
      </c:barChart>
      <c:catAx>
        <c:axId val="255250432"/>
        <c:scaling>
          <c:orientation val="minMax"/>
        </c:scaling>
        <c:delete val="0"/>
        <c:axPos val="b"/>
        <c:title>
          <c:tx>
            <c:rich>
              <a:bodyPr/>
              <a:lstStyle/>
              <a:p>
                <a:pPr>
                  <a:defRPr/>
                </a:pPr>
                <a:r>
                  <a:rPr lang="fr-FR"/>
                  <a:t>nuits</a:t>
                </a:r>
              </a:p>
            </c:rich>
          </c:tx>
          <c:overlay val="0"/>
        </c:title>
        <c:majorTickMark val="none"/>
        <c:minorTickMark val="none"/>
        <c:tickLblPos val="nextTo"/>
        <c:txPr>
          <a:bodyPr/>
          <a:lstStyle/>
          <a:p>
            <a:pPr>
              <a:defRPr sz="1000"/>
            </a:pPr>
            <a:endParaRPr lang="fr-FR"/>
          </a:p>
        </c:txPr>
        <c:crossAx val="255252352"/>
        <c:crosses val="autoZero"/>
        <c:auto val="1"/>
        <c:lblAlgn val="ctr"/>
        <c:lblOffset val="0"/>
        <c:tickLblSkip val="1"/>
        <c:tickMarkSkip val="1"/>
        <c:noMultiLvlLbl val="0"/>
      </c:catAx>
      <c:valAx>
        <c:axId val="255252352"/>
        <c:scaling>
          <c:orientation val="minMax"/>
        </c:scaling>
        <c:delete val="0"/>
        <c:axPos val="l"/>
        <c:majorGridlines/>
        <c:numFmt formatCode="0\ %" sourceLinked="0"/>
        <c:majorTickMark val="out"/>
        <c:minorTickMark val="none"/>
        <c:tickLblPos val="nextTo"/>
        <c:crossAx val="25525043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33" l="0.70000000000000062" r="0.70000000000000062" t="0.750000000000006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durée de gestation </a:t>
            </a:r>
            <a:br>
              <a:rPr lang="fr-FR" sz="1300" b="1" i="0" baseline="0"/>
            </a:br>
            <a:r>
              <a:rPr lang="fr-FR" sz="1100" b="1" i="0" baseline="0"/>
              <a:t>(100 % par durée)</a:t>
            </a:r>
            <a:endParaRPr lang="fr-FR" sz="1100"/>
          </a:p>
        </c:rich>
      </c:tx>
      <c:overlay val="0"/>
    </c:title>
    <c:autoTitleDeleted val="0"/>
    <c:plotArea>
      <c:layout/>
      <c:barChart>
        <c:barDir val="col"/>
        <c:grouping val="percentStacked"/>
        <c:varyColors val="0"/>
        <c:ser>
          <c:idx val="5"/>
          <c:order val="0"/>
          <c:tx>
            <c:strRef>
              <c:f>'Mode d''accouchement'!$B$52</c:f>
              <c:strCache>
                <c:ptCount val="1"/>
                <c:pt idx="0">
                  <c:v>Pas de mention</c:v>
                </c:pt>
              </c:strCache>
            </c:strRef>
          </c:tx>
          <c:spPr>
            <a:solidFill>
              <a:schemeClr val="accent1"/>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d''accouchement'!$D$52,'Mode d''accouchement'!$F$52,'Mode d''accouchement'!$H$52,'Mode d''accouchement'!$J$52,'Mode d''accouchement'!$L$52,'Mode d''accouchement'!$N$52,'Mode d''accouchement'!$P$52,'Mode d''accouchement'!$R$52,'Mode d''accouchement'!$T$52)</c:f>
              <c:numCache>
                <c:formatCode>#,##0.00</c:formatCode>
                <c:ptCount val="9"/>
                <c:pt idx="0">
                  <c:v>70.370370370370367</c:v>
                </c:pt>
                <c:pt idx="1">
                  <c:v>31.707317073170731</c:v>
                </c:pt>
                <c:pt idx="2">
                  <c:v>34.880722114764666</c:v>
                </c:pt>
                <c:pt idx="3">
                  <c:v>66.760377046469316</c:v>
                </c:pt>
                <c:pt idx="4">
                  <c:v>82.790327095760034</c:v>
                </c:pt>
                <c:pt idx="5">
                  <c:v>84.252656090816487</c:v>
                </c:pt>
                <c:pt idx="6">
                  <c:v>61.53846153846154</c:v>
                </c:pt>
                <c:pt idx="7">
                  <c:v>0</c:v>
                </c:pt>
                <c:pt idx="8">
                  <c:v>80.952380952380949</c:v>
                </c:pt>
              </c:numCache>
            </c:numRef>
          </c:val>
        </c:ser>
        <c:ser>
          <c:idx val="0"/>
          <c:order val="1"/>
          <c:tx>
            <c:strRef>
              <c:f>'Mode d''accouchement'!$B$53</c:f>
              <c:strCache>
                <c:ptCount val="1"/>
                <c:pt idx="0">
                  <c:v>Césarienne</c:v>
                </c:pt>
              </c:strCache>
            </c:strRef>
          </c:tx>
          <c:spPr>
            <a:solidFill>
              <a:srgbClr val="C00000"/>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d''accouchement'!$D$53,'Mode d''accouchement'!$F$53,'Mode d''accouchement'!$H$53,'Mode d''accouchement'!$J$53,'Mode d''accouchement'!$L$53,'Mode d''accouchement'!$N$53,'Mode d''accouchement'!$P$53,'Mode d''accouchement'!$R$53,'Mode d''accouchement'!$T$53)</c:f>
              <c:numCache>
                <c:formatCode>#,##0.00</c:formatCode>
                <c:ptCount val="9"/>
                <c:pt idx="0">
                  <c:v>14.814814814814813</c:v>
                </c:pt>
                <c:pt idx="1">
                  <c:v>32.229965156794428</c:v>
                </c:pt>
                <c:pt idx="2">
                  <c:v>58.80077369439072</c:v>
                </c:pt>
                <c:pt idx="3">
                  <c:v>32.429303787001814</c:v>
                </c:pt>
                <c:pt idx="4">
                  <c:v>17.035250543724025</c:v>
                </c:pt>
                <c:pt idx="5">
                  <c:v>15.623635569786057</c:v>
                </c:pt>
                <c:pt idx="6">
                  <c:v>30.76923076923077</c:v>
                </c:pt>
                <c:pt idx="7">
                  <c:v>0</c:v>
                </c:pt>
                <c:pt idx="8">
                  <c:v>19.047619047619047</c:v>
                </c:pt>
              </c:numCache>
            </c:numRef>
          </c:val>
        </c:ser>
        <c:ser>
          <c:idx val="1"/>
          <c:order val="2"/>
          <c:tx>
            <c:strRef>
              <c:f>'Mode d''accouchement'!$B$54</c:f>
              <c:strCache>
                <c:ptCount val="1"/>
                <c:pt idx="0">
                  <c:v>Autre</c:v>
                </c:pt>
              </c:strCache>
            </c:strRef>
          </c:tx>
          <c:spPr>
            <a:solidFill>
              <a:schemeClr val="accent3"/>
            </a:solidFill>
          </c:spPr>
          <c:invertIfNegative val="0"/>
          <c:cat>
            <c:strRef>
              <c:f>'Durée de gestation'!$A$161:$A$169</c:f>
              <c:strCache>
                <c:ptCount val="9"/>
                <c:pt idx="0">
                  <c:v>≤ 21</c:v>
                </c:pt>
                <c:pt idx="1">
                  <c:v>22 - 27</c:v>
                </c:pt>
                <c:pt idx="2">
                  <c:v>28 - 32</c:v>
                </c:pt>
                <c:pt idx="3">
                  <c:v>33 - 37</c:v>
                </c:pt>
                <c:pt idx="4">
                  <c:v>38 - 40</c:v>
                </c:pt>
                <c:pt idx="5">
                  <c:v>41 - 42</c:v>
                </c:pt>
                <c:pt idx="6">
                  <c:v>43 - 45</c:v>
                </c:pt>
                <c:pt idx="7">
                  <c:v>≥ 46</c:v>
                </c:pt>
                <c:pt idx="8">
                  <c:v>Inconnue</c:v>
                </c:pt>
              </c:strCache>
            </c:strRef>
          </c:cat>
          <c:val>
            <c:numRef>
              <c:f>('Mode d''accouchement'!$D$54,'Mode d''accouchement'!$F$54,'Mode d''accouchement'!$H$54,'Mode d''accouchement'!$J$54,'Mode d''accouchement'!$L$54,'Mode d''accouchement'!$N$54,'Mode d''accouchement'!$P$54,'Mode d''accouchement'!$R$54,'Mode d''accouchement'!$T$54)</c:f>
              <c:numCache>
                <c:formatCode>#,##0.00</c:formatCode>
                <c:ptCount val="9"/>
                <c:pt idx="0">
                  <c:v>14.814814814814813</c:v>
                </c:pt>
                <c:pt idx="1">
                  <c:v>36.062717770034844</c:v>
                </c:pt>
                <c:pt idx="2">
                  <c:v>6.3185041908446165</c:v>
                </c:pt>
                <c:pt idx="3">
                  <c:v>0.81031916652885738</c:v>
                </c:pt>
                <c:pt idx="4">
                  <c:v>0.17442236051594565</c:v>
                </c:pt>
                <c:pt idx="5">
                  <c:v>0.12370833939746761</c:v>
                </c:pt>
                <c:pt idx="6">
                  <c:v>7.6923076923076925</c:v>
                </c:pt>
                <c:pt idx="7">
                  <c:v>0</c:v>
                </c:pt>
                <c:pt idx="8">
                  <c:v>0</c:v>
                </c:pt>
              </c:numCache>
            </c:numRef>
          </c:val>
        </c:ser>
        <c:dLbls>
          <c:showLegendKey val="0"/>
          <c:showVal val="0"/>
          <c:showCatName val="0"/>
          <c:showSerName val="0"/>
          <c:showPercent val="0"/>
          <c:showBubbleSize val="0"/>
        </c:dLbls>
        <c:gapWidth val="150"/>
        <c:overlap val="100"/>
        <c:axId val="255348096"/>
        <c:axId val="255395328"/>
      </c:barChart>
      <c:catAx>
        <c:axId val="255348096"/>
        <c:scaling>
          <c:orientation val="minMax"/>
        </c:scaling>
        <c:delete val="0"/>
        <c:axPos val="b"/>
        <c:title>
          <c:tx>
            <c:rich>
              <a:bodyPr/>
              <a:lstStyle/>
              <a:p>
                <a:pPr>
                  <a:defRPr/>
                </a:pPr>
                <a:r>
                  <a:rPr lang="fr-FR"/>
                  <a:t>semaines</a:t>
                </a:r>
              </a:p>
            </c:rich>
          </c:tx>
          <c:overlay val="0"/>
        </c:title>
        <c:majorTickMark val="none"/>
        <c:minorTickMark val="none"/>
        <c:tickLblPos val="nextTo"/>
        <c:txPr>
          <a:bodyPr/>
          <a:lstStyle/>
          <a:p>
            <a:pPr>
              <a:defRPr sz="1000"/>
            </a:pPr>
            <a:endParaRPr lang="fr-FR"/>
          </a:p>
        </c:txPr>
        <c:crossAx val="255395328"/>
        <c:crosses val="autoZero"/>
        <c:auto val="1"/>
        <c:lblAlgn val="ctr"/>
        <c:lblOffset val="0"/>
        <c:tickLblSkip val="1"/>
        <c:tickMarkSkip val="1"/>
        <c:noMultiLvlLbl val="0"/>
      </c:catAx>
      <c:valAx>
        <c:axId val="255395328"/>
        <c:scaling>
          <c:orientation val="minMax"/>
        </c:scaling>
        <c:delete val="0"/>
        <c:axPos val="l"/>
        <c:majorGridlines/>
        <c:numFmt formatCode="0\ %" sourceLinked="0"/>
        <c:majorTickMark val="out"/>
        <c:minorTickMark val="none"/>
        <c:tickLblPos val="nextTo"/>
        <c:crossAx val="255348096"/>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âge de la mère </a:t>
            </a:r>
            <a:br>
              <a:rPr lang="fr-FR" sz="1300" b="1" i="0" baseline="0"/>
            </a:b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'Mode d''accouchement'!$B$63</c:f>
              <c:strCache>
                <c:ptCount val="1"/>
                <c:pt idx="0">
                  <c:v>Pas de mention</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d''accouchement'!$D$63,'Mode d''accouchement'!$F$63,'Mode d''accouchement'!$H$63,'Mode d''accouchement'!$J$63,'Mode d''accouchement'!$L$63,'Mode d''accouchement'!$N$63,'Mode d''accouchement'!$P$63,'Mode d''accouchement'!$R$63,'Mode d''accouchement'!$T$63,'Mode d''accouchement'!$V$63)</c:f>
              <c:numCache>
                <c:formatCode>#,##0.00</c:formatCode>
                <c:ptCount val="10"/>
                <c:pt idx="0">
                  <c:v>85</c:v>
                </c:pt>
                <c:pt idx="1">
                  <c:v>85.744186046511629</c:v>
                </c:pt>
                <c:pt idx="2">
                  <c:v>83.075320740425127</c:v>
                </c:pt>
                <c:pt idx="3">
                  <c:v>81.514866712235133</c:v>
                </c:pt>
                <c:pt idx="4">
                  <c:v>78.596869940636807</c:v>
                </c:pt>
                <c:pt idx="5">
                  <c:v>73.466933867735477</c:v>
                </c:pt>
                <c:pt idx="6">
                  <c:v>68.759873617693529</c:v>
                </c:pt>
                <c:pt idx="7">
                  <c:v>48.598130841121495</c:v>
                </c:pt>
                <c:pt idx="8">
                  <c:v>20</c:v>
                </c:pt>
                <c:pt idx="9">
                  <c:v>0</c:v>
                </c:pt>
              </c:numCache>
            </c:numRef>
          </c:val>
        </c:ser>
        <c:ser>
          <c:idx val="0"/>
          <c:order val="1"/>
          <c:tx>
            <c:strRef>
              <c:f>'Mode d''accouchement'!$B$64</c:f>
              <c:strCache>
                <c:ptCount val="1"/>
                <c:pt idx="0">
                  <c:v>Césarienne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d''accouchement'!$D$64,'Mode d''accouchement'!$F$64,'Mode d''accouchement'!$H$64,'Mode d''accouchement'!$J$64,'Mode d''accouchement'!$L$64,'Mode d''accouchement'!$N$64,'Mode d''accouchement'!$P$64,'Mode d''accouchement'!$R$64,'Mode d''accouchement'!$T$64,'Mode d''accouchement'!$V$64)</c:f>
              <c:numCache>
                <c:formatCode>#,##0.00</c:formatCode>
                <c:ptCount val="10"/>
                <c:pt idx="0">
                  <c:v>15</c:v>
                </c:pt>
                <c:pt idx="1">
                  <c:v>13.511627906976745</c:v>
                </c:pt>
                <c:pt idx="2">
                  <c:v>16.432324953841785</c:v>
                </c:pt>
                <c:pt idx="3">
                  <c:v>18.03656869446343</c:v>
                </c:pt>
                <c:pt idx="4">
                  <c:v>20.906637884511603</c:v>
                </c:pt>
                <c:pt idx="5">
                  <c:v>25.925183700734806</c:v>
                </c:pt>
                <c:pt idx="6">
                  <c:v>30.529225908372826</c:v>
                </c:pt>
                <c:pt idx="7">
                  <c:v>50.467289719626166</c:v>
                </c:pt>
                <c:pt idx="8">
                  <c:v>80</c:v>
                </c:pt>
                <c:pt idx="9">
                  <c:v>0</c:v>
                </c:pt>
              </c:numCache>
            </c:numRef>
          </c:val>
        </c:ser>
        <c:ser>
          <c:idx val="1"/>
          <c:order val="2"/>
          <c:tx>
            <c:strRef>
              <c:f>'Mode d''accouchement'!$B$65</c:f>
              <c:strCache>
                <c:ptCount val="1"/>
                <c:pt idx="0">
                  <c:v>Autre</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('Mode d''accouchement'!$D$65,'Mode d''accouchement'!$F$65,'Mode d''accouchement'!$H$65,'Mode d''accouchement'!$J$65,'Mode d''accouchement'!$L$65,'Mode d''accouchement'!$N$65,'Mode d''accouchement'!$P$65,'Mode d''accouchement'!$R$65,'Mode d''accouchement'!$T$65,'Mode d''accouchement'!$V$65)</c:f>
              <c:numCache>
                <c:formatCode>#,##0.00</c:formatCode>
                <c:ptCount val="10"/>
                <c:pt idx="0">
                  <c:v>0</c:v>
                </c:pt>
                <c:pt idx="1">
                  <c:v>0.7441860465116279</c:v>
                </c:pt>
                <c:pt idx="2">
                  <c:v>0.49235430573308714</c:v>
                </c:pt>
                <c:pt idx="3">
                  <c:v>0.44856459330143539</c:v>
                </c:pt>
                <c:pt idx="4">
                  <c:v>0.49649217485159203</c:v>
                </c:pt>
                <c:pt idx="5">
                  <c:v>0.6078824315297261</c:v>
                </c:pt>
                <c:pt idx="6">
                  <c:v>0.7109004739336493</c:v>
                </c:pt>
                <c:pt idx="7">
                  <c:v>0.93457943925233633</c:v>
                </c:pt>
                <c:pt idx="8">
                  <c:v>0</c:v>
                </c:pt>
                <c:pt idx="9">
                  <c:v>0</c:v>
                </c:pt>
              </c:numCache>
            </c:numRef>
          </c:val>
        </c:ser>
        <c:dLbls>
          <c:showLegendKey val="0"/>
          <c:showVal val="0"/>
          <c:showCatName val="0"/>
          <c:showSerName val="0"/>
          <c:showPercent val="0"/>
          <c:showBubbleSize val="0"/>
        </c:dLbls>
        <c:gapWidth val="150"/>
        <c:overlap val="100"/>
        <c:axId val="255564800"/>
        <c:axId val="255575168"/>
      </c:barChart>
      <c:catAx>
        <c:axId val="255564800"/>
        <c:scaling>
          <c:orientation val="minMax"/>
        </c:scaling>
        <c:delete val="0"/>
        <c:axPos val="b"/>
        <c:title>
          <c:tx>
            <c:rich>
              <a:bodyPr/>
              <a:lstStyle/>
              <a:p>
                <a:pPr>
                  <a:defRPr/>
                </a:pPr>
                <a:r>
                  <a:rPr lang="fr-FR"/>
                  <a:t>années</a:t>
                </a:r>
              </a:p>
            </c:rich>
          </c:tx>
          <c:overlay val="0"/>
        </c:title>
        <c:majorTickMark val="none"/>
        <c:minorTickMark val="none"/>
        <c:tickLblPos val="nextTo"/>
        <c:txPr>
          <a:bodyPr/>
          <a:lstStyle/>
          <a:p>
            <a:pPr>
              <a:defRPr sz="1000"/>
            </a:pPr>
            <a:endParaRPr lang="fr-FR"/>
          </a:p>
        </c:txPr>
        <c:crossAx val="255575168"/>
        <c:crosses val="autoZero"/>
        <c:auto val="1"/>
        <c:lblAlgn val="ctr"/>
        <c:lblOffset val="0"/>
        <c:tickLblSkip val="1"/>
        <c:tickMarkSkip val="1"/>
        <c:noMultiLvlLbl val="0"/>
      </c:catAx>
      <c:valAx>
        <c:axId val="255575168"/>
        <c:scaling>
          <c:orientation val="minMax"/>
        </c:scaling>
        <c:delete val="0"/>
        <c:axPos val="l"/>
        <c:majorGridlines/>
        <c:numFmt formatCode="0\ %" sourceLinked="0"/>
        <c:majorTickMark val="out"/>
        <c:minorTickMark val="none"/>
        <c:tickLblPos val="nextTo"/>
        <c:crossAx val="255564800"/>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Mode d'accouchement par grossesse multiple </a:t>
            </a:r>
            <a:br>
              <a:rPr lang="fr-FR" sz="1300" b="1" i="0" baseline="0"/>
            </a:br>
            <a:r>
              <a:rPr lang="fr-FR" sz="1100" b="1" i="0" baseline="0"/>
              <a:t>(100 % par type de grossesse)</a:t>
            </a:r>
            <a:endParaRPr lang="fr-FR" sz="1100"/>
          </a:p>
        </c:rich>
      </c:tx>
      <c:overlay val="0"/>
    </c:title>
    <c:autoTitleDeleted val="0"/>
    <c:plotArea>
      <c:layout/>
      <c:barChart>
        <c:barDir val="col"/>
        <c:grouping val="percentStacked"/>
        <c:varyColors val="0"/>
        <c:ser>
          <c:idx val="5"/>
          <c:order val="0"/>
          <c:tx>
            <c:strRef>
              <c:f>'Mode d''accouchement'!$B$96</c:f>
              <c:strCache>
                <c:ptCount val="1"/>
                <c:pt idx="0">
                  <c:v>Pas de mention</c:v>
                </c:pt>
              </c:strCache>
            </c:strRef>
          </c:tx>
          <c:spPr>
            <a:solidFill>
              <a:schemeClr val="accent1"/>
            </a:solidFill>
          </c:spPr>
          <c:invertIfNegative val="0"/>
          <c:cat>
            <c:strRef>
              <c:f>'Grossesse multiple'!$B$116:$B$119</c:f>
              <c:strCache>
                <c:ptCount val="4"/>
                <c:pt idx="0">
                  <c:v>Unique</c:v>
                </c:pt>
                <c:pt idx="1">
                  <c:v>Gémellaire</c:v>
                </c:pt>
                <c:pt idx="2">
                  <c:v>De haut rang</c:v>
                </c:pt>
                <c:pt idx="3">
                  <c:v>Inconnue</c:v>
                </c:pt>
              </c:strCache>
            </c:strRef>
          </c:cat>
          <c:val>
            <c:numRef>
              <c:f>('Mode d''accouchement'!$D$96,'Mode d''accouchement'!$F$96,'Mode d''accouchement'!$H$96,'Mode d''accouchement'!$J$96)</c:f>
              <c:numCache>
                <c:formatCode>#,##0.00</c:formatCode>
                <c:ptCount val="4"/>
                <c:pt idx="0">
                  <c:v>81.553740425462124</c:v>
                </c:pt>
                <c:pt idx="1">
                  <c:v>43.439635535307517</c:v>
                </c:pt>
                <c:pt idx="2">
                  <c:v>7.0866141732283463</c:v>
                </c:pt>
                <c:pt idx="3">
                  <c:v>1.5414258188824663</c:v>
                </c:pt>
              </c:numCache>
            </c:numRef>
          </c:val>
        </c:ser>
        <c:ser>
          <c:idx val="0"/>
          <c:order val="1"/>
          <c:tx>
            <c:strRef>
              <c:f>'Mode d''accouchement'!$B$97</c:f>
              <c:strCache>
                <c:ptCount val="1"/>
                <c:pt idx="0">
                  <c:v>Césarienne</c:v>
                </c:pt>
              </c:strCache>
            </c:strRef>
          </c:tx>
          <c:spPr>
            <a:solidFill>
              <a:srgbClr val="C00000"/>
            </a:solidFill>
          </c:spPr>
          <c:invertIfNegative val="0"/>
          <c:cat>
            <c:strRef>
              <c:f>'Grossesse multiple'!$B$116:$B$119</c:f>
              <c:strCache>
                <c:ptCount val="4"/>
                <c:pt idx="0">
                  <c:v>Unique</c:v>
                </c:pt>
                <c:pt idx="1">
                  <c:v>Gémellaire</c:v>
                </c:pt>
                <c:pt idx="2">
                  <c:v>De haut rang</c:v>
                </c:pt>
                <c:pt idx="3">
                  <c:v>Inconnue</c:v>
                </c:pt>
              </c:strCache>
            </c:strRef>
          </c:cat>
          <c:val>
            <c:numRef>
              <c:f>('Mode d''accouchement'!$D$97,'Mode d''accouchement'!$F$97,'Mode d''accouchement'!$H$97,'Mode d''accouchement'!$J$97)</c:f>
              <c:numCache>
                <c:formatCode>#,##0.00</c:formatCode>
                <c:ptCount val="4"/>
                <c:pt idx="0">
                  <c:v>18.365070773671867</c:v>
                </c:pt>
                <c:pt idx="1">
                  <c:v>55.854214123006827</c:v>
                </c:pt>
                <c:pt idx="2">
                  <c:v>91.338582677165363</c:v>
                </c:pt>
                <c:pt idx="3">
                  <c:v>0.57803468208092479</c:v>
                </c:pt>
              </c:numCache>
            </c:numRef>
          </c:val>
        </c:ser>
        <c:ser>
          <c:idx val="1"/>
          <c:order val="2"/>
          <c:tx>
            <c:strRef>
              <c:f>'Mode d''accouchement'!$B$98</c:f>
              <c:strCache>
                <c:ptCount val="1"/>
                <c:pt idx="0">
                  <c:v>Autre</c:v>
                </c:pt>
              </c:strCache>
            </c:strRef>
          </c:tx>
          <c:spPr>
            <a:solidFill>
              <a:schemeClr val="accent3"/>
            </a:solidFill>
          </c:spPr>
          <c:invertIfNegative val="0"/>
          <c:cat>
            <c:strRef>
              <c:f>'Grossesse multiple'!$B$116:$B$119</c:f>
              <c:strCache>
                <c:ptCount val="4"/>
                <c:pt idx="0">
                  <c:v>Unique</c:v>
                </c:pt>
                <c:pt idx="1">
                  <c:v>Gémellaire</c:v>
                </c:pt>
                <c:pt idx="2">
                  <c:v>De haut rang</c:v>
                </c:pt>
                <c:pt idx="3">
                  <c:v>Inconnue</c:v>
                </c:pt>
              </c:strCache>
            </c:strRef>
          </c:cat>
          <c:val>
            <c:numRef>
              <c:f>('Mode d''accouchement'!$D$98,'Mode d''accouchement'!$F$98,'Mode d''accouchement'!$H$98,'Mode d''accouchement'!$J$98)</c:f>
              <c:numCache>
                <c:formatCode>#,##0.00</c:formatCode>
                <c:ptCount val="4"/>
                <c:pt idx="0">
                  <c:v>8.1188800866013877E-2</c:v>
                </c:pt>
                <c:pt idx="1">
                  <c:v>0.70615034168564927</c:v>
                </c:pt>
                <c:pt idx="2">
                  <c:v>1.5748031496062991</c:v>
                </c:pt>
                <c:pt idx="3">
                  <c:v>97.880539499036615</c:v>
                </c:pt>
              </c:numCache>
            </c:numRef>
          </c:val>
        </c:ser>
        <c:dLbls>
          <c:showLegendKey val="0"/>
          <c:showVal val="0"/>
          <c:showCatName val="0"/>
          <c:showSerName val="0"/>
          <c:showPercent val="0"/>
          <c:showBubbleSize val="0"/>
        </c:dLbls>
        <c:gapWidth val="150"/>
        <c:overlap val="100"/>
        <c:axId val="258579072"/>
        <c:axId val="258593152"/>
      </c:barChart>
      <c:catAx>
        <c:axId val="258579072"/>
        <c:scaling>
          <c:orientation val="minMax"/>
        </c:scaling>
        <c:delete val="0"/>
        <c:axPos val="b"/>
        <c:majorTickMark val="none"/>
        <c:minorTickMark val="none"/>
        <c:tickLblPos val="nextTo"/>
        <c:txPr>
          <a:bodyPr/>
          <a:lstStyle/>
          <a:p>
            <a:pPr>
              <a:defRPr sz="1000"/>
            </a:pPr>
            <a:endParaRPr lang="fr-FR"/>
          </a:p>
        </c:txPr>
        <c:crossAx val="258593152"/>
        <c:crosses val="autoZero"/>
        <c:auto val="1"/>
        <c:lblAlgn val="ctr"/>
        <c:lblOffset val="0"/>
        <c:tickLblSkip val="1"/>
        <c:tickMarkSkip val="1"/>
        <c:noMultiLvlLbl val="0"/>
      </c:catAx>
      <c:valAx>
        <c:axId val="258593152"/>
        <c:scaling>
          <c:orientation val="minMax"/>
        </c:scaling>
        <c:delete val="0"/>
        <c:axPos val="l"/>
        <c:majorGridlines/>
        <c:numFmt formatCode="0\ %" sourceLinked="0"/>
        <c:majorTickMark val="out"/>
        <c:minorTickMark val="none"/>
        <c:tickLblPos val="nextTo"/>
        <c:crossAx val="258579072"/>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d'accouchements par âge de la mère (années)</a:t>
            </a:r>
          </a:p>
        </c:rich>
      </c:tx>
      <c:layout/>
      <c:overlay val="0"/>
    </c:title>
    <c:autoTitleDeleted val="0"/>
    <c:plotArea>
      <c:layout/>
      <c:barChart>
        <c:barDir val="col"/>
        <c:grouping val="clustered"/>
        <c:varyColors val="0"/>
        <c:ser>
          <c:idx val="0"/>
          <c:order val="0"/>
          <c:invertIfNegative val="0"/>
          <c:dLbls>
            <c:delete val="1"/>
          </c:dLbls>
          <c:cat>
            <c:strRef>
              <c:f>_G0105_!$A$2:$A$41</c:f>
              <c:strCache>
                <c:ptCount val="40"/>
                <c:pt idx="0">
                  <c:v>0</c:v>
                </c:pt>
                <c:pt idx="1">
                  <c:v>12</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pt idx="39">
                  <c:v>51</c:v>
                </c:pt>
              </c:strCache>
            </c:strRef>
          </c:cat>
          <c:val>
            <c:numRef>
              <c:f>'GR simples'!etiq_G0105_2</c:f>
              <c:numCache>
                <c:formatCode>General</c:formatCode>
                <c:ptCount val="41"/>
                <c:pt idx="0">
                  <c:v>1</c:v>
                </c:pt>
                <c:pt idx="1">
                  <c:v>2</c:v>
                </c:pt>
                <c:pt idx="2">
                  <c:v>6</c:v>
                </c:pt>
                <c:pt idx="3">
                  <c:v>52</c:v>
                </c:pt>
                <c:pt idx="4">
                  <c:v>131</c:v>
                </c:pt>
                <c:pt idx="5">
                  <c:v>355</c:v>
                </c:pt>
                <c:pt idx="6">
                  <c:v>646</c:v>
                </c:pt>
                <c:pt idx="7">
                  <c:v>1225</c:v>
                </c:pt>
                <c:pt idx="8">
                  <c:v>1910</c:v>
                </c:pt>
                <c:pt idx="9">
                  <c:v>2544</c:v>
                </c:pt>
                <c:pt idx="10">
                  <c:v>3248</c:v>
                </c:pt>
                <c:pt idx="11">
                  <c:v>4125</c:v>
                </c:pt>
                <c:pt idx="12">
                  <c:v>4860</c:v>
                </c:pt>
                <c:pt idx="13">
                  <c:v>6055</c:v>
                </c:pt>
                <c:pt idx="14">
                  <c:v>7098</c:v>
                </c:pt>
                <c:pt idx="15">
                  <c:v>8842</c:v>
                </c:pt>
                <c:pt idx="16">
                  <c:v>9740</c:v>
                </c:pt>
                <c:pt idx="17">
                  <c:v>10406</c:v>
                </c:pt>
                <c:pt idx="18">
                  <c:v>10005</c:v>
                </c:pt>
                <c:pt idx="19">
                  <c:v>9375</c:v>
                </c:pt>
                <c:pt idx="20">
                  <c:v>8392</c:v>
                </c:pt>
                <c:pt idx="21">
                  <c:v>7163</c:v>
                </c:pt>
                <c:pt idx="22">
                  <c:v>6044</c:v>
                </c:pt>
                <c:pt idx="23">
                  <c:v>5318</c:v>
                </c:pt>
                <c:pt idx="24">
                  <c:v>4342</c:v>
                </c:pt>
                <c:pt idx="25">
                  <c:v>3686</c:v>
                </c:pt>
                <c:pt idx="26">
                  <c:v>2862</c:v>
                </c:pt>
                <c:pt idx="27">
                  <c:v>2188</c:v>
                </c:pt>
                <c:pt idx="28">
                  <c:v>1519</c:v>
                </c:pt>
                <c:pt idx="29">
                  <c:v>1048</c:v>
                </c:pt>
                <c:pt idx="30">
                  <c:v>634</c:v>
                </c:pt>
                <c:pt idx="31">
                  <c:v>427</c:v>
                </c:pt>
                <c:pt idx="32">
                  <c:v>219</c:v>
                </c:pt>
                <c:pt idx="33">
                  <c:v>137</c:v>
                </c:pt>
                <c:pt idx="34">
                  <c:v>51</c:v>
                </c:pt>
                <c:pt idx="35">
                  <c:v>25</c:v>
                </c:pt>
                <c:pt idx="36">
                  <c:v>10</c:v>
                </c:pt>
                <c:pt idx="37">
                  <c:v>9</c:v>
                </c:pt>
                <c:pt idx="38">
                  <c:v>2</c:v>
                </c:pt>
                <c:pt idx="39">
                  <c:v>2</c:v>
                </c:pt>
                <c:pt idx="40">
                  <c:v>2</c:v>
                </c:pt>
              </c:numCache>
            </c:numRef>
          </c:val>
        </c:ser>
        <c:dLbls>
          <c:showLegendKey val="0"/>
          <c:showVal val="1"/>
          <c:showCatName val="0"/>
          <c:showSerName val="0"/>
          <c:showPercent val="0"/>
          <c:showBubbleSize val="0"/>
        </c:dLbls>
        <c:gapWidth val="150"/>
        <c:axId val="222859648"/>
        <c:axId val="222861184"/>
      </c:barChart>
      <c:barChart>
        <c:barDir val="col"/>
        <c:grouping val="clustered"/>
        <c:varyColors val="0"/>
        <c:ser>
          <c:idx val="1"/>
          <c:order val="1"/>
          <c:spPr>
            <a:noFill/>
          </c:spPr>
          <c:invertIfNegative val="0"/>
          <c:dLbls>
            <c:delete val="1"/>
          </c:dLbls>
          <c:cat>
            <c:strRef>
              <c:f>'GR simples'!etiq_G0105_1</c:f>
              <c:strCache>
                <c:ptCount val="41"/>
                <c:pt idx="0">
                  <c:v>0</c:v>
                </c:pt>
                <c:pt idx="1">
                  <c:v>12</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pt idx="39">
                  <c:v>51</c:v>
                </c:pt>
                <c:pt idx="40">
                  <c:v>52</c:v>
                </c:pt>
              </c:strCache>
            </c:strRef>
          </c:cat>
          <c:val>
            <c:numRef>
              <c:f>'GR simples'!etiq_G0105_3</c:f>
              <c:numCache>
                <c:formatCode>General</c:formatCode>
                <c:ptCount val="41"/>
                <c:pt idx="0">
                  <c:v>8.018860359565701E-4</c:v>
                </c:pt>
                <c:pt idx="1">
                  <c:v>1.6037720719131402E-3</c:v>
                </c:pt>
                <c:pt idx="2">
                  <c:v>4.811316215739418E-3</c:v>
                </c:pt>
                <c:pt idx="3">
                  <c:v>4.1698073869741635E-2</c:v>
                </c:pt>
                <c:pt idx="4">
                  <c:v>0.10504707071031064</c:v>
                </c:pt>
                <c:pt idx="5">
                  <c:v>0.28466954276458223</c:v>
                </c:pt>
                <c:pt idx="6">
                  <c:v>0.51801837922794414</c:v>
                </c:pt>
                <c:pt idx="7">
                  <c:v>0.98231039404679821</c:v>
                </c:pt>
                <c:pt idx="8">
                  <c:v>1.531602328677049</c:v>
                </c:pt>
                <c:pt idx="9">
                  <c:v>2.0399980754735134</c:v>
                </c:pt>
                <c:pt idx="10">
                  <c:v>2.6045258447869393</c:v>
                </c:pt>
                <c:pt idx="11">
                  <c:v>3.3077798983208506</c:v>
                </c:pt>
                <c:pt idx="12">
                  <c:v>3.8971661347489288</c:v>
                </c:pt>
                <c:pt idx="13">
                  <c:v>4.8554199477170306</c:v>
                </c:pt>
                <c:pt idx="14">
                  <c:v>5.6917870832197348</c:v>
                </c:pt>
                <c:pt idx="15">
                  <c:v>7.0902763299279918</c:v>
                </c:pt>
                <c:pt idx="16">
                  <c:v>7.8103699902169916</c:v>
                </c:pt>
                <c:pt idx="17">
                  <c:v>8.3444260901640632</c:v>
                </c:pt>
                <c:pt idx="18">
                  <c:v>8.0228697897454815</c:v>
                </c:pt>
                <c:pt idx="19">
                  <c:v>7.5176815870928397</c:v>
                </c:pt>
                <c:pt idx="20">
                  <c:v>6.7294276137475348</c:v>
                </c:pt>
                <c:pt idx="21">
                  <c:v>5.7439096755569121</c:v>
                </c:pt>
                <c:pt idx="22">
                  <c:v>4.8465992013215091</c:v>
                </c:pt>
                <c:pt idx="23">
                  <c:v>4.2644299392170382</c:v>
                </c:pt>
                <c:pt idx="24">
                  <c:v>3.4817891681234259</c:v>
                </c:pt>
                <c:pt idx="25">
                  <c:v>2.9557519285359155</c:v>
                </c:pt>
                <c:pt idx="26">
                  <c:v>2.2949978349077034</c:v>
                </c:pt>
                <c:pt idx="27">
                  <c:v>1.7545266466729748</c:v>
                </c:pt>
                <c:pt idx="28">
                  <c:v>1.2180648886180296</c:v>
                </c:pt>
                <c:pt idx="29">
                  <c:v>0.84037656568248509</c:v>
                </c:pt>
                <c:pt idx="30">
                  <c:v>0.50839574679646526</c:v>
                </c:pt>
                <c:pt idx="31">
                  <c:v>0.3424053373534553</c:v>
                </c:pt>
                <c:pt idx="32">
                  <c:v>0.17561304187448881</c:v>
                </c:pt>
                <c:pt idx="33">
                  <c:v>0.1098583869260501</c:v>
                </c:pt>
                <c:pt idx="34">
                  <c:v>4.0896187833785055E-2</c:v>
                </c:pt>
                <c:pt idx="35">
                  <c:v>2.0047150898914252E-2</c:v>
                </c:pt>
                <c:pt idx="36">
                  <c:v>8.018860359565701E-3</c:v>
                </c:pt>
                <c:pt idx="37">
                  <c:v>7.2169743236091283E-3</c:v>
                </c:pt>
                <c:pt idx="38">
                  <c:v>1.6037720719131402E-3</c:v>
                </c:pt>
                <c:pt idx="39">
                  <c:v>1.6037720719131402E-3</c:v>
                </c:pt>
                <c:pt idx="40">
                  <c:v>1.6037720719131402E-3</c:v>
                </c:pt>
              </c:numCache>
            </c:numRef>
          </c:val>
        </c:ser>
        <c:dLbls>
          <c:showLegendKey val="0"/>
          <c:showVal val="1"/>
          <c:showCatName val="0"/>
          <c:showSerName val="0"/>
          <c:showPercent val="0"/>
          <c:showBubbleSize val="0"/>
        </c:dLbls>
        <c:gapWidth val="150"/>
        <c:axId val="222864896"/>
        <c:axId val="222862720"/>
      </c:barChart>
      <c:catAx>
        <c:axId val="222859648"/>
        <c:scaling>
          <c:orientation val="minMax"/>
        </c:scaling>
        <c:delete val="0"/>
        <c:axPos val="b"/>
        <c:numFmt formatCode="General" sourceLinked="1"/>
        <c:majorTickMark val="out"/>
        <c:minorTickMark val="none"/>
        <c:tickLblPos val="nextTo"/>
        <c:txPr>
          <a:bodyPr rot="0" anchor="t" anchorCtr="0"/>
          <a:lstStyle/>
          <a:p>
            <a:pPr>
              <a:defRPr sz="700">
                <a:latin typeface="Arial Narrow" pitchFamily="34" charset="0"/>
              </a:defRPr>
            </a:pPr>
            <a:endParaRPr lang="fr-FR"/>
          </a:p>
        </c:txPr>
        <c:crossAx val="222861184"/>
        <c:crosses val="autoZero"/>
        <c:auto val="1"/>
        <c:lblAlgn val="ctr"/>
        <c:lblOffset val="100"/>
        <c:noMultiLvlLbl val="0"/>
      </c:catAx>
      <c:valAx>
        <c:axId val="222861184"/>
        <c:scaling>
          <c:orientation val="minMax"/>
          <c:min val="0"/>
        </c:scaling>
        <c:delete val="0"/>
        <c:axPos val="l"/>
        <c:majorGridlines/>
        <c:numFmt formatCode="#\ ##0" sourceLinked="0"/>
        <c:majorTickMark val="out"/>
        <c:minorTickMark val="none"/>
        <c:tickLblPos val="nextTo"/>
        <c:crossAx val="222859648"/>
        <c:crosses val="autoZero"/>
        <c:crossBetween val="between"/>
      </c:valAx>
      <c:valAx>
        <c:axId val="222862720"/>
        <c:scaling>
          <c:orientation val="minMax"/>
          <c:max val="10"/>
          <c:min val="0"/>
        </c:scaling>
        <c:delete val="0"/>
        <c:axPos val="r"/>
        <c:title>
          <c:tx>
            <c:rich>
              <a:bodyPr rot="0" vert="horz"/>
              <a:lstStyle/>
              <a:p>
                <a:pPr>
                  <a:defRPr/>
                </a:pPr>
                <a:r>
                  <a:rPr lang="fr-FR"/>
                  <a:t>%</a:t>
                </a:r>
              </a:p>
            </c:rich>
          </c:tx>
          <c:layout>
            <c:manualLayout>
              <c:xMode val="edge"/>
              <c:yMode val="edge"/>
              <c:x val="0.91594664824682581"/>
              <c:y val="2.8104340900039826E-2"/>
            </c:manualLayout>
          </c:layout>
          <c:overlay val="0"/>
        </c:title>
        <c:numFmt formatCode="[&lt;10]\ \ \ General;#\ ##0" sourceLinked="0"/>
        <c:majorTickMark val="out"/>
        <c:minorTickMark val="none"/>
        <c:tickLblPos val="nextTo"/>
        <c:crossAx val="222864896"/>
        <c:crosses val="max"/>
        <c:crossBetween val="between"/>
      </c:valAx>
      <c:catAx>
        <c:axId val="222864896"/>
        <c:scaling>
          <c:orientation val="minMax"/>
        </c:scaling>
        <c:delete val="1"/>
        <c:axPos val="b"/>
        <c:majorTickMark val="out"/>
        <c:minorTickMark val="none"/>
        <c:tickLblPos val="nextTo"/>
        <c:crossAx val="22286272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88" l="0.70000000000000062" r="0.70000000000000062" t="0.7500000000000058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mode d'accouchement </a:t>
            </a:r>
          </a:p>
          <a:p>
            <a:pPr>
              <a:defRPr sz="1500"/>
            </a:pPr>
            <a:r>
              <a:rPr lang="fr-FR" sz="1200" b="1" i="0" baseline="0"/>
              <a:t>(100 % par mode)</a:t>
            </a:r>
          </a:p>
        </c:rich>
      </c:tx>
      <c:overlay val="0"/>
    </c:title>
    <c:autoTitleDeleted val="0"/>
    <c:plotArea>
      <c:layout/>
      <c:lineChart>
        <c:grouping val="standard"/>
        <c:varyColors val="0"/>
        <c:ser>
          <c:idx val="0"/>
          <c:order val="0"/>
          <c:tx>
            <c:strRef>
              <c:f>'Durée de séjour du bébé'!$C$204</c:f>
              <c:strCache>
                <c:ptCount val="1"/>
                <c:pt idx="0">
                  <c:v>Pas de mention</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bébé'!$D$206:$D$219</c:f>
              <c:numCache>
                <c:formatCode>#,##0.00</c:formatCode>
                <c:ptCount val="14"/>
                <c:pt idx="0">
                  <c:v>0.99931931852933342</c:v>
                </c:pt>
                <c:pt idx="1">
                  <c:v>2.2156675117639515</c:v>
                </c:pt>
                <c:pt idx="2">
                  <c:v>4.3316990401404771</c:v>
                </c:pt>
                <c:pt idx="3">
                  <c:v>16.669790567135909</c:v>
                </c:pt>
                <c:pt idx="4">
                  <c:v>45.240655427201609</c:v>
                </c:pt>
                <c:pt idx="5">
                  <c:v>21.343803332379721</c:v>
                </c:pt>
                <c:pt idx="6">
                  <c:v>3.2465546666140535</c:v>
                </c:pt>
                <c:pt idx="7">
                  <c:v>1.3367005692075487</c:v>
                </c:pt>
                <c:pt idx="8">
                  <c:v>0.68955992463179072</c:v>
                </c:pt>
                <c:pt idx="9">
                  <c:v>0.4774635243516262</c:v>
                </c:pt>
                <c:pt idx="10">
                  <c:v>0.38769248981444027</c:v>
                </c:pt>
                <c:pt idx="11">
                  <c:v>1.8812457457408085</c:v>
                </c:pt>
                <c:pt idx="12">
                  <c:v>0.67476250135643046</c:v>
                </c:pt>
                <c:pt idx="13">
                  <c:v>0.50508538113229884</c:v>
                </c:pt>
              </c:numCache>
            </c:numRef>
          </c:val>
          <c:smooth val="0"/>
        </c:ser>
        <c:ser>
          <c:idx val="1"/>
          <c:order val="1"/>
          <c:tx>
            <c:strRef>
              <c:f>'Durée de séjour du bébé'!$E$204</c:f>
              <c:strCache>
                <c:ptCount val="1"/>
                <c:pt idx="0">
                  <c:v>Césarienne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bébé'!$F$206:$F$219</c:f>
              <c:numCache>
                <c:formatCode>#,##0.00</c:formatCode>
                <c:ptCount val="14"/>
                <c:pt idx="0">
                  <c:v>1.5061085519727619</c:v>
                </c:pt>
                <c:pt idx="1">
                  <c:v>0.77308231524133786</c:v>
                </c:pt>
                <c:pt idx="2">
                  <c:v>0.66893651111556174</c:v>
                </c:pt>
                <c:pt idx="3">
                  <c:v>2.0668936511115561</c:v>
                </c:pt>
                <c:pt idx="4">
                  <c:v>11.139595433607049</c:v>
                </c:pt>
                <c:pt idx="5">
                  <c:v>28.588023232525533</c:v>
                </c:pt>
                <c:pt idx="6">
                  <c:v>26.020428600040056</c:v>
                </c:pt>
                <c:pt idx="7">
                  <c:v>12.501502102944123</c:v>
                </c:pt>
                <c:pt idx="8">
                  <c:v>2.5475665932305227</c:v>
                </c:pt>
                <c:pt idx="9">
                  <c:v>1.3378730222311235</c:v>
                </c:pt>
                <c:pt idx="10">
                  <c:v>0.96535149208892457</c:v>
                </c:pt>
                <c:pt idx="11">
                  <c:v>5.4195874223913476</c:v>
                </c:pt>
                <c:pt idx="12">
                  <c:v>2.8199479270979371</c:v>
                </c:pt>
                <c:pt idx="13">
                  <c:v>3.6451031444021629</c:v>
                </c:pt>
              </c:numCache>
            </c:numRef>
          </c:val>
          <c:smooth val="0"/>
        </c:ser>
        <c:ser>
          <c:idx val="2"/>
          <c:order val="2"/>
          <c:tx>
            <c:strRef>
              <c:f>'Durée de séjour du bébé'!$G$204</c:f>
              <c:strCache>
                <c:ptCount val="1"/>
                <c:pt idx="0">
                  <c:v>Autre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bébé'!$H$206:$H$219</c:f>
              <c:numCache>
                <c:formatCode>#,##0.00</c:formatCode>
                <c:ptCount val="14"/>
                <c:pt idx="0">
                  <c:v>67.96875</c:v>
                </c:pt>
                <c:pt idx="1">
                  <c:v>6.5625</c:v>
                </c:pt>
                <c:pt idx="2">
                  <c:v>5.15625</c:v>
                </c:pt>
                <c:pt idx="3">
                  <c:v>3.28125</c:v>
                </c:pt>
                <c:pt idx="4">
                  <c:v>7.03125</c:v>
                </c:pt>
                <c:pt idx="5">
                  <c:v>4.21875</c:v>
                </c:pt>
                <c:pt idx="6">
                  <c:v>0.46875</c:v>
                </c:pt>
                <c:pt idx="7">
                  <c:v>0.78125</c:v>
                </c:pt>
                <c:pt idx="8">
                  <c:v>0.625</c:v>
                </c:pt>
                <c:pt idx="9">
                  <c:v>0</c:v>
                </c:pt>
                <c:pt idx="10">
                  <c:v>0.3125</c:v>
                </c:pt>
                <c:pt idx="11">
                  <c:v>1.40625</c:v>
                </c:pt>
                <c:pt idx="12">
                  <c:v>0.9375</c:v>
                </c:pt>
                <c:pt idx="13">
                  <c:v>1.25</c:v>
                </c:pt>
              </c:numCache>
            </c:numRef>
          </c:val>
          <c:smooth val="0"/>
        </c:ser>
        <c:dLbls>
          <c:showLegendKey val="0"/>
          <c:showVal val="0"/>
          <c:showCatName val="0"/>
          <c:showSerName val="0"/>
          <c:showPercent val="0"/>
          <c:showBubbleSize val="0"/>
        </c:dLbls>
        <c:marker val="1"/>
        <c:smooth val="0"/>
        <c:axId val="258602880"/>
        <c:axId val="258604416"/>
      </c:lineChart>
      <c:catAx>
        <c:axId val="258602880"/>
        <c:scaling>
          <c:orientation val="minMax"/>
        </c:scaling>
        <c:delete val="0"/>
        <c:axPos val="b"/>
        <c:majorTickMark val="out"/>
        <c:minorTickMark val="none"/>
        <c:tickLblPos val="nextTo"/>
        <c:crossAx val="258604416"/>
        <c:crosses val="autoZero"/>
        <c:auto val="1"/>
        <c:lblAlgn val="ctr"/>
        <c:lblOffset val="100"/>
        <c:noMultiLvlLbl val="0"/>
      </c:catAx>
      <c:valAx>
        <c:axId val="258604416"/>
        <c:scaling>
          <c:orientation val="minMax"/>
        </c:scaling>
        <c:delete val="0"/>
        <c:axPos val="l"/>
        <c:majorGridlines/>
        <c:numFmt formatCode="#\ ##0\ &quot;%&quot;" sourceLinked="0"/>
        <c:majorTickMark val="out"/>
        <c:minorTickMark val="none"/>
        <c:tickLblPos val="nextTo"/>
        <c:crossAx val="258602880"/>
        <c:crosses val="autoZero"/>
        <c:crossBetween val="between"/>
      </c:valAx>
    </c:plotArea>
    <c:legend>
      <c:legendPos val="r"/>
      <c:overlay val="0"/>
    </c:legend>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300" b="1" i="0" baseline="0"/>
              <a:t>Grossesse multiple selon la durée de séjour de la mère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100" b="1" i="0" baseline="0"/>
              <a:t>(100 % par type de grossesse)</a:t>
            </a:r>
          </a:p>
        </c:rich>
      </c:tx>
      <c:overlay val="0"/>
    </c:title>
    <c:autoTitleDeleted val="0"/>
    <c:plotArea>
      <c:layout/>
      <c:barChart>
        <c:barDir val="col"/>
        <c:grouping val="clustered"/>
        <c:varyColors val="0"/>
        <c:ser>
          <c:idx val="1"/>
          <c:order val="0"/>
          <c:tx>
            <c:strRef>
              <c:f>'Durée de séjour de la mère'!$C$146</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mère'!$D$148:$D$159</c:f>
              <c:numCache>
                <c:formatCode>#,##0.00</c:formatCode>
                <c:ptCount val="12"/>
                <c:pt idx="0">
                  <c:v>0.4511339867940779</c:v>
                </c:pt>
                <c:pt idx="1">
                  <c:v>1.7077472009186727</c:v>
                </c:pt>
                <c:pt idx="2">
                  <c:v>3.1653201000697204</c:v>
                </c:pt>
                <c:pt idx="3">
                  <c:v>10.511421892302014</c:v>
                </c:pt>
                <c:pt idx="4">
                  <c:v>31.113480703769021</c:v>
                </c:pt>
                <c:pt idx="5">
                  <c:v>30.170200549563219</c:v>
                </c:pt>
                <c:pt idx="6">
                  <c:v>12.7375630562277</c:v>
                </c:pt>
                <c:pt idx="7">
                  <c:v>5.5087561005618664</c:v>
                </c:pt>
                <c:pt idx="8">
                  <c:v>1.9931919780174712</c:v>
                </c:pt>
                <c:pt idx="9">
                  <c:v>0.72591559693228891</c:v>
                </c:pt>
                <c:pt idx="10">
                  <c:v>0.44293155067054912</c:v>
                </c:pt>
                <c:pt idx="11">
                  <c:v>1.4723372841733995</c:v>
                </c:pt>
              </c:numCache>
            </c:numRef>
          </c:val>
        </c:ser>
        <c:ser>
          <c:idx val="4"/>
          <c:order val="1"/>
          <c:tx>
            <c:strRef>
              <c:f>'Durée de séjour de la mère'!$E$146</c:f>
              <c:strCache>
                <c:ptCount val="1"/>
                <c:pt idx="0">
                  <c:v>Gémellaire</c:v>
                </c:pt>
              </c:strCache>
            </c:strRef>
          </c:tx>
          <c:spPr>
            <a:solidFill>
              <a:schemeClr val="accent2"/>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mère'!$F$148:$F$159</c:f>
              <c:numCache>
                <c:formatCode>#,##0.00</c:formatCode>
                <c:ptCount val="12"/>
                <c:pt idx="0">
                  <c:v>0.53811659192825112</c:v>
                </c:pt>
                <c:pt idx="1">
                  <c:v>0.7623318385650224</c:v>
                </c:pt>
                <c:pt idx="2">
                  <c:v>0.89686098654708524</c:v>
                </c:pt>
                <c:pt idx="3">
                  <c:v>2.0179372197309418</c:v>
                </c:pt>
                <c:pt idx="4">
                  <c:v>8.1165919282511219</c:v>
                </c:pt>
                <c:pt idx="5">
                  <c:v>17.3542600896861</c:v>
                </c:pt>
                <c:pt idx="6">
                  <c:v>17.757847533632287</c:v>
                </c:pt>
                <c:pt idx="7">
                  <c:v>17.174887892376681</c:v>
                </c:pt>
                <c:pt idx="8">
                  <c:v>8.8789237668161434</c:v>
                </c:pt>
                <c:pt idx="9">
                  <c:v>4.7982062780269059</c:v>
                </c:pt>
                <c:pt idx="10">
                  <c:v>3.5874439461883409</c:v>
                </c:pt>
                <c:pt idx="11">
                  <c:v>18.116591928251122</c:v>
                </c:pt>
              </c:numCache>
            </c:numRef>
          </c:val>
        </c:ser>
        <c:ser>
          <c:idx val="5"/>
          <c:order val="2"/>
          <c:tx>
            <c:strRef>
              <c:f>'Durée de séjour de la mère'!$G$146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'Durée de séjour de la mère'!$H$148:$H$159</c:f>
              <c:numCache>
                <c:formatCode>#,##0.00</c:formatCode>
                <c:ptCount val="12"/>
                <c:pt idx="0">
                  <c:v>4</c:v>
                </c:pt>
                <c:pt idx="1">
                  <c:v>0</c:v>
                </c:pt>
                <c:pt idx="2">
                  <c:v>0</c:v>
                </c:pt>
                <c:pt idx="3">
                  <c:v>2</c:v>
                </c:pt>
                <c:pt idx="4">
                  <c:v>4</c:v>
                </c:pt>
                <c:pt idx="5">
                  <c:v>24</c:v>
                </c:pt>
                <c:pt idx="6">
                  <c:v>10</c:v>
                </c:pt>
                <c:pt idx="7">
                  <c:v>6</c:v>
                </c:pt>
                <c:pt idx="8">
                  <c:v>4</c:v>
                </c:pt>
                <c:pt idx="9">
                  <c:v>4</c:v>
                </c:pt>
                <c:pt idx="10">
                  <c:v>4</c:v>
                </c:pt>
                <c:pt idx="11">
                  <c:v>38</c:v>
                </c:pt>
              </c:numCache>
            </c:numRef>
          </c:val>
        </c:ser>
        <c:ser>
          <c:idx val="0"/>
          <c:order val="3"/>
          <c:tx>
            <c:strRef>
              <c:f>'Durée de séjour de la mère'!$I$146</c:f>
              <c:strCache>
                <c:ptCount val="1"/>
                <c:pt idx="0">
                  <c:v>Inconnue</c:v>
                </c:pt>
              </c:strCache>
            </c:strRef>
          </c:tx>
          <c:spPr>
            <a:solidFill>
              <a:schemeClr val="accent4"/>
            </a:solidFill>
          </c:spPr>
          <c:invertIfNegative val="0"/>
          <c:val>
            <c:numRef>
              <c:f>'Durée de séjour de la mère'!$J$148:$J$159</c:f>
              <c:numCache>
                <c:formatCode>#,##0.00</c:formatCode>
                <c:ptCount val="12"/>
                <c:pt idx="0">
                  <c:v>4.10958904109589</c:v>
                </c:pt>
                <c:pt idx="1">
                  <c:v>26.614481409001954</c:v>
                </c:pt>
                <c:pt idx="2">
                  <c:v>26.027397260273972</c:v>
                </c:pt>
                <c:pt idx="3">
                  <c:v>14.090019569471623</c:v>
                </c:pt>
                <c:pt idx="4">
                  <c:v>8.4148727984344411</c:v>
                </c:pt>
                <c:pt idx="5">
                  <c:v>7.0450097847358117</c:v>
                </c:pt>
                <c:pt idx="6">
                  <c:v>4.8923679060665357</c:v>
                </c:pt>
                <c:pt idx="7">
                  <c:v>2.152641878669276</c:v>
                </c:pt>
                <c:pt idx="8">
                  <c:v>1.9569471624266144</c:v>
                </c:pt>
                <c:pt idx="9">
                  <c:v>1.3698630136986301</c:v>
                </c:pt>
                <c:pt idx="10">
                  <c:v>0.39138943248532287</c:v>
                </c:pt>
                <c:pt idx="11">
                  <c:v>2.9354207436399218</c:v>
                </c:pt>
              </c:numCache>
            </c:numRef>
          </c:val>
        </c:ser>
        <c:dLbls>
          <c:showLegendKey val="0"/>
          <c:showVal val="0"/>
          <c:showCatName val="0"/>
          <c:showSerName val="0"/>
          <c:showPercent val="0"/>
          <c:showBubbleSize val="0"/>
        </c:dLbls>
        <c:gapWidth val="150"/>
        <c:axId val="258833024"/>
        <c:axId val="258839296"/>
      </c:barChart>
      <c:catAx>
        <c:axId val="258833024"/>
        <c:scaling>
          <c:orientation val="minMax"/>
        </c:scaling>
        <c:delete val="0"/>
        <c:axPos val="b"/>
        <c:title>
          <c:tx>
            <c:rich>
              <a:bodyPr/>
              <a:lstStyle/>
              <a:p>
                <a:pPr>
                  <a:defRPr/>
                </a:pPr>
                <a:r>
                  <a:rPr lang="en-US"/>
                  <a:t>nuits</a:t>
                </a:r>
              </a:p>
            </c:rich>
          </c:tx>
          <c:overlay val="0"/>
        </c:title>
        <c:numFmt formatCode="General" sourceLinked="1"/>
        <c:majorTickMark val="none"/>
        <c:minorTickMark val="none"/>
        <c:tickLblPos val="nextTo"/>
        <c:txPr>
          <a:bodyPr/>
          <a:lstStyle/>
          <a:p>
            <a:pPr>
              <a:defRPr sz="1000"/>
            </a:pPr>
            <a:endParaRPr lang="fr-FR"/>
          </a:p>
        </c:txPr>
        <c:crossAx val="258839296"/>
        <c:crosses val="autoZero"/>
        <c:auto val="1"/>
        <c:lblAlgn val="ctr"/>
        <c:lblOffset val="0"/>
        <c:tickLblSkip val="1"/>
        <c:tickMarkSkip val="1"/>
        <c:noMultiLvlLbl val="0"/>
      </c:catAx>
      <c:valAx>
        <c:axId val="258839296"/>
        <c:scaling>
          <c:orientation val="minMax"/>
        </c:scaling>
        <c:delete val="0"/>
        <c:axPos val="l"/>
        <c:majorGridlines/>
        <c:numFmt formatCode="#\ ##0&quot; %&quot;" sourceLinked="0"/>
        <c:majorTickMark val="out"/>
        <c:minorTickMark val="none"/>
        <c:tickLblPos val="nextTo"/>
        <c:crossAx val="258833024"/>
        <c:crosses val="autoZero"/>
        <c:crossBetween val="between"/>
      </c:valAx>
    </c:plotArea>
    <c:legend>
      <c:legendPos val="r"/>
      <c:overlay val="0"/>
      <c:txPr>
        <a:bodyPr/>
        <a:lstStyle/>
        <a:p>
          <a:pPr>
            <a:defRPr sz="1000"/>
          </a:pPr>
          <a:endParaRPr lang="fr-FR"/>
        </a:p>
      </c:txPr>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la durée de gestation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'Durée de gestation'!$C$125</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gestation'!$D$127:$D$135</c:f>
              <c:numCache>
                <c:formatCode>#,##0.00</c:formatCode>
                <c:ptCount val="9"/>
                <c:pt idx="0">
                  <c:v>3.5270475331173362E-2</c:v>
                </c:pt>
                <c:pt idx="1">
                  <c:v>0.21982528811056884</c:v>
                </c:pt>
                <c:pt idx="2">
                  <c:v>0.74888241807816924</c:v>
                </c:pt>
                <c:pt idx="3">
                  <c:v>12.441455112168313</c:v>
                </c:pt>
                <c:pt idx="4">
                  <c:v>75.269655087561006</c:v>
                </c:pt>
                <c:pt idx="5">
                  <c:v>11.258663823155478</c:v>
                </c:pt>
                <c:pt idx="6">
                  <c:v>9.8429233482344256E-3</c:v>
                </c:pt>
                <c:pt idx="7">
                  <c:v>0</c:v>
                </c:pt>
                <c:pt idx="8">
                  <c:v>1.6404872247057375E-2</c:v>
                </c:pt>
              </c:numCache>
            </c:numRef>
          </c:val>
        </c:ser>
        <c:ser>
          <c:idx val="4"/>
          <c:order val="1"/>
          <c:tx>
            <c:strRef>
              <c:f>'Durée de gestation'!$E$125</c:f>
              <c:strCache>
                <c:ptCount val="1"/>
                <c:pt idx="0">
                  <c:v>Gémellaire</c:v>
                </c:pt>
              </c:strCache>
            </c:strRef>
          </c:tx>
          <c:spPr>
            <a:solidFill>
              <a:schemeClr val="accent2"/>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gestation'!$F$127:$F$135</c:f>
              <c:numCache>
                <c:formatCode>#,##0.00</c:formatCode>
                <c:ptCount val="9"/>
                <c:pt idx="0">
                  <c:v>4.4843049327354258E-2</c:v>
                </c:pt>
                <c:pt idx="1">
                  <c:v>2.3318385650224216</c:v>
                </c:pt>
                <c:pt idx="2">
                  <c:v>11.47982062780269</c:v>
                </c:pt>
                <c:pt idx="3">
                  <c:v>63.408071748878925</c:v>
                </c:pt>
                <c:pt idx="4">
                  <c:v>22.690582959641254</c:v>
                </c:pt>
                <c:pt idx="5">
                  <c:v>4.4843049327354258E-2</c:v>
                </c:pt>
                <c:pt idx="6">
                  <c:v>0</c:v>
                </c:pt>
                <c:pt idx="7">
                  <c:v>0</c:v>
                </c:pt>
                <c:pt idx="8">
                  <c:v>0</c:v>
                </c:pt>
              </c:numCache>
            </c:numRef>
          </c:val>
        </c:ser>
        <c:ser>
          <c:idx val="5"/>
          <c:order val="2"/>
          <c:tx>
            <c:strRef>
              <c:f>'Durée de gestation'!$G$125</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gestation'!$H$127:$H$135</c:f>
              <c:numCache>
                <c:formatCode>#,##0.00</c:formatCode>
                <c:ptCount val="9"/>
                <c:pt idx="0">
                  <c:v>0</c:v>
                </c:pt>
                <c:pt idx="1">
                  <c:v>6</c:v>
                </c:pt>
                <c:pt idx="2">
                  <c:v>40</c:v>
                </c:pt>
                <c:pt idx="3">
                  <c:v>38</c:v>
                </c:pt>
                <c:pt idx="4">
                  <c:v>16</c:v>
                </c:pt>
                <c:pt idx="5">
                  <c:v>0</c:v>
                </c:pt>
                <c:pt idx="6">
                  <c:v>0</c:v>
                </c:pt>
                <c:pt idx="7">
                  <c:v>0</c:v>
                </c:pt>
                <c:pt idx="8">
                  <c:v>0</c:v>
                </c:pt>
              </c:numCache>
            </c:numRef>
          </c:val>
        </c:ser>
        <c:ser>
          <c:idx val="0"/>
          <c:order val="3"/>
          <c:tx>
            <c:strRef>
              <c:f>'Durée de gestation'!$I$125</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'Durée de gestation'!$J$127:$J$135</c:f>
              <c:numCache>
                <c:formatCode>#,##0.00</c:formatCode>
                <c:ptCount val="9"/>
                <c:pt idx="0">
                  <c:v>1.3698630136986301</c:v>
                </c:pt>
                <c:pt idx="1">
                  <c:v>38.160469667318978</c:v>
                </c:pt>
                <c:pt idx="2">
                  <c:v>17.221135029354208</c:v>
                </c:pt>
                <c:pt idx="3">
                  <c:v>22.896281800391389</c:v>
                </c:pt>
                <c:pt idx="4">
                  <c:v>17.221135029354208</c:v>
                </c:pt>
                <c:pt idx="5">
                  <c:v>2.9354207436399218</c:v>
                </c:pt>
                <c:pt idx="6">
                  <c:v>0.19569471624266144</c:v>
                </c:pt>
                <c:pt idx="7">
                  <c:v>0</c:v>
                </c:pt>
                <c:pt idx="8">
                  <c:v>0</c:v>
                </c:pt>
              </c:numCache>
            </c:numRef>
          </c:val>
        </c:ser>
        <c:dLbls>
          <c:showLegendKey val="0"/>
          <c:showVal val="0"/>
          <c:showCatName val="0"/>
          <c:showSerName val="0"/>
          <c:showPercent val="0"/>
          <c:showBubbleSize val="0"/>
        </c:dLbls>
        <c:gapWidth val="150"/>
        <c:axId val="258853888"/>
        <c:axId val="258856064"/>
      </c:barChart>
      <c:catAx>
        <c:axId val="258853888"/>
        <c:scaling>
          <c:orientation val="minMax"/>
        </c:scaling>
        <c:delete val="0"/>
        <c:axPos val="b"/>
        <c:title>
          <c:tx>
            <c:rich>
              <a:bodyPr/>
              <a:lstStyle/>
              <a:p>
                <a:pPr>
                  <a:defRPr/>
                </a:pPr>
                <a:r>
                  <a:rPr lang="en-US"/>
                  <a:t>semaines</a:t>
                </a:r>
              </a:p>
            </c:rich>
          </c:tx>
          <c:overlay val="0"/>
        </c:title>
        <c:numFmt formatCode="General" sourceLinked="1"/>
        <c:majorTickMark val="none"/>
        <c:minorTickMark val="none"/>
        <c:tickLblPos val="nextTo"/>
        <c:txPr>
          <a:bodyPr/>
          <a:lstStyle/>
          <a:p>
            <a:pPr>
              <a:defRPr sz="1000"/>
            </a:pPr>
            <a:endParaRPr lang="fr-FR"/>
          </a:p>
        </c:txPr>
        <c:crossAx val="258856064"/>
        <c:crosses val="autoZero"/>
        <c:auto val="1"/>
        <c:lblAlgn val="ctr"/>
        <c:lblOffset val="0"/>
        <c:tickLblSkip val="1"/>
        <c:tickMarkSkip val="1"/>
        <c:noMultiLvlLbl val="0"/>
      </c:catAx>
      <c:valAx>
        <c:axId val="258856064"/>
        <c:scaling>
          <c:orientation val="minMax"/>
        </c:scaling>
        <c:delete val="0"/>
        <c:axPos val="l"/>
        <c:majorGridlines/>
        <c:numFmt formatCode="#\ ##0&quot; %&quot;" sourceLinked="0"/>
        <c:majorTickMark val="out"/>
        <c:minorTickMark val="none"/>
        <c:tickLblPos val="nextTo"/>
        <c:crossAx val="258853888"/>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300" b="1" i="0" baseline="0"/>
              <a:t>Grossesse multiple selon l'âge de la mère </a:t>
            </a:r>
            <a:br>
              <a:rPr lang="fr-FR" sz="1300" b="1" i="0" baseline="0"/>
            </a:br>
            <a:r>
              <a:rPr lang="fr-FR" sz="1100" b="1" i="0" baseline="0"/>
              <a:t>(100 % par type de grossesse)</a:t>
            </a:r>
            <a:endParaRPr lang="fr-FR" sz="1100"/>
          </a:p>
        </c:rich>
      </c:tx>
      <c:overlay val="0"/>
    </c:title>
    <c:autoTitleDeleted val="0"/>
    <c:plotArea>
      <c:layout/>
      <c:barChart>
        <c:barDir val="col"/>
        <c:grouping val="clustered"/>
        <c:varyColors val="0"/>
        <c:ser>
          <c:idx val="1"/>
          <c:order val="0"/>
          <c:tx>
            <c:strRef>
              <c:f>'Âge de la mère'!$C$132</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mère'!$D$134:$D$143</c:f>
              <c:numCache>
                <c:formatCode>#,##0.00</c:formatCode>
                <c:ptCount val="10"/>
                <c:pt idx="0">
                  <c:v>4.9214616741172126E-2</c:v>
                </c:pt>
                <c:pt idx="1">
                  <c:v>3.4556863388426362</c:v>
                </c:pt>
                <c:pt idx="2">
                  <c:v>16.779723577902637</c:v>
                </c:pt>
                <c:pt idx="3">
                  <c:v>37.07173030390026</c:v>
                </c:pt>
                <c:pt idx="4">
                  <c:v>29.019398761432146</c:v>
                </c:pt>
                <c:pt idx="5">
                  <c:v>11.599064922281919</c:v>
                </c:pt>
                <c:pt idx="6">
                  <c:v>1.9530000410121806</c:v>
                </c:pt>
                <c:pt idx="7">
                  <c:v>6.9720707049993849E-2</c:v>
                </c:pt>
                <c:pt idx="8">
                  <c:v>2.4607308370586064E-3</c:v>
                </c:pt>
                <c:pt idx="9">
                  <c:v>0</c:v>
                </c:pt>
              </c:numCache>
            </c:numRef>
          </c:val>
        </c:ser>
        <c:ser>
          <c:idx val="4"/>
          <c:order val="1"/>
          <c:tx>
            <c:strRef>
              <c:f>'Âge de la mère'!$E$132</c:f>
              <c:strCache>
                <c:ptCount val="1"/>
                <c:pt idx="0">
                  <c:v>Gémellaire</c:v>
                </c:pt>
              </c:strCache>
            </c:strRef>
          </c:tx>
          <c:spPr>
            <a:solidFill>
              <a:schemeClr val="accent2"/>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mère'!$F$134:$F$143</c:f>
              <c:numCache>
                <c:formatCode>#,##0.00</c:formatCode>
                <c:ptCount val="10"/>
                <c:pt idx="0">
                  <c:v>0</c:v>
                </c:pt>
                <c:pt idx="1">
                  <c:v>1.4356213548676535</c:v>
                </c:pt>
                <c:pt idx="2">
                  <c:v>12.606550022431584</c:v>
                </c:pt>
                <c:pt idx="3">
                  <c:v>31.718259309107221</c:v>
                </c:pt>
                <c:pt idx="4">
                  <c:v>33.961417676087926</c:v>
                </c:pt>
                <c:pt idx="5">
                  <c:v>16.644235082996857</c:v>
                </c:pt>
                <c:pt idx="6">
                  <c:v>3.0955585464333781</c:v>
                </c:pt>
                <c:pt idx="7">
                  <c:v>0.493494840735756</c:v>
                </c:pt>
                <c:pt idx="8">
                  <c:v>4.4863167339614173E-2</c:v>
                </c:pt>
                <c:pt idx="9">
                  <c:v>0</c:v>
                </c:pt>
              </c:numCache>
            </c:numRef>
          </c:val>
        </c:ser>
        <c:ser>
          <c:idx val="5"/>
          <c:order val="2"/>
          <c:tx>
            <c:strRef>
              <c:f>'Âge de la mère'!$G$132</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mère'!$H$134:$H$143</c:f>
              <c:numCache>
                <c:formatCode>#,##0.00</c:formatCode>
                <c:ptCount val="10"/>
                <c:pt idx="0">
                  <c:v>0</c:v>
                </c:pt>
                <c:pt idx="1">
                  <c:v>0</c:v>
                </c:pt>
                <c:pt idx="2">
                  <c:v>14.000000000000002</c:v>
                </c:pt>
                <c:pt idx="3">
                  <c:v>40</c:v>
                </c:pt>
                <c:pt idx="4">
                  <c:v>32</c:v>
                </c:pt>
                <c:pt idx="5">
                  <c:v>14.000000000000002</c:v>
                </c:pt>
                <c:pt idx="6">
                  <c:v>0</c:v>
                </c:pt>
                <c:pt idx="7">
                  <c:v>0</c:v>
                </c:pt>
                <c:pt idx="8">
                  <c:v>0</c:v>
                </c:pt>
                <c:pt idx="9">
                  <c:v>0</c:v>
                </c:pt>
              </c:numCache>
            </c:numRef>
          </c:val>
        </c:ser>
        <c:ser>
          <c:idx val="0"/>
          <c:order val="3"/>
          <c:tx>
            <c:strRef>
              <c:f>'Âge de la mère'!$I$132</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'Âge de la mère'!$J$134:$J$143</c:f>
              <c:numCache>
                <c:formatCode>#,##0.00</c:formatCode>
                <c:ptCount val="10"/>
                <c:pt idx="0">
                  <c:v>0</c:v>
                </c:pt>
                <c:pt idx="1">
                  <c:v>4.3052837573385521</c:v>
                </c:pt>
                <c:pt idx="2">
                  <c:v>17.025440313111545</c:v>
                </c:pt>
                <c:pt idx="3">
                  <c:v>32.87671232876712</c:v>
                </c:pt>
                <c:pt idx="4">
                  <c:v>27.397260273972602</c:v>
                </c:pt>
                <c:pt idx="5">
                  <c:v>15.264187866927593</c:v>
                </c:pt>
                <c:pt idx="6">
                  <c:v>2.9354207436399218</c:v>
                </c:pt>
                <c:pt idx="7">
                  <c:v>0.19569471624266144</c:v>
                </c:pt>
                <c:pt idx="8">
                  <c:v>0</c:v>
                </c:pt>
                <c:pt idx="9">
                  <c:v>0</c:v>
                </c:pt>
              </c:numCache>
            </c:numRef>
          </c:val>
        </c:ser>
        <c:dLbls>
          <c:showLegendKey val="0"/>
          <c:showVal val="0"/>
          <c:showCatName val="0"/>
          <c:showSerName val="0"/>
          <c:showPercent val="0"/>
          <c:showBubbleSize val="0"/>
        </c:dLbls>
        <c:gapWidth val="150"/>
        <c:axId val="259362176"/>
        <c:axId val="259364352"/>
      </c:barChart>
      <c:catAx>
        <c:axId val="259362176"/>
        <c:scaling>
          <c:orientation val="minMax"/>
        </c:scaling>
        <c:delete val="0"/>
        <c:axPos val="b"/>
        <c:title>
          <c:tx>
            <c:rich>
              <a:bodyPr/>
              <a:lstStyle/>
              <a:p>
                <a:pPr>
                  <a:defRPr/>
                </a:pPr>
                <a:r>
                  <a:rPr lang="en-US"/>
                  <a:t>années</a:t>
                </a:r>
              </a:p>
            </c:rich>
          </c:tx>
          <c:overlay val="0"/>
        </c:title>
        <c:numFmt formatCode="General" sourceLinked="1"/>
        <c:majorTickMark val="none"/>
        <c:minorTickMark val="none"/>
        <c:tickLblPos val="nextTo"/>
        <c:txPr>
          <a:bodyPr/>
          <a:lstStyle/>
          <a:p>
            <a:pPr>
              <a:defRPr sz="1000"/>
            </a:pPr>
            <a:endParaRPr lang="fr-FR"/>
          </a:p>
        </c:txPr>
        <c:crossAx val="259364352"/>
        <c:crosses val="autoZero"/>
        <c:auto val="1"/>
        <c:lblAlgn val="ctr"/>
        <c:lblOffset val="0"/>
        <c:tickLblSkip val="1"/>
        <c:tickMarkSkip val="1"/>
        <c:noMultiLvlLbl val="0"/>
      </c:catAx>
      <c:valAx>
        <c:axId val="259364352"/>
        <c:scaling>
          <c:orientation val="minMax"/>
        </c:scaling>
        <c:delete val="0"/>
        <c:axPos val="l"/>
        <c:majorGridlines/>
        <c:numFmt formatCode="#\ ##0&quot; %&quot;" sourceLinked="0"/>
        <c:majorTickMark val="out"/>
        <c:minorTickMark val="none"/>
        <c:tickLblPos val="nextTo"/>
        <c:crossAx val="259362176"/>
        <c:crosses val="autoZero"/>
        <c:crossBetween val="between"/>
      </c:valAx>
    </c:plotArea>
    <c:legend>
      <c:legendPos val="tr"/>
      <c:overlay val="1"/>
      <c:spPr>
        <a:solidFill>
          <a:schemeClr val="bg1"/>
        </a:solidFill>
      </c:spPr>
      <c:txPr>
        <a:bodyPr/>
        <a:lstStyle/>
        <a:p>
          <a:pPr>
            <a:defRPr sz="1000"/>
          </a:pPr>
          <a:endParaRPr lang="fr-FR"/>
        </a:p>
      </c:txPr>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séjour de la mère </a:t>
            </a:r>
          </a:p>
          <a:p>
            <a:pPr>
              <a:defRPr/>
            </a:pPr>
            <a:r>
              <a:rPr lang="fr-FR" sz="1100" b="1" i="0" baseline="0"/>
              <a:t>(100 % par durée de séjour)</a:t>
            </a:r>
            <a:endParaRPr lang="fr-FR" sz="1100"/>
          </a:p>
        </c:rich>
      </c:tx>
      <c:overlay val="0"/>
    </c:title>
    <c:autoTitleDeleted val="0"/>
    <c:plotArea>
      <c:layout/>
      <c:barChart>
        <c:barDir val="col"/>
        <c:grouping val="percentStacked"/>
        <c:varyColors val="0"/>
        <c:ser>
          <c:idx val="5"/>
          <c:order val="0"/>
          <c:tx>
            <c:strRef>
              <c:f>'Grossesse multiple'!$B$44</c:f>
              <c:strCache>
                <c:ptCount val="1"/>
                <c:pt idx="0">
                  <c:v>Unique</c:v>
                </c:pt>
              </c:strCache>
            </c:strRef>
          </c:tx>
          <c:spPr>
            <a:solidFill>
              <a:schemeClr val="accent1"/>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multiple'!$D$44,'Grossesse multiple'!$F$44,'Grossesse multiple'!$H$44,'Grossesse multiple'!$J$44,'Grossesse multiple'!$L$44,'Grossesse multiple'!$N$44,'Grossesse multiple'!$P$44,'Grossesse multiple'!$R$44,'Grossesse multiple'!$T$44,'Grossesse multiple'!$V$44,'Grossesse multiple'!$X$44,'Grossesse multiple'!$Z$44)</c:f>
              <c:numCache>
                <c:formatCode>#,##0.00</c:formatCode>
                <c:ptCount val="12"/>
                <c:pt idx="0">
                  <c:v>94.01709401709401</c:v>
                </c:pt>
                <c:pt idx="1">
                  <c:v>93.154362416107389</c:v>
                </c:pt>
                <c:pt idx="2">
                  <c:v>96.186440677966104</c:v>
                </c:pt>
                <c:pt idx="3">
                  <c:v>99.087605350653362</c:v>
                </c:pt>
                <c:pt idx="4">
                  <c:v>99.407725771790979</c:v>
                </c:pt>
                <c:pt idx="5">
                  <c:v>98.831179299782363</c:v>
                </c:pt>
                <c:pt idx="6">
                  <c:v>97.329990598558453</c:v>
                </c:pt>
                <c:pt idx="7">
                  <c:v>94.418670040770422</c:v>
                </c:pt>
                <c:pt idx="8">
                  <c:v>92.045454545454547</c:v>
                </c:pt>
                <c:pt idx="9">
                  <c:v>88.411588411588411</c:v>
                </c:pt>
                <c:pt idx="10">
                  <c:v>86.538461538461547</c:v>
                </c:pt>
                <c:pt idx="11">
                  <c:v>80.385132109270046</c:v>
                </c:pt>
              </c:numCache>
            </c:numRef>
          </c:val>
        </c:ser>
        <c:ser>
          <c:idx val="0"/>
          <c:order val="1"/>
          <c:tx>
            <c:strRef>
              <c:f>'Grossesse multiple'!$B$45</c:f>
              <c:strCache>
                <c:ptCount val="1"/>
                <c:pt idx="0">
                  <c:v>Gémellaire</c:v>
                </c:pt>
              </c:strCache>
            </c:strRef>
          </c:tx>
          <c:spPr>
            <a:solidFill>
              <a:srgbClr val="C00000"/>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multiple'!$D$45,'Grossesse multiple'!$F$45,'Grossesse multiple'!$H$45,'Grossesse multiple'!$J$45,'Grossesse multiple'!$L$45,'Grossesse multiple'!$N$45,'Grossesse multiple'!$P$45,'Grossesse multiple'!$R$45,'Grossesse multiple'!$T$45,'Grossesse multiple'!$V$45,'Grossesse multiple'!$X$45,'Grossesse multiple'!$Z$45)</c:f>
              <c:numCache>
                <c:formatCode>#,##0.00</c:formatCode>
                <c:ptCount val="12"/>
                <c:pt idx="0">
                  <c:v>2.0512820512820511</c:v>
                </c:pt>
                <c:pt idx="1">
                  <c:v>0.76062639821029077</c:v>
                </c:pt>
                <c:pt idx="2">
                  <c:v>0.49850448654037888</c:v>
                </c:pt>
                <c:pt idx="3">
                  <c:v>0.34794711203897011</c:v>
                </c:pt>
                <c:pt idx="4">
                  <c:v>0.47434351905236122</c:v>
                </c:pt>
                <c:pt idx="5">
                  <c:v>1.0398473815729372</c:v>
                </c:pt>
                <c:pt idx="6">
                  <c:v>2.4819805703541209</c:v>
                </c:pt>
                <c:pt idx="7">
                  <c:v>5.3845072402643046</c:v>
                </c:pt>
                <c:pt idx="8">
                  <c:v>7.5</c:v>
                </c:pt>
                <c:pt idx="9">
                  <c:v>10.689310689310689</c:v>
                </c:pt>
                <c:pt idx="10">
                  <c:v>12.820512820512819</c:v>
                </c:pt>
                <c:pt idx="11">
                  <c:v>18.092252575011194</c:v>
                </c:pt>
              </c:numCache>
            </c:numRef>
          </c:val>
        </c:ser>
        <c:ser>
          <c:idx val="1"/>
          <c:order val="2"/>
          <c:tx>
            <c:strRef>
              <c:f>'Grossesse multiple'!$B$46</c:f>
              <c:strCache>
                <c:ptCount val="1"/>
                <c:pt idx="0">
                  <c:v>De haut rang</c:v>
                </c:pt>
              </c:strCache>
            </c:strRef>
          </c:tx>
          <c:spPr>
            <a:solidFill>
              <a:schemeClr val="accent3"/>
            </a:solidFill>
          </c:spPr>
          <c:invertIfNegative val="0"/>
          <c:cat>
            <c:strRef>
              <c:f>'Durée de séjour de la mère'!$A$8:$A$19</c:f>
              <c:strCache>
                <c:ptCount val="12"/>
                <c:pt idx="0">
                  <c:v>0</c:v>
                </c:pt>
                <c:pt idx="1">
                  <c:v>1</c:v>
                </c:pt>
                <c:pt idx="2">
                  <c:v>2</c:v>
                </c:pt>
                <c:pt idx="3">
                  <c:v>3</c:v>
                </c:pt>
                <c:pt idx="4">
                  <c:v>4</c:v>
                </c:pt>
                <c:pt idx="5">
                  <c:v>5</c:v>
                </c:pt>
                <c:pt idx="6">
                  <c:v>6</c:v>
                </c:pt>
                <c:pt idx="7">
                  <c:v>7</c:v>
                </c:pt>
                <c:pt idx="8">
                  <c:v>8</c:v>
                </c:pt>
                <c:pt idx="9">
                  <c:v>9</c:v>
                </c:pt>
                <c:pt idx="10">
                  <c:v>10</c:v>
                </c:pt>
                <c:pt idx="11">
                  <c:v>≥ 11</c:v>
                </c:pt>
              </c:strCache>
            </c:strRef>
          </c:cat>
          <c:val>
            <c:numRef>
              <c:f>('Grossesse multiple'!$D$46,'Grossesse multiple'!$F$46,'Grossesse multiple'!$H$46,'Grossesse multiple'!$J$46,'Grossesse multiple'!$L$46,'Grossesse multiple'!$N$46,'Grossesse multiple'!$P$46,'Grossesse multiple'!$R$46,'Grossesse multiple'!$T$46,'Grossesse multiple'!$V$46,'Grossesse multiple'!$X$46,'Grossesse multiple'!$Z$46)</c:f>
              <c:numCache>
                <c:formatCode>#,##0.00</c:formatCode>
                <c:ptCount val="12"/>
                <c:pt idx="0">
                  <c:v>0.34188034188034189</c:v>
                </c:pt>
                <c:pt idx="1">
                  <c:v>0</c:v>
                </c:pt>
                <c:pt idx="2">
                  <c:v>0</c:v>
                </c:pt>
                <c:pt idx="3">
                  <c:v>7.7321580453104458E-3</c:v>
                </c:pt>
                <c:pt idx="4">
                  <c:v>5.2413648514073067E-3</c:v>
                </c:pt>
                <c:pt idx="5">
                  <c:v>3.2243329661176344E-2</c:v>
                </c:pt>
                <c:pt idx="6">
                  <c:v>3.1338138514572234E-2</c:v>
                </c:pt>
                <c:pt idx="7">
                  <c:v>4.2176296921130327E-2</c:v>
                </c:pt>
                <c:pt idx="8">
                  <c:v>7.575757575757576E-2</c:v>
                </c:pt>
                <c:pt idx="9">
                  <c:v>0.19980019980019981</c:v>
                </c:pt>
                <c:pt idx="10">
                  <c:v>0.32051282051282048</c:v>
                </c:pt>
                <c:pt idx="11">
                  <c:v>0.85087326466636803</c:v>
                </c:pt>
              </c:numCache>
            </c:numRef>
          </c:val>
        </c:ser>
        <c:ser>
          <c:idx val="2"/>
          <c:order val="3"/>
          <c:tx>
            <c:strRef>
              <c:f>'Grossesse multiple'!$B$47</c:f>
              <c:strCache>
                <c:ptCount val="1"/>
                <c:pt idx="0">
                  <c:v>Inconnue</c:v>
                </c:pt>
              </c:strCache>
            </c:strRef>
          </c:tx>
          <c:invertIfNegative val="0"/>
          <c:val>
            <c:numRef>
              <c:f>('Grossesse multiple'!$D$47,'Grossesse multiple'!$F$47,'Grossesse multiple'!$H$47,'Grossesse multiple'!$J$47,'Grossesse multiple'!$L$47,'Grossesse multiple'!$N$47,'Grossesse multiple'!$P$47,'Grossesse multiple'!$R$47,'Grossesse multiple'!$T$47,'Grossesse multiple'!$V$47,'Grossesse multiple'!$X$47,'Grossesse multiple'!$Z$47)</c:f>
              <c:numCache>
                <c:formatCode>#,##0.00</c:formatCode>
                <c:ptCount val="12"/>
                <c:pt idx="0">
                  <c:v>3.5897435897435894</c:v>
                </c:pt>
                <c:pt idx="1">
                  <c:v>6.0850111856823261</c:v>
                </c:pt>
                <c:pt idx="2">
                  <c:v>3.3150548354935196</c:v>
                </c:pt>
                <c:pt idx="3">
                  <c:v>0.55671537926235215</c:v>
                </c:pt>
                <c:pt idx="4">
                  <c:v>0.11268934430525709</c:v>
                </c:pt>
                <c:pt idx="5">
                  <c:v>9.6729988983529039E-2</c:v>
                </c:pt>
                <c:pt idx="6">
                  <c:v>0.15669069257286117</c:v>
                </c:pt>
                <c:pt idx="7">
                  <c:v>0.15464642204414453</c:v>
                </c:pt>
                <c:pt idx="8">
                  <c:v>0.37878787878787878</c:v>
                </c:pt>
                <c:pt idx="9">
                  <c:v>0.69930069930069927</c:v>
                </c:pt>
                <c:pt idx="10">
                  <c:v>0.32051282051282048</c:v>
                </c:pt>
                <c:pt idx="11">
                  <c:v>0.67174205105239593</c:v>
                </c:pt>
              </c:numCache>
            </c:numRef>
          </c:val>
        </c:ser>
        <c:dLbls>
          <c:showLegendKey val="0"/>
          <c:showVal val="0"/>
          <c:showCatName val="0"/>
          <c:showSerName val="0"/>
          <c:showPercent val="0"/>
          <c:showBubbleSize val="0"/>
        </c:dLbls>
        <c:gapWidth val="150"/>
        <c:overlap val="100"/>
        <c:axId val="259129344"/>
        <c:axId val="259131264"/>
      </c:barChart>
      <c:catAx>
        <c:axId val="259129344"/>
        <c:scaling>
          <c:orientation val="minMax"/>
        </c:scaling>
        <c:delete val="0"/>
        <c:axPos val="b"/>
        <c:title>
          <c:tx>
            <c:rich>
              <a:bodyPr/>
              <a:lstStyle/>
              <a:p>
                <a:pPr>
                  <a:defRPr/>
                </a:pPr>
                <a:r>
                  <a:rPr lang="fr-FR"/>
                  <a:t>nuits</a:t>
                </a:r>
              </a:p>
            </c:rich>
          </c:tx>
          <c:overlay val="0"/>
        </c:title>
        <c:majorTickMark val="none"/>
        <c:minorTickMark val="none"/>
        <c:tickLblPos val="nextTo"/>
        <c:txPr>
          <a:bodyPr/>
          <a:lstStyle/>
          <a:p>
            <a:pPr>
              <a:defRPr sz="1000"/>
            </a:pPr>
            <a:endParaRPr lang="fr-FR"/>
          </a:p>
        </c:txPr>
        <c:crossAx val="259131264"/>
        <c:crosses val="autoZero"/>
        <c:auto val="1"/>
        <c:lblAlgn val="ctr"/>
        <c:lblOffset val="0"/>
        <c:tickLblSkip val="1"/>
        <c:tickMarkSkip val="1"/>
        <c:noMultiLvlLbl val="0"/>
      </c:catAx>
      <c:valAx>
        <c:axId val="259131264"/>
        <c:scaling>
          <c:orientation val="minMax"/>
        </c:scaling>
        <c:delete val="0"/>
        <c:axPos val="l"/>
        <c:majorGridlines/>
        <c:numFmt formatCode="0\ %" sourceLinked="0"/>
        <c:majorTickMark val="out"/>
        <c:minorTickMark val="none"/>
        <c:tickLblPos val="nextTo"/>
        <c:crossAx val="25912934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55" l="0.70000000000000062" r="0.70000000000000062" t="0.750000000000006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durée de gestation </a:t>
            </a:r>
            <a:br>
              <a:rPr lang="fr-FR" sz="1300" b="1" i="0" baseline="0"/>
            </a:br>
            <a:r>
              <a:rPr lang="fr-FR" sz="1100" b="1" i="0" baseline="0"/>
              <a:t>(100 % par durée de gestation)</a:t>
            </a:r>
            <a:endParaRPr lang="fr-FR" sz="1100"/>
          </a:p>
        </c:rich>
      </c:tx>
      <c:overlay val="0"/>
    </c:title>
    <c:autoTitleDeleted val="0"/>
    <c:plotArea>
      <c:layout/>
      <c:barChart>
        <c:barDir val="col"/>
        <c:grouping val="percentStacked"/>
        <c:varyColors val="0"/>
        <c:ser>
          <c:idx val="5"/>
          <c:order val="0"/>
          <c:tx>
            <c:strRef>
              <c:f>'Grossesse multiple'!$B$56</c:f>
              <c:strCache>
                <c:ptCount val="1"/>
                <c:pt idx="0">
                  <c:v>Unique</c:v>
                </c:pt>
              </c:strCache>
            </c:strRef>
          </c:tx>
          <c:spPr>
            <a:solidFill>
              <a:schemeClr val="accent1"/>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multiple'!$D$56,'Grossesse multiple'!$F$56,'Grossesse multiple'!$H$56,'Grossesse multiple'!$J$56,'Grossesse multiple'!$L$56,'Grossesse multiple'!$N$56,'Grossesse multiple'!$P$56,'Grossesse multiple'!$R$56,'Grossesse multiple'!$T$56)</c:f>
              <c:numCache>
                <c:formatCode>#,##0.00</c:formatCode>
                <c:ptCount val="9"/>
                <c:pt idx="0">
                  <c:v>84.313725490196077</c:v>
                </c:pt>
                <c:pt idx="1">
                  <c:v>51.737451737451735</c:v>
                </c:pt>
                <c:pt idx="2">
                  <c:v>71.495693030540338</c:v>
                </c:pt>
                <c:pt idx="3">
                  <c:v>90.728556047374084</c:v>
                </c:pt>
                <c:pt idx="4">
                  <c:v>99.348252081371058</c:v>
                </c:pt>
                <c:pt idx="5">
                  <c:v>99.883568621743564</c:v>
                </c:pt>
                <c:pt idx="6">
                  <c:v>92.307692307692307</c:v>
                </c:pt>
                <c:pt idx="7">
                  <c:v>0</c:v>
                </c:pt>
                <c:pt idx="8">
                  <c:v>100</c:v>
                </c:pt>
              </c:numCache>
            </c:numRef>
          </c:val>
        </c:ser>
        <c:ser>
          <c:idx val="0"/>
          <c:order val="1"/>
          <c:tx>
            <c:strRef>
              <c:f>'Grossesse multiple'!$B$57</c:f>
              <c:strCache>
                <c:ptCount val="1"/>
                <c:pt idx="0">
                  <c:v>Gémellaire</c:v>
                </c:pt>
              </c:strCache>
            </c:strRef>
          </c:tx>
          <c:spPr>
            <a:solidFill>
              <a:srgbClr val="C00000"/>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multiple'!$D$57,'Grossesse multiple'!$F$57,'Grossesse multiple'!$H$57,'Grossesse multiple'!$J$57,'Grossesse multiple'!$L$57,'Grossesse multiple'!$N$57,'Grossesse multiple'!$P$57,'Grossesse multiple'!$R$57,'Grossesse multiple'!$T$57)</c:f>
              <c:numCache>
                <c:formatCode>#,##0.00</c:formatCode>
                <c:ptCount val="9"/>
                <c:pt idx="0">
                  <c:v>1.9607843137254901</c:v>
                </c:pt>
                <c:pt idx="1">
                  <c:v>10.038610038610038</c:v>
                </c:pt>
                <c:pt idx="2">
                  <c:v>20.046985121378231</c:v>
                </c:pt>
                <c:pt idx="3">
                  <c:v>8.4579495154922846</c:v>
                </c:pt>
                <c:pt idx="4">
                  <c:v>0.54781469572466357</c:v>
                </c:pt>
                <c:pt idx="5">
                  <c:v>7.2769611410275067E-3</c:v>
                </c:pt>
                <c:pt idx="6">
                  <c:v>0</c:v>
                </c:pt>
                <c:pt idx="7">
                  <c:v>0</c:v>
                </c:pt>
                <c:pt idx="8">
                  <c:v>0</c:v>
                </c:pt>
              </c:numCache>
            </c:numRef>
          </c:val>
        </c:ser>
        <c:ser>
          <c:idx val="1"/>
          <c:order val="2"/>
          <c:tx>
            <c:strRef>
              <c:f>'Grossesse multiple'!$B$58</c:f>
              <c:strCache>
                <c:ptCount val="1"/>
                <c:pt idx="0">
                  <c:v>De haut rang</c:v>
                </c:pt>
              </c:strCache>
            </c:strRef>
          </c:tx>
          <c:spPr>
            <a:solidFill>
              <a:schemeClr val="accent3"/>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multiple'!$D$58,'Grossesse multiple'!$F$58,'Grossesse multiple'!$H$58,'Grossesse multiple'!$J$58,'Grossesse multiple'!$L$58,'Grossesse multiple'!$N$58,'Grossesse multiple'!$P$58,'Grossesse multiple'!$R$58,'Grossesse multiple'!$T$58)</c:f>
              <c:numCache>
                <c:formatCode>#,##0.00</c:formatCode>
                <c:ptCount val="9"/>
                <c:pt idx="0">
                  <c:v>0</c:v>
                </c:pt>
                <c:pt idx="1">
                  <c:v>0.5791505791505791</c:v>
                </c:pt>
                <c:pt idx="2">
                  <c:v>1.5661707126076743</c:v>
                </c:pt>
                <c:pt idx="3">
                  <c:v>0.11364995812896279</c:v>
                </c:pt>
                <c:pt idx="4">
                  <c:v>8.661101908690334E-3</c:v>
                </c:pt>
                <c:pt idx="5">
                  <c:v>0</c:v>
                </c:pt>
                <c:pt idx="6">
                  <c:v>0</c:v>
                </c:pt>
                <c:pt idx="7">
                  <c:v>0</c:v>
                </c:pt>
                <c:pt idx="8">
                  <c:v>0</c:v>
                </c:pt>
              </c:numCache>
            </c:numRef>
          </c:val>
        </c:ser>
        <c:ser>
          <c:idx val="2"/>
          <c:order val="3"/>
          <c:tx>
            <c:strRef>
              <c:f>'Grossesse multiple'!$B$59</c:f>
              <c:strCache>
                <c:ptCount val="1"/>
                <c:pt idx="0">
                  <c:v>Inconnue</c:v>
                </c:pt>
              </c:strCache>
            </c:strRef>
          </c:tx>
          <c:spPr>
            <a:solidFill>
              <a:schemeClr val="accent4"/>
            </a:solidFill>
          </c:spPr>
          <c:invertIfNegative val="0"/>
          <c:cat>
            <c:strRef>
              <c:f>'Durée de gestation'!$A$127:$A$135</c:f>
              <c:strCache>
                <c:ptCount val="9"/>
                <c:pt idx="0">
                  <c:v>≤ 21</c:v>
                </c:pt>
                <c:pt idx="1">
                  <c:v>22 - 27</c:v>
                </c:pt>
                <c:pt idx="2">
                  <c:v>28 - 32</c:v>
                </c:pt>
                <c:pt idx="3">
                  <c:v>33 - 37</c:v>
                </c:pt>
                <c:pt idx="4">
                  <c:v>38 - 40</c:v>
                </c:pt>
                <c:pt idx="5">
                  <c:v>41 - 42</c:v>
                </c:pt>
                <c:pt idx="6">
                  <c:v>43 - 45</c:v>
                </c:pt>
                <c:pt idx="7">
                  <c:v>≥ 46</c:v>
                </c:pt>
                <c:pt idx="8">
                  <c:v>Inconnue</c:v>
                </c:pt>
              </c:strCache>
            </c:strRef>
          </c:cat>
          <c:val>
            <c:numRef>
              <c:f>('Grossesse multiple'!$D$59,'Grossesse multiple'!$F$59,'Grossesse multiple'!$H$59,'Grossesse multiple'!$J$59,'Grossesse multiple'!$L$59,'Grossesse multiple'!$N$59,'Grossesse multiple'!$P$59,'Grossesse multiple'!$R$59,'Grossesse multiple'!$T$59)</c:f>
              <c:numCache>
                <c:formatCode>#,##0.00</c:formatCode>
                <c:ptCount val="9"/>
                <c:pt idx="0">
                  <c:v>13.725490196078432</c:v>
                </c:pt>
                <c:pt idx="1">
                  <c:v>37.644787644787648</c:v>
                </c:pt>
                <c:pt idx="2">
                  <c:v>6.8911511354737662</c:v>
                </c:pt>
                <c:pt idx="3">
                  <c:v>0.69984447900466562</c:v>
                </c:pt>
                <c:pt idx="4">
                  <c:v>9.5272120995593665E-2</c:v>
                </c:pt>
                <c:pt idx="5">
                  <c:v>0.10915441711541261</c:v>
                </c:pt>
                <c:pt idx="6">
                  <c:v>7.6923076923076925</c:v>
                </c:pt>
                <c:pt idx="7">
                  <c:v>0</c:v>
                </c:pt>
                <c:pt idx="8">
                  <c:v>0</c:v>
                </c:pt>
              </c:numCache>
            </c:numRef>
          </c:val>
        </c:ser>
        <c:dLbls>
          <c:showLegendKey val="0"/>
          <c:showVal val="0"/>
          <c:showCatName val="0"/>
          <c:showSerName val="0"/>
          <c:showPercent val="0"/>
          <c:showBubbleSize val="0"/>
        </c:dLbls>
        <c:gapWidth val="150"/>
        <c:overlap val="100"/>
        <c:axId val="259158784"/>
        <c:axId val="259160704"/>
      </c:barChart>
      <c:catAx>
        <c:axId val="259158784"/>
        <c:scaling>
          <c:orientation val="minMax"/>
        </c:scaling>
        <c:delete val="0"/>
        <c:axPos val="b"/>
        <c:title>
          <c:tx>
            <c:rich>
              <a:bodyPr/>
              <a:lstStyle/>
              <a:p>
                <a:pPr>
                  <a:defRPr/>
                </a:pPr>
                <a:r>
                  <a:rPr lang="fr-FR"/>
                  <a:t>semaines</a:t>
                </a:r>
              </a:p>
            </c:rich>
          </c:tx>
          <c:overlay val="0"/>
        </c:title>
        <c:majorTickMark val="none"/>
        <c:minorTickMark val="none"/>
        <c:tickLblPos val="nextTo"/>
        <c:txPr>
          <a:bodyPr/>
          <a:lstStyle/>
          <a:p>
            <a:pPr>
              <a:defRPr sz="1000"/>
            </a:pPr>
            <a:endParaRPr lang="fr-FR"/>
          </a:p>
        </c:txPr>
        <c:crossAx val="259160704"/>
        <c:crosses val="autoZero"/>
        <c:auto val="1"/>
        <c:lblAlgn val="ctr"/>
        <c:lblOffset val="0"/>
        <c:tickLblSkip val="1"/>
        <c:tickMarkSkip val="1"/>
        <c:noMultiLvlLbl val="0"/>
      </c:catAx>
      <c:valAx>
        <c:axId val="259160704"/>
        <c:scaling>
          <c:orientation val="minMax"/>
        </c:scaling>
        <c:delete val="0"/>
        <c:axPos val="l"/>
        <c:majorGridlines/>
        <c:numFmt formatCode="0\ %" sourceLinked="0"/>
        <c:majorTickMark val="out"/>
        <c:minorTickMark val="none"/>
        <c:tickLblPos val="nextTo"/>
        <c:crossAx val="25915878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77" l="0.70000000000000062" r="0.70000000000000062" t="0.7500000000000067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300" b="1" i="0" baseline="0"/>
              <a:t>Grossesse multiple par âge de la mère </a:t>
            </a:r>
          </a:p>
          <a:p>
            <a:pPr>
              <a:defRPr/>
            </a:pPr>
            <a:r>
              <a:rPr lang="fr-FR" sz="1100" b="1" i="0" baseline="0"/>
              <a:t>(100 % par classe d'âge)</a:t>
            </a:r>
            <a:endParaRPr lang="fr-FR" sz="1100"/>
          </a:p>
        </c:rich>
      </c:tx>
      <c:overlay val="0"/>
    </c:title>
    <c:autoTitleDeleted val="0"/>
    <c:plotArea>
      <c:layout/>
      <c:barChart>
        <c:barDir val="col"/>
        <c:grouping val="percentStacked"/>
        <c:varyColors val="0"/>
        <c:ser>
          <c:idx val="5"/>
          <c:order val="0"/>
          <c:tx>
            <c:strRef>
              <c:f>'Grossesse multiple'!$B$68</c:f>
              <c:strCache>
                <c:ptCount val="1"/>
                <c:pt idx="0">
                  <c:v>Unique</c:v>
                </c:pt>
              </c:strCache>
            </c:strRef>
          </c:tx>
          <c:spPr>
            <a:solidFill>
              <a:schemeClr val="accent1"/>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multiple'!$D$68,'Grossesse multiple'!$F$68,'Grossesse multiple'!$H$68,'Grossesse multiple'!$J$68,'Grossesse multiple'!$L$68,'Grossesse multiple'!$N$68,'Grossesse multiple'!$P$68,'Grossesse multiple'!$R$68,'Grossesse multiple'!$T$68,'Grossesse multiple'!$V$68)</c:f>
              <c:numCache>
                <c:formatCode>#,##0.00</c:formatCode>
                <c:ptCount val="10"/>
                <c:pt idx="0">
                  <c:v>100</c:v>
                </c:pt>
                <c:pt idx="1">
                  <c:v>98.734473869228964</c:v>
                </c:pt>
                <c:pt idx="2">
                  <c:v>98.199884792626719</c:v>
                </c:pt>
                <c:pt idx="3">
                  <c:v>98.058189234340759</c:v>
                </c:pt>
                <c:pt idx="4">
                  <c:v>97.484294059296815</c:v>
                </c:pt>
                <c:pt idx="5">
                  <c:v>96.876070425429887</c:v>
                </c:pt>
                <c:pt idx="6">
                  <c:v>96.592292089249483</c:v>
                </c:pt>
                <c:pt idx="7">
                  <c:v>87.628865979381445</c:v>
                </c:pt>
                <c:pt idx="8">
                  <c:v>75</c:v>
                </c:pt>
                <c:pt idx="9">
                  <c:v>0</c:v>
                </c:pt>
              </c:numCache>
            </c:numRef>
          </c:val>
        </c:ser>
        <c:ser>
          <c:idx val="0"/>
          <c:order val="1"/>
          <c:tx>
            <c:strRef>
              <c:f>'Grossesse multiple'!$B$69</c:f>
              <c:strCache>
                <c:ptCount val="1"/>
                <c:pt idx="0">
                  <c:v>Gémellaire</c:v>
                </c:pt>
              </c:strCache>
            </c:strRef>
          </c:tx>
          <c:spPr>
            <a:solidFill>
              <a:srgbClr val="C00000"/>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multiple'!$D$69,'Grossesse multiple'!$F$69,'Grossesse multiple'!$H$69,'Grossesse multiple'!$J$69,'Grossesse multiple'!$L$69,'Grossesse multiple'!$N$69,'Grossesse multiple'!$P$69,'Grossesse multiple'!$R$69,'Grossesse multiple'!$T$69,'Grossesse multiple'!$V$69)</c:f>
              <c:numCache>
                <c:formatCode>#,##0.00</c:formatCode>
                <c:ptCount val="10"/>
                <c:pt idx="0">
                  <c:v>0</c:v>
                </c:pt>
                <c:pt idx="1">
                  <c:v>0.74994141082727916</c:v>
                </c:pt>
                <c:pt idx="2">
                  <c:v>1.3488863287250383</c:v>
                </c:pt>
                <c:pt idx="3">
                  <c:v>1.5339220238224383</c:v>
                </c:pt>
                <c:pt idx="4">
                  <c:v>2.0858591425107464</c:v>
                </c:pt>
                <c:pt idx="5">
                  <c:v>2.5416181407138456</c:v>
                </c:pt>
                <c:pt idx="6">
                  <c:v>2.7991886409736306</c:v>
                </c:pt>
                <c:pt idx="7">
                  <c:v>11.340206185567011</c:v>
                </c:pt>
                <c:pt idx="8">
                  <c:v>25</c:v>
                </c:pt>
                <c:pt idx="9">
                  <c:v>0</c:v>
                </c:pt>
              </c:numCache>
            </c:numRef>
          </c:val>
        </c:ser>
        <c:ser>
          <c:idx val="1"/>
          <c:order val="2"/>
          <c:tx>
            <c:strRef>
              <c:f>'Grossesse multiple'!$B$70</c:f>
              <c:strCache>
                <c:ptCount val="1"/>
                <c:pt idx="0">
                  <c:v>De haut rang</c:v>
                </c:pt>
              </c:strCache>
            </c:strRef>
          </c:tx>
          <c:spPr>
            <a:solidFill>
              <a:schemeClr val="accent3"/>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multiple'!$D$70,'Grossesse multiple'!$F$70,'Grossesse multiple'!$H$70,'Grossesse multiple'!$J$70,'Grossesse multiple'!$L$70,'Grossesse multiple'!$N$70,'Grossesse multiple'!$P$70,'Grossesse multiple'!$R$70,'Grossesse multiple'!$T$70,'Grossesse multiple'!$V$70)</c:f>
              <c:numCache>
                <c:formatCode>#,##0.00</c:formatCode>
                <c:ptCount val="10"/>
                <c:pt idx="0">
                  <c:v>0</c:v>
                </c:pt>
                <c:pt idx="1">
                  <c:v>0</c:v>
                </c:pt>
                <c:pt idx="2">
                  <c:v>3.3602150537634413E-2</c:v>
                </c:pt>
                <c:pt idx="3">
                  <c:v>4.3392419344340544E-2</c:v>
                </c:pt>
                <c:pt idx="4">
                  <c:v>4.4086851096660426E-2</c:v>
                </c:pt>
                <c:pt idx="5">
                  <c:v>4.7955059258751799E-2</c:v>
                </c:pt>
                <c:pt idx="6">
                  <c:v>0</c:v>
                </c:pt>
                <c:pt idx="7">
                  <c:v>0</c:v>
                </c:pt>
                <c:pt idx="8">
                  <c:v>0</c:v>
                </c:pt>
                <c:pt idx="9">
                  <c:v>0</c:v>
                </c:pt>
              </c:numCache>
            </c:numRef>
          </c:val>
        </c:ser>
        <c:ser>
          <c:idx val="2"/>
          <c:order val="3"/>
          <c:tx>
            <c:strRef>
              <c:f>'Grossesse multiple'!$B$71</c:f>
              <c:strCache>
                <c:ptCount val="1"/>
                <c:pt idx="0">
                  <c:v>Inconnue</c:v>
                </c:pt>
              </c:strCache>
            </c:strRef>
          </c:tx>
          <c:spPr>
            <a:solidFill>
              <a:schemeClr val="accent4"/>
            </a:solidFill>
          </c:spPr>
          <c:invertIfNegative val="0"/>
          <c:cat>
            <c:strRef>
              <c:f>'GR Mode d''accouchement'!$B$63:$B$72</c:f>
              <c:strCache>
                <c:ptCount val="10"/>
                <c:pt idx="0">
                  <c:v>10-15</c:v>
                </c:pt>
                <c:pt idx="1">
                  <c:v>16-20</c:v>
                </c:pt>
                <c:pt idx="2">
                  <c:v>21-25</c:v>
                </c:pt>
                <c:pt idx="3">
                  <c:v>26-30</c:v>
                </c:pt>
                <c:pt idx="4">
                  <c:v>31-35</c:v>
                </c:pt>
                <c:pt idx="5">
                  <c:v>36-40</c:v>
                </c:pt>
                <c:pt idx="6">
                  <c:v>41-45</c:v>
                </c:pt>
                <c:pt idx="7">
                  <c:v>46-50</c:v>
                </c:pt>
                <c:pt idx="8">
                  <c:v>51-60</c:v>
                </c:pt>
                <c:pt idx="9">
                  <c:v>61-70</c:v>
                </c:pt>
              </c:strCache>
            </c:strRef>
          </c:cat>
          <c:val>
            <c:numRef>
              <c:f>('Grossesse multiple'!$D$71,'Grossesse multiple'!$F$71,'Grossesse multiple'!$H$71,'Grossesse multiple'!$J$71,'Grossesse multiple'!$L$71,'Grossesse multiple'!$N$71,'Grossesse multiple'!$P$71,'Grossesse multiple'!$R$71,'Grossesse multiple'!$T$71,'Grossesse multiple'!$V$71)</c:f>
              <c:numCache>
                <c:formatCode>#,##0.00</c:formatCode>
                <c:ptCount val="10"/>
                <c:pt idx="0">
                  <c:v>0</c:v>
                </c:pt>
                <c:pt idx="1">
                  <c:v>0.51558471994375432</c:v>
                </c:pt>
                <c:pt idx="2">
                  <c:v>0.41762672811059909</c:v>
                </c:pt>
                <c:pt idx="3">
                  <c:v>0.36449632249246056</c:v>
                </c:pt>
                <c:pt idx="4">
                  <c:v>0.38575994709577871</c:v>
                </c:pt>
                <c:pt idx="5">
                  <c:v>0.53435637459751995</c:v>
                </c:pt>
                <c:pt idx="6">
                  <c:v>0.6085192697768762</c:v>
                </c:pt>
                <c:pt idx="7">
                  <c:v>1.0309278350515463</c:v>
                </c:pt>
                <c:pt idx="8">
                  <c:v>0</c:v>
                </c:pt>
                <c:pt idx="9">
                  <c:v>0</c:v>
                </c:pt>
              </c:numCache>
            </c:numRef>
          </c:val>
        </c:ser>
        <c:dLbls>
          <c:showLegendKey val="0"/>
          <c:showVal val="0"/>
          <c:showCatName val="0"/>
          <c:showSerName val="0"/>
          <c:showPercent val="0"/>
          <c:showBubbleSize val="0"/>
        </c:dLbls>
        <c:gapWidth val="150"/>
        <c:overlap val="100"/>
        <c:axId val="259204224"/>
        <c:axId val="259206144"/>
      </c:barChart>
      <c:catAx>
        <c:axId val="259204224"/>
        <c:scaling>
          <c:orientation val="minMax"/>
        </c:scaling>
        <c:delete val="0"/>
        <c:axPos val="b"/>
        <c:title>
          <c:tx>
            <c:rich>
              <a:bodyPr/>
              <a:lstStyle/>
              <a:p>
                <a:pPr>
                  <a:defRPr/>
                </a:pPr>
                <a:r>
                  <a:rPr lang="fr-FR"/>
                  <a:t>années</a:t>
                </a:r>
              </a:p>
            </c:rich>
          </c:tx>
          <c:overlay val="0"/>
        </c:title>
        <c:majorTickMark val="none"/>
        <c:minorTickMark val="none"/>
        <c:tickLblPos val="nextTo"/>
        <c:txPr>
          <a:bodyPr/>
          <a:lstStyle/>
          <a:p>
            <a:pPr>
              <a:defRPr sz="1000"/>
            </a:pPr>
            <a:endParaRPr lang="fr-FR"/>
          </a:p>
        </c:txPr>
        <c:crossAx val="259206144"/>
        <c:crosses val="autoZero"/>
        <c:auto val="1"/>
        <c:lblAlgn val="ctr"/>
        <c:lblOffset val="0"/>
        <c:tickLblSkip val="1"/>
        <c:tickMarkSkip val="1"/>
        <c:noMultiLvlLbl val="0"/>
      </c:catAx>
      <c:valAx>
        <c:axId val="259206144"/>
        <c:scaling>
          <c:orientation val="minMax"/>
        </c:scaling>
        <c:delete val="0"/>
        <c:axPos val="l"/>
        <c:majorGridlines/>
        <c:numFmt formatCode="0\ %" sourceLinked="0"/>
        <c:majorTickMark val="out"/>
        <c:minorTickMark val="none"/>
        <c:tickLblPos val="nextTo"/>
        <c:crossAx val="259204224"/>
        <c:crosses val="autoZero"/>
        <c:crossBetween val="between"/>
      </c:valAx>
    </c:plotArea>
    <c:legend>
      <c:legendPos val="r"/>
      <c:overlay val="0"/>
    </c:legend>
    <c:plotVisOnly val="1"/>
    <c:dispBlanksAs val="gap"/>
    <c:showDLblsOverMax val="0"/>
  </c:chart>
  <c:spPr>
    <a:solidFill>
      <a:schemeClr val="bg1"/>
    </a:solidFill>
  </c:spPr>
  <c:printSettings>
    <c:headerFooter/>
    <c:pageMargins b="0.75000000000000699" l="0.70000000000000062" r="0.70000000000000062" t="0.7500000000000069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a:pPr>
            <a:r>
              <a:rPr lang="fr-FR" sz="1500" b="1" i="0" baseline="0"/>
              <a:t>Durée de séjour du bébé par grossesse multiple </a:t>
            </a:r>
          </a:p>
          <a:p>
            <a:pPr>
              <a:defRPr sz="1500"/>
            </a:pPr>
            <a:r>
              <a:rPr lang="fr-FR" sz="1200" b="1" i="0" baseline="0"/>
              <a:t>(100 % par type de grossesse)</a:t>
            </a:r>
          </a:p>
        </c:rich>
      </c:tx>
      <c:overlay val="0"/>
    </c:title>
    <c:autoTitleDeleted val="0"/>
    <c:plotArea>
      <c:layout/>
      <c:lineChart>
        <c:grouping val="standard"/>
        <c:varyColors val="0"/>
        <c:ser>
          <c:idx val="0"/>
          <c:order val="0"/>
          <c:tx>
            <c:strRef>
              <c:f>'Durée de séjour du bébé'!$C$182</c:f>
              <c:strCache>
                <c:ptCount val="1"/>
                <c:pt idx="0">
                  <c:v>Unique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bébé'!$D$184:$D$196</c:f>
              <c:numCache>
                <c:formatCode>#,##0.00</c:formatCode>
                <c:ptCount val="13"/>
                <c:pt idx="0">
                  <c:v>1.0267512998409027</c:v>
                </c:pt>
                <c:pt idx="1">
                  <c:v>1.9641129098394265</c:v>
                </c:pt>
                <c:pt idx="2">
                  <c:v>3.7240236841673635</c:v>
                </c:pt>
                <c:pt idx="3">
                  <c:v>14.248224507536616</c:v>
                </c:pt>
                <c:pt idx="4">
                  <c:v>39.677541045449324</c:v>
                </c:pt>
                <c:pt idx="5">
                  <c:v>23.151109580278504</c:v>
                </c:pt>
                <c:pt idx="6">
                  <c:v>7.5915629254211154</c:v>
                </c:pt>
                <c:pt idx="7">
                  <c:v>3.2983975462940185</c:v>
                </c:pt>
                <c:pt idx="8">
                  <c:v>0.93408125440797785</c:v>
                </c:pt>
                <c:pt idx="9">
                  <c:v>0.52731716118027194</c:v>
                </c:pt>
                <c:pt idx="10">
                  <c:v>0.43054667125916446</c:v>
                </c:pt>
                <c:pt idx="11">
                  <c:v>1.9370499762174218</c:v>
                </c:pt>
                <c:pt idx="12">
                  <c:v>0.71265725204612174</c:v>
                </c:pt>
              </c:numCache>
            </c:numRef>
          </c:val>
          <c:smooth val="0"/>
        </c:ser>
        <c:ser>
          <c:idx val="1"/>
          <c:order val="1"/>
          <c:tx>
            <c:strRef>
              <c:f>'Durée de séjour du bébé'!$E$182</c:f>
              <c:strCache>
                <c:ptCount val="1"/>
                <c:pt idx="0">
                  <c:v>Gémellaire</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bébé'!$F$184:$F$197</c:f>
              <c:numCache>
                <c:formatCode>#,##0.00</c:formatCode>
                <c:ptCount val="14"/>
                <c:pt idx="0">
                  <c:v>3.5307517084282458</c:v>
                </c:pt>
                <c:pt idx="1">
                  <c:v>1.1161731207289294</c:v>
                </c:pt>
                <c:pt idx="2">
                  <c:v>0.56947608200455579</c:v>
                </c:pt>
                <c:pt idx="3">
                  <c:v>1.2528473804100226</c:v>
                </c:pt>
                <c:pt idx="4">
                  <c:v>6.4692482915717537</c:v>
                </c:pt>
                <c:pt idx="5">
                  <c:v>12.52847380410023</c:v>
                </c:pt>
                <c:pt idx="6">
                  <c:v>12.004555808656036</c:v>
                </c:pt>
                <c:pt idx="7">
                  <c:v>10.273348519362187</c:v>
                </c:pt>
                <c:pt idx="8">
                  <c:v>4.4646924829157175</c:v>
                </c:pt>
                <c:pt idx="9">
                  <c:v>3.917995444191344</c:v>
                </c:pt>
                <c:pt idx="10">
                  <c:v>2.4601366742596809</c:v>
                </c:pt>
                <c:pt idx="11">
                  <c:v>20.205011389521641</c:v>
                </c:pt>
                <c:pt idx="12">
                  <c:v>11.252847380410023</c:v>
                </c:pt>
                <c:pt idx="13">
                  <c:v>9.9544419134396342</c:v>
                </c:pt>
              </c:numCache>
            </c:numRef>
          </c:val>
          <c:smooth val="0"/>
        </c:ser>
        <c:ser>
          <c:idx val="2"/>
          <c:order val="2"/>
          <c:tx>
            <c:strRef>
              <c:f>'Durée de séjour du bébé'!$G$182</c:f>
              <c:strCache>
                <c:ptCount val="1"/>
                <c:pt idx="0">
                  <c:v>De haut rang</c:v>
                </c:pt>
              </c:strCache>
            </c:strRef>
          </c:tx>
          <c:cat>
            <c:strRef>
              <c:f>'GR Mode d''accouchement'!$B$119:$B$132</c:f>
              <c:strCache>
                <c:ptCount val="14"/>
                <c:pt idx="0">
                  <c:v>0 nuit</c:v>
                </c:pt>
                <c:pt idx="1">
                  <c:v>1 nuit</c:v>
                </c:pt>
                <c:pt idx="2">
                  <c:v>2 nuits</c:v>
                </c:pt>
                <c:pt idx="3">
                  <c:v>3 nuits</c:v>
                </c:pt>
                <c:pt idx="4">
                  <c:v>4 nuits</c:v>
                </c:pt>
                <c:pt idx="5">
                  <c:v>5 nuits</c:v>
                </c:pt>
                <c:pt idx="6">
                  <c:v>6 nuits</c:v>
                </c:pt>
                <c:pt idx="7">
                  <c:v>7 nuits</c:v>
                </c:pt>
                <c:pt idx="8">
                  <c:v>8 nuits</c:v>
                </c:pt>
                <c:pt idx="9">
                  <c:v>9 nuits</c:v>
                </c:pt>
                <c:pt idx="10">
                  <c:v>10 nuits</c:v>
                </c:pt>
                <c:pt idx="11">
                  <c:v>11 - 20 nuits</c:v>
                </c:pt>
                <c:pt idx="12">
                  <c:v>21 - 30 nuits</c:v>
                </c:pt>
                <c:pt idx="13">
                  <c:v>≥ 31 nuits</c:v>
                </c:pt>
              </c:strCache>
            </c:strRef>
          </c:cat>
          <c:val>
            <c:numRef>
              <c:f>'Durée de séjour du bébé'!$H$184:$H$197</c:f>
              <c:numCache>
                <c:formatCode>#,##0.00</c:formatCode>
                <c:ptCount val="14"/>
                <c:pt idx="0">
                  <c:v>7.0866141732283463</c:v>
                </c:pt>
                <c:pt idx="1">
                  <c:v>0</c:v>
                </c:pt>
                <c:pt idx="2">
                  <c:v>2.3622047244094486</c:v>
                </c:pt>
                <c:pt idx="3">
                  <c:v>0</c:v>
                </c:pt>
                <c:pt idx="4">
                  <c:v>5.5118110236220472</c:v>
                </c:pt>
                <c:pt idx="5">
                  <c:v>6.2992125984251963</c:v>
                </c:pt>
                <c:pt idx="6">
                  <c:v>2.3622047244094486</c:v>
                </c:pt>
                <c:pt idx="7">
                  <c:v>1.5748031496062991</c:v>
                </c:pt>
                <c:pt idx="8">
                  <c:v>1.5748031496062991</c:v>
                </c:pt>
                <c:pt idx="9">
                  <c:v>2.3622047244094486</c:v>
                </c:pt>
                <c:pt idx="10">
                  <c:v>2.3622047244094486</c:v>
                </c:pt>
                <c:pt idx="11">
                  <c:v>12.598425196850393</c:v>
                </c:pt>
                <c:pt idx="12">
                  <c:v>22.834645669291341</c:v>
                </c:pt>
                <c:pt idx="13">
                  <c:v>33.070866141732289</c:v>
                </c:pt>
              </c:numCache>
            </c:numRef>
          </c:val>
          <c:smooth val="0"/>
        </c:ser>
        <c:ser>
          <c:idx val="3"/>
          <c:order val="3"/>
          <c:tx>
            <c:strRef>
              <c:f>'Durée de séjour du bébé'!$I$182</c:f>
              <c:strCache>
                <c:ptCount val="1"/>
                <c:pt idx="0">
                  <c:v>Inconnue</c:v>
                </c:pt>
              </c:strCache>
            </c:strRef>
          </c:tx>
          <c:val>
            <c:numRef>
              <c:f>'Durée de séjour du bébé'!$J$184:$J$197</c:f>
              <c:numCache>
                <c:formatCode>#,##0.00</c:formatCode>
                <c:ptCount val="14"/>
                <c:pt idx="0">
                  <c:v>78.612716763005778</c:v>
                </c:pt>
                <c:pt idx="1">
                  <c:v>7.1290944123314066</c:v>
                </c:pt>
                <c:pt idx="2">
                  <c:v>4.2389210019267818</c:v>
                </c:pt>
                <c:pt idx="3">
                  <c:v>1.1560693641618496</c:v>
                </c:pt>
                <c:pt idx="4">
                  <c:v>2.5048169556840074</c:v>
                </c:pt>
                <c:pt idx="5">
                  <c:v>2.3121387283236992</c:v>
                </c:pt>
                <c:pt idx="6">
                  <c:v>0.57803468208092479</c:v>
                </c:pt>
                <c:pt idx="7">
                  <c:v>1.1560693641618496</c:v>
                </c:pt>
                <c:pt idx="8">
                  <c:v>0.38535645472061658</c:v>
                </c:pt>
                <c:pt idx="9">
                  <c:v>0</c:v>
                </c:pt>
                <c:pt idx="10">
                  <c:v>0</c:v>
                </c:pt>
                <c:pt idx="11">
                  <c:v>0.77071290944123316</c:v>
                </c:pt>
                <c:pt idx="12">
                  <c:v>0.38535645472061658</c:v>
                </c:pt>
                <c:pt idx="13">
                  <c:v>0.77071290944123316</c:v>
                </c:pt>
              </c:numCache>
            </c:numRef>
          </c:val>
          <c:smooth val="0"/>
        </c:ser>
        <c:dLbls>
          <c:showLegendKey val="0"/>
          <c:showVal val="0"/>
          <c:showCatName val="0"/>
          <c:showSerName val="0"/>
          <c:showPercent val="0"/>
          <c:showBubbleSize val="0"/>
        </c:dLbls>
        <c:marker val="1"/>
        <c:smooth val="0"/>
        <c:axId val="259229568"/>
        <c:axId val="259231104"/>
      </c:lineChart>
      <c:catAx>
        <c:axId val="259229568"/>
        <c:scaling>
          <c:orientation val="minMax"/>
        </c:scaling>
        <c:delete val="0"/>
        <c:axPos val="b"/>
        <c:majorTickMark val="out"/>
        <c:minorTickMark val="none"/>
        <c:tickLblPos val="nextTo"/>
        <c:crossAx val="259231104"/>
        <c:crosses val="autoZero"/>
        <c:auto val="1"/>
        <c:lblAlgn val="ctr"/>
        <c:lblOffset val="100"/>
        <c:noMultiLvlLbl val="0"/>
      </c:catAx>
      <c:valAx>
        <c:axId val="259231104"/>
        <c:scaling>
          <c:orientation val="minMax"/>
        </c:scaling>
        <c:delete val="0"/>
        <c:axPos val="l"/>
        <c:majorGridlines/>
        <c:numFmt formatCode="#\ ##0\ &quot;%&quot;" sourceLinked="0"/>
        <c:majorTickMark val="out"/>
        <c:minorTickMark val="none"/>
        <c:tickLblPos val="nextTo"/>
        <c:crossAx val="259229568"/>
        <c:crosses val="autoZero"/>
        <c:crossBetween val="between"/>
      </c:valAx>
    </c:plotArea>
    <c:legend>
      <c:legendPos val="r"/>
      <c:overlay val="0"/>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Nombre de naissances par poids de naissance (grammes)</a:t>
            </a:r>
          </a:p>
        </c:rich>
      </c:tx>
      <c:layout/>
      <c:overlay val="0"/>
    </c:title>
    <c:autoTitleDeleted val="0"/>
    <c:plotArea>
      <c:layout/>
      <c:barChart>
        <c:barDir val="col"/>
        <c:grouping val="clustered"/>
        <c:varyColors val="0"/>
        <c:ser>
          <c:idx val="0"/>
          <c:order val="0"/>
          <c:invertIfNegative val="0"/>
          <c:cat>
            <c:strRef>
              <c:f>_G0106_!$A$2:$A$59</c:f>
              <c:strCache>
                <c:ptCount val="58"/>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5 800</c:v>
                </c:pt>
              </c:strCache>
            </c:strRef>
          </c:cat>
          <c:val>
            <c:numRef>
              <c:f>'GR simples'!etiq_G0106_2</c:f>
              <c:numCache>
                <c:formatCode>General</c:formatCode>
                <c:ptCount val="59"/>
                <c:pt idx="0">
                  <c:v>22</c:v>
                </c:pt>
                <c:pt idx="1">
                  <c:v>6</c:v>
                </c:pt>
                <c:pt idx="2">
                  <c:v>12</c:v>
                </c:pt>
                <c:pt idx="3">
                  <c:v>32</c:v>
                </c:pt>
                <c:pt idx="4">
                  <c:v>60</c:v>
                </c:pt>
                <c:pt idx="5">
                  <c:v>87</c:v>
                </c:pt>
                <c:pt idx="6">
                  <c:v>111</c:v>
                </c:pt>
                <c:pt idx="7">
                  <c:v>82</c:v>
                </c:pt>
                <c:pt idx="8">
                  <c:v>116</c:v>
                </c:pt>
                <c:pt idx="9">
                  <c:v>141</c:v>
                </c:pt>
                <c:pt idx="10">
                  <c:v>123</c:v>
                </c:pt>
                <c:pt idx="11">
                  <c:v>114</c:v>
                </c:pt>
                <c:pt idx="12">
                  <c:v>168</c:v>
                </c:pt>
                <c:pt idx="13">
                  <c:v>177</c:v>
                </c:pt>
                <c:pt idx="14">
                  <c:v>255</c:v>
                </c:pt>
                <c:pt idx="15">
                  <c:v>204</c:v>
                </c:pt>
                <c:pt idx="16">
                  <c:v>280</c:v>
                </c:pt>
                <c:pt idx="17">
                  <c:v>319</c:v>
                </c:pt>
                <c:pt idx="18">
                  <c:v>429</c:v>
                </c:pt>
                <c:pt idx="19">
                  <c:v>547</c:v>
                </c:pt>
                <c:pt idx="20">
                  <c:v>668</c:v>
                </c:pt>
                <c:pt idx="21">
                  <c:v>810</c:v>
                </c:pt>
                <c:pt idx="22">
                  <c:v>1101</c:v>
                </c:pt>
                <c:pt idx="23">
                  <c:v>1375</c:v>
                </c:pt>
                <c:pt idx="24">
                  <c:v>1905</c:v>
                </c:pt>
                <c:pt idx="25">
                  <c:v>2632</c:v>
                </c:pt>
                <c:pt idx="26">
                  <c:v>3457</c:v>
                </c:pt>
                <c:pt idx="27">
                  <c:v>4462</c:v>
                </c:pt>
                <c:pt idx="28">
                  <c:v>5869</c:v>
                </c:pt>
                <c:pt idx="29">
                  <c:v>7111</c:v>
                </c:pt>
                <c:pt idx="30">
                  <c:v>8866</c:v>
                </c:pt>
                <c:pt idx="31">
                  <c:v>9682</c:v>
                </c:pt>
                <c:pt idx="32">
                  <c:v>10321</c:v>
                </c:pt>
                <c:pt idx="33">
                  <c:v>10584</c:v>
                </c:pt>
                <c:pt idx="34">
                  <c:v>10153</c:v>
                </c:pt>
                <c:pt idx="35">
                  <c:v>9449</c:v>
                </c:pt>
                <c:pt idx="36">
                  <c:v>8450</c:v>
                </c:pt>
                <c:pt idx="37">
                  <c:v>6970</c:v>
                </c:pt>
                <c:pt idx="38">
                  <c:v>5669</c:v>
                </c:pt>
                <c:pt idx="39">
                  <c:v>4222</c:v>
                </c:pt>
                <c:pt idx="40">
                  <c:v>3163</c:v>
                </c:pt>
                <c:pt idx="41">
                  <c:v>2207</c:v>
                </c:pt>
                <c:pt idx="42">
                  <c:v>1597</c:v>
                </c:pt>
                <c:pt idx="43">
                  <c:v>1043</c:v>
                </c:pt>
                <c:pt idx="44">
                  <c:v>707</c:v>
                </c:pt>
                <c:pt idx="45">
                  <c:v>493</c:v>
                </c:pt>
                <c:pt idx="46">
                  <c:v>285</c:v>
                </c:pt>
                <c:pt idx="47">
                  <c:v>186</c:v>
                </c:pt>
                <c:pt idx="48">
                  <c:v>103</c:v>
                </c:pt>
                <c:pt idx="49">
                  <c:v>62</c:v>
                </c:pt>
                <c:pt idx="50">
                  <c:v>35</c:v>
                </c:pt>
                <c:pt idx="51">
                  <c:v>25</c:v>
                </c:pt>
                <c:pt idx="52">
                  <c:v>12</c:v>
                </c:pt>
                <c:pt idx="53">
                  <c:v>7</c:v>
                </c:pt>
                <c:pt idx="54">
                  <c:v>4</c:v>
                </c:pt>
                <c:pt idx="55">
                  <c:v>1</c:v>
                </c:pt>
                <c:pt idx="56">
                  <c:v>1</c:v>
                </c:pt>
                <c:pt idx="57">
                  <c:v>1</c:v>
                </c:pt>
                <c:pt idx="58">
                  <c:v>1</c:v>
                </c:pt>
              </c:numCache>
            </c:numRef>
          </c:val>
        </c:ser>
        <c:dLbls>
          <c:showLegendKey val="0"/>
          <c:showVal val="0"/>
          <c:showCatName val="0"/>
          <c:showSerName val="0"/>
          <c:showPercent val="0"/>
          <c:showBubbleSize val="0"/>
        </c:dLbls>
        <c:gapWidth val="150"/>
        <c:axId val="223230976"/>
        <c:axId val="223236864"/>
      </c:barChart>
      <c:barChart>
        <c:barDir val="col"/>
        <c:grouping val="clustered"/>
        <c:varyColors val="0"/>
        <c:ser>
          <c:idx val="1"/>
          <c:order val="1"/>
          <c:spPr>
            <a:noFill/>
          </c:spPr>
          <c:invertIfNegative val="0"/>
          <c:cat>
            <c:strRef>
              <c:f>'GR simples'!etiq_G0106_1</c:f>
              <c:strCache>
                <c:ptCount val="59"/>
                <c:pt idx="0">
                  <c:v>0</c:v>
                </c:pt>
                <c:pt idx="1">
                  <c:v>100</c:v>
                </c:pt>
                <c:pt idx="2">
                  <c:v>200</c:v>
                </c:pt>
                <c:pt idx="3">
                  <c:v>300</c:v>
                </c:pt>
                <c:pt idx="4">
                  <c:v>400</c:v>
                </c:pt>
                <c:pt idx="5">
                  <c:v>500</c:v>
                </c:pt>
                <c:pt idx="6">
                  <c:v>600</c:v>
                </c:pt>
                <c:pt idx="7">
                  <c:v>700</c:v>
                </c:pt>
                <c:pt idx="8">
                  <c:v>800</c:v>
                </c:pt>
                <c:pt idx="9">
                  <c:v>900</c:v>
                </c:pt>
                <c:pt idx="10">
                  <c:v>1 000</c:v>
                </c:pt>
                <c:pt idx="11">
                  <c:v>1 100</c:v>
                </c:pt>
                <c:pt idx="12">
                  <c:v>1 200</c:v>
                </c:pt>
                <c:pt idx="13">
                  <c:v>1 300</c:v>
                </c:pt>
                <c:pt idx="14">
                  <c:v>1 400</c:v>
                </c:pt>
                <c:pt idx="15">
                  <c:v>1 500</c:v>
                </c:pt>
                <c:pt idx="16">
                  <c:v>1 600</c:v>
                </c:pt>
                <c:pt idx="17">
                  <c:v>1 700</c:v>
                </c:pt>
                <c:pt idx="18">
                  <c:v>1 800</c:v>
                </c:pt>
                <c:pt idx="19">
                  <c:v>1 900</c:v>
                </c:pt>
                <c:pt idx="20">
                  <c:v>2 000</c:v>
                </c:pt>
                <c:pt idx="21">
                  <c:v>2 100</c:v>
                </c:pt>
                <c:pt idx="22">
                  <c:v>2 200</c:v>
                </c:pt>
                <c:pt idx="23">
                  <c:v>2 300</c:v>
                </c:pt>
                <c:pt idx="24">
                  <c:v>2 400</c:v>
                </c:pt>
                <c:pt idx="25">
                  <c:v>2 500</c:v>
                </c:pt>
                <c:pt idx="26">
                  <c:v>2 600</c:v>
                </c:pt>
                <c:pt idx="27">
                  <c:v>2 700</c:v>
                </c:pt>
                <c:pt idx="28">
                  <c:v>2 800</c:v>
                </c:pt>
                <c:pt idx="29">
                  <c:v>2 900</c:v>
                </c:pt>
                <c:pt idx="30">
                  <c:v>3 000</c:v>
                </c:pt>
                <c:pt idx="31">
                  <c:v>3 100</c:v>
                </c:pt>
                <c:pt idx="32">
                  <c:v>3 200</c:v>
                </c:pt>
                <c:pt idx="33">
                  <c:v>3 300</c:v>
                </c:pt>
                <c:pt idx="34">
                  <c:v>3 400</c:v>
                </c:pt>
                <c:pt idx="35">
                  <c:v>3 500</c:v>
                </c:pt>
                <c:pt idx="36">
                  <c:v>3 600</c:v>
                </c:pt>
                <c:pt idx="37">
                  <c:v>3 700</c:v>
                </c:pt>
                <c:pt idx="38">
                  <c:v>3 800</c:v>
                </c:pt>
                <c:pt idx="39">
                  <c:v>3 900</c:v>
                </c:pt>
                <c:pt idx="40">
                  <c:v>4 000</c:v>
                </c:pt>
                <c:pt idx="41">
                  <c:v>4 100</c:v>
                </c:pt>
                <c:pt idx="42">
                  <c:v>4 200</c:v>
                </c:pt>
                <c:pt idx="43">
                  <c:v>4 300</c:v>
                </c:pt>
                <c:pt idx="44">
                  <c:v>4 400</c:v>
                </c:pt>
                <c:pt idx="45">
                  <c:v>4 500</c:v>
                </c:pt>
                <c:pt idx="46">
                  <c:v>4 600</c:v>
                </c:pt>
                <c:pt idx="47">
                  <c:v>4 700</c:v>
                </c:pt>
                <c:pt idx="48">
                  <c:v>4 800</c:v>
                </c:pt>
                <c:pt idx="49">
                  <c:v>4 900</c:v>
                </c:pt>
                <c:pt idx="50">
                  <c:v>5 000</c:v>
                </c:pt>
                <c:pt idx="51">
                  <c:v>5 100</c:v>
                </c:pt>
                <c:pt idx="52">
                  <c:v>5 200</c:v>
                </c:pt>
                <c:pt idx="53">
                  <c:v>5 300</c:v>
                </c:pt>
                <c:pt idx="54">
                  <c:v>5 400</c:v>
                </c:pt>
                <c:pt idx="55">
                  <c:v>5 500</c:v>
                </c:pt>
                <c:pt idx="56">
                  <c:v>5 600</c:v>
                </c:pt>
                <c:pt idx="57">
                  <c:v>5 800</c:v>
                </c:pt>
                <c:pt idx="58">
                  <c:v>7 600</c:v>
                </c:pt>
              </c:strCache>
            </c:strRef>
          </c:cat>
          <c:val>
            <c:numRef>
              <c:f>'GR simples'!etiq_G0106_3</c:f>
              <c:numCache>
                <c:formatCode>General</c:formatCode>
                <c:ptCount val="59"/>
                <c:pt idx="0">
                  <c:v>1.7326381778946874E-2</c:v>
                </c:pt>
                <c:pt idx="1">
                  <c:v>4.7253768488036921E-3</c:v>
                </c:pt>
                <c:pt idx="2">
                  <c:v>9.4507536976073843E-3</c:v>
                </c:pt>
                <c:pt idx="3">
                  <c:v>2.520200986028636E-2</c:v>
                </c:pt>
                <c:pt idx="4">
                  <c:v>4.7253768488036918E-2</c:v>
                </c:pt>
                <c:pt idx="5">
                  <c:v>6.8517964307653514E-2</c:v>
                </c:pt>
                <c:pt idx="6">
                  <c:v>8.741947170286829E-2</c:v>
                </c:pt>
                <c:pt idx="7">
                  <c:v>6.4580150266983785E-2</c:v>
                </c:pt>
                <c:pt idx="8">
                  <c:v>9.1357285743538061E-2</c:v>
                </c:pt>
                <c:pt idx="9">
                  <c:v>0.11104635594688674</c:v>
                </c:pt>
                <c:pt idx="10">
                  <c:v>9.6870225400475685E-2</c:v>
                </c:pt>
                <c:pt idx="11">
                  <c:v>8.9782160127270139E-2</c:v>
                </c:pt>
                <c:pt idx="12">
                  <c:v>0.13231055176650344</c:v>
                </c:pt>
                <c:pt idx="13">
                  <c:v>0.13939861703970891</c:v>
                </c:pt>
                <c:pt idx="14">
                  <c:v>0.20082851607415697</c:v>
                </c:pt>
                <c:pt idx="15">
                  <c:v>0.16066281285932543</c:v>
                </c:pt>
                <c:pt idx="16">
                  <c:v>0.22051758627750565</c:v>
                </c:pt>
                <c:pt idx="17">
                  <c:v>0.25123253579472959</c:v>
                </c:pt>
                <c:pt idx="18">
                  <c:v>0.33786444468946403</c:v>
                </c:pt>
                <c:pt idx="19">
                  <c:v>0.43079685604926993</c:v>
                </c:pt>
                <c:pt idx="20">
                  <c:v>0.52609195583347779</c:v>
                </c:pt>
                <c:pt idx="21">
                  <c:v>0.63792587458849814</c:v>
                </c:pt>
                <c:pt idx="22">
                  <c:v>0.86710665175547774</c:v>
                </c:pt>
                <c:pt idx="23">
                  <c:v>1.0828988611841797</c:v>
                </c:pt>
                <c:pt idx="24">
                  <c:v>1.5003071494951723</c:v>
                </c:pt>
                <c:pt idx="25">
                  <c:v>2.0728653110085524</c:v>
                </c:pt>
                <c:pt idx="26">
                  <c:v>2.7226046277190621</c:v>
                </c:pt>
                <c:pt idx="27">
                  <c:v>3.5141052498936776</c:v>
                </c:pt>
                <c:pt idx="28">
                  <c:v>4.6222061209381451</c:v>
                </c:pt>
                <c:pt idx="29">
                  <c:v>5.600359128640509</c:v>
                </c:pt>
                <c:pt idx="30">
                  <c:v>6.9825318569155881</c:v>
                </c:pt>
                <c:pt idx="31">
                  <c:v>7.6251831083528927</c:v>
                </c:pt>
                <c:pt idx="32">
                  <c:v>8.1284357427504812</c:v>
                </c:pt>
                <c:pt idx="33">
                  <c:v>8.3355647612897119</c:v>
                </c:pt>
                <c:pt idx="34">
                  <c:v>7.9961251909839826</c:v>
                </c:pt>
                <c:pt idx="35">
                  <c:v>7.4416809740576797</c:v>
                </c:pt>
                <c:pt idx="36">
                  <c:v>6.6549057287318636</c:v>
                </c:pt>
                <c:pt idx="37">
                  <c:v>5.4893127726936237</c:v>
                </c:pt>
                <c:pt idx="38">
                  <c:v>4.4646935593113524</c:v>
                </c:pt>
                <c:pt idx="39">
                  <c:v>3.325090175941531</c:v>
                </c:pt>
                <c:pt idx="40">
                  <c:v>2.4910611621276795</c:v>
                </c:pt>
                <c:pt idx="41">
                  <c:v>1.7381511175516251</c:v>
                </c:pt>
                <c:pt idx="42">
                  <c:v>1.2577378045899159</c:v>
                </c:pt>
                <c:pt idx="43">
                  <c:v>0.82142800888370848</c:v>
                </c:pt>
                <c:pt idx="44">
                  <c:v>0.55680690535070176</c:v>
                </c:pt>
                <c:pt idx="45">
                  <c:v>0.38826846441003671</c:v>
                </c:pt>
                <c:pt idx="46">
                  <c:v>0.22445540031817535</c:v>
                </c:pt>
                <c:pt idx="47">
                  <c:v>0.14648668231291445</c:v>
                </c:pt>
                <c:pt idx="48">
                  <c:v>8.1118969237796684E-2</c:v>
                </c:pt>
                <c:pt idx="49">
                  <c:v>4.8828894104304806E-2</c:v>
                </c:pt>
                <c:pt idx="50">
                  <c:v>2.7564698284688206E-2</c:v>
                </c:pt>
                <c:pt idx="51">
                  <c:v>1.9689070203348719E-2</c:v>
                </c:pt>
                <c:pt idx="52">
                  <c:v>9.4507536976073843E-3</c:v>
                </c:pt>
                <c:pt idx="53">
                  <c:v>5.5129396569376411E-3</c:v>
                </c:pt>
                <c:pt idx="54">
                  <c:v>3.1502512325357951E-3</c:v>
                </c:pt>
                <c:pt idx="55">
                  <c:v>7.8756280813394876E-4</c:v>
                </c:pt>
                <c:pt idx="56">
                  <c:v>7.8756280813394876E-4</c:v>
                </c:pt>
                <c:pt idx="57">
                  <c:v>7.8756280813394876E-4</c:v>
                </c:pt>
                <c:pt idx="58">
                  <c:v>7.8756280813394876E-4</c:v>
                </c:pt>
              </c:numCache>
            </c:numRef>
          </c:val>
        </c:ser>
        <c:dLbls>
          <c:showLegendKey val="0"/>
          <c:showVal val="0"/>
          <c:showCatName val="0"/>
          <c:showSerName val="0"/>
          <c:showPercent val="0"/>
          <c:showBubbleSize val="0"/>
        </c:dLbls>
        <c:gapWidth val="150"/>
        <c:axId val="223240576"/>
        <c:axId val="223238400"/>
      </c:barChart>
      <c:catAx>
        <c:axId val="223230976"/>
        <c:scaling>
          <c:orientation val="minMax"/>
        </c:scaling>
        <c:delete val="0"/>
        <c:axPos val="b"/>
        <c:numFmt formatCode="#\ ##0" sourceLinked="0"/>
        <c:majorTickMark val="out"/>
        <c:minorTickMark val="none"/>
        <c:tickLblPos val="nextTo"/>
        <c:txPr>
          <a:bodyPr rot="-5400000" vert="horz"/>
          <a:lstStyle/>
          <a:p>
            <a:pPr>
              <a:defRPr sz="900"/>
            </a:pPr>
            <a:endParaRPr lang="fr-FR"/>
          </a:p>
        </c:txPr>
        <c:crossAx val="223236864"/>
        <c:crosses val="autoZero"/>
        <c:auto val="1"/>
        <c:lblAlgn val="ctr"/>
        <c:lblOffset val="100"/>
        <c:noMultiLvlLbl val="0"/>
      </c:catAx>
      <c:valAx>
        <c:axId val="223236864"/>
        <c:scaling>
          <c:orientation val="minMax"/>
          <c:min val="0"/>
        </c:scaling>
        <c:delete val="0"/>
        <c:axPos val="l"/>
        <c:majorGridlines/>
        <c:numFmt formatCode="#\ ##0" sourceLinked="0"/>
        <c:majorTickMark val="out"/>
        <c:minorTickMark val="none"/>
        <c:tickLblPos val="nextTo"/>
        <c:crossAx val="223230976"/>
        <c:crosses val="autoZero"/>
        <c:crossBetween val="between"/>
      </c:valAx>
      <c:valAx>
        <c:axId val="223238400"/>
        <c:scaling>
          <c:orientation val="minMax"/>
          <c:max val="10"/>
          <c:min val="0"/>
        </c:scaling>
        <c:delete val="0"/>
        <c:axPos val="r"/>
        <c:title>
          <c:tx>
            <c:rich>
              <a:bodyPr rot="0" vert="horz"/>
              <a:lstStyle/>
              <a:p>
                <a:pPr>
                  <a:defRPr/>
                </a:pPr>
                <a:r>
                  <a:rPr lang="fr-FR"/>
                  <a:t>%</a:t>
                </a:r>
              </a:p>
            </c:rich>
          </c:tx>
          <c:layout>
            <c:manualLayout>
              <c:xMode val="edge"/>
              <c:yMode val="edge"/>
              <c:x val="0.91166450949976752"/>
              <c:y val="2.4773034103582538E-2"/>
            </c:manualLayout>
          </c:layout>
          <c:overlay val="0"/>
        </c:title>
        <c:numFmt formatCode="[&lt;10]\ \ \ General;#\ ##0" sourceLinked="0"/>
        <c:majorTickMark val="out"/>
        <c:minorTickMark val="none"/>
        <c:tickLblPos val="nextTo"/>
        <c:crossAx val="223240576"/>
        <c:crosses val="max"/>
        <c:crossBetween val="between"/>
      </c:valAx>
      <c:catAx>
        <c:axId val="223240576"/>
        <c:scaling>
          <c:orientation val="minMax"/>
        </c:scaling>
        <c:delete val="1"/>
        <c:axPos val="b"/>
        <c:majorTickMark val="out"/>
        <c:minorTickMark val="none"/>
        <c:tickLblPos val="nextTo"/>
        <c:crossAx val="223238400"/>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grossesse multiple</a:t>
            </a:r>
            <a:endParaRPr lang="fr-FR" sz="1400"/>
          </a:p>
        </c:rich>
      </c:tx>
      <c:layout/>
      <c:overlay val="0"/>
    </c:title>
    <c:autoTitleDeleted val="0"/>
    <c:plotArea>
      <c:layout/>
      <c:barChart>
        <c:barDir val="col"/>
        <c:grouping val="clustered"/>
        <c:varyColors val="0"/>
        <c:ser>
          <c:idx val="0"/>
          <c:order val="0"/>
          <c:invertIfNegative val="0"/>
          <c:cat>
            <c:strRef>
              <c:f>'Grossesse multiple'!$B$164:$B$167</c:f>
              <c:strCache>
                <c:ptCount val="4"/>
                <c:pt idx="0">
                  <c:v>Unique</c:v>
                </c:pt>
                <c:pt idx="1">
                  <c:v>Gémellaire</c:v>
                </c:pt>
                <c:pt idx="2">
                  <c:v>De haut rang</c:v>
                </c:pt>
                <c:pt idx="3">
                  <c:v>Inconnue</c:v>
                </c:pt>
              </c:strCache>
            </c:strRef>
          </c:cat>
          <c:val>
            <c:numRef>
              <c:f>'Grossesse multiple'!$G$164:$G$167</c:f>
              <c:numCache>
                <c:formatCode>#,##0</c:formatCode>
                <c:ptCount val="4"/>
                <c:pt idx="0">
                  <c:v>121938</c:v>
                </c:pt>
                <c:pt idx="1">
                  <c:v>4390</c:v>
                </c:pt>
                <c:pt idx="2">
                  <c:v>127</c:v>
                </c:pt>
                <c:pt idx="3">
                  <c:v>519</c:v>
                </c:pt>
              </c:numCache>
            </c:numRef>
          </c:val>
        </c:ser>
        <c:dLbls>
          <c:showLegendKey val="0"/>
          <c:showVal val="0"/>
          <c:showCatName val="0"/>
          <c:showSerName val="0"/>
          <c:showPercent val="0"/>
          <c:showBubbleSize val="0"/>
        </c:dLbls>
        <c:gapWidth val="150"/>
        <c:axId val="223277440"/>
        <c:axId val="223278976"/>
      </c:barChart>
      <c:barChart>
        <c:barDir val="col"/>
        <c:grouping val="clustered"/>
        <c:varyColors val="0"/>
        <c:ser>
          <c:idx val="1"/>
          <c:order val="1"/>
          <c:spPr>
            <a:noFill/>
          </c:spPr>
          <c:invertIfNegative val="0"/>
          <c:cat>
            <c:strRef>
              <c:f>'Grossesse multiple'!$B$164:$B$167</c:f>
              <c:strCache>
                <c:ptCount val="4"/>
                <c:pt idx="0">
                  <c:v>Unique</c:v>
                </c:pt>
                <c:pt idx="1">
                  <c:v>Gémellaire</c:v>
                </c:pt>
                <c:pt idx="2">
                  <c:v>De haut rang</c:v>
                </c:pt>
                <c:pt idx="3">
                  <c:v>Inconnue</c:v>
                </c:pt>
              </c:strCache>
            </c:strRef>
          </c:cat>
          <c:val>
            <c:numRef>
              <c:f>'Grossesse multiple'!$H$164:$H$167</c:f>
              <c:numCache>
                <c:formatCode>#,##0.00</c:formatCode>
                <c:ptCount val="4"/>
                <c:pt idx="0">
                  <c:v>96.03383369823743</c:v>
                </c:pt>
                <c:pt idx="1">
                  <c:v>3.457400727708035</c:v>
                </c:pt>
                <c:pt idx="2">
                  <c:v>0.10002047663301147</c:v>
                </c:pt>
                <c:pt idx="3">
                  <c:v>0.40874509742151943</c:v>
                </c:pt>
              </c:numCache>
            </c:numRef>
          </c:val>
        </c:ser>
        <c:dLbls>
          <c:showLegendKey val="0"/>
          <c:showVal val="0"/>
          <c:showCatName val="0"/>
          <c:showSerName val="0"/>
          <c:showPercent val="0"/>
          <c:showBubbleSize val="0"/>
        </c:dLbls>
        <c:gapWidth val="150"/>
        <c:axId val="222959104"/>
        <c:axId val="223280512"/>
      </c:barChart>
      <c:catAx>
        <c:axId val="223277440"/>
        <c:scaling>
          <c:orientation val="minMax"/>
        </c:scaling>
        <c:delete val="0"/>
        <c:axPos val="b"/>
        <c:majorTickMark val="out"/>
        <c:minorTickMark val="none"/>
        <c:tickLblPos val="nextTo"/>
        <c:crossAx val="223278976"/>
        <c:crosses val="autoZero"/>
        <c:auto val="1"/>
        <c:lblAlgn val="ctr"/>
        <c:lblOffset val="100"/>
        <c:noMultiLvlLbl val="0"/>
      </c:catAx>
      <c:valAx>
        <c:axId val="223278976"/>
        <c:scaling>
          <c:orientation val="minMax"/>
          <c:min val="0"/>
        </c:scaling>
        <c:delete val="0"/>
        <c:axPos val="l"/>
        <c:majorGridlines/>
        <c:numFmt formatCode="#\ ##0" sourceLinked="0"/>
        <c:majorTickMark val="out"/>
        <c:minorTickMark val="none"/>
        <c:tickLblPos val="nextTo"/>
        <c:crossAx val="223277440"/>
        <c:crosses val="autoZero"/>
        <c:crossBetween val="between"/>
      </c:valAx>
      <c:valAx>
        <c:axId val="223280512"/>
        <c:scaling>
          <c:orientation val="minMax"/>
          <c:max val="111"/>
          <c:min val="0"/>
        </c:scaling>
        <c:delete val="0"/>
        <c:axPos val="r"/>
        <c:title>
          <c:tx>
            <c:rich>
              <a:bodyPr rot="0" vert="horz"/>
              <a:lstStyle/>
              <a:p>
                <a:pPr>
                  <a:defRPr/>
                </a:pPr>
                <a:r>
                  <a:rPr lang="fr-FR"/>
                  <a:t>%</a:t>
                </a:r>
              </a:p>
            </c:rich>
          </c:tx>
          <c:layout>
            <c:manualLayout>
              <c:xMode val="edge"/>
              <c:yMode val="edge"/>
              <c:x val="0.90737635810946549"/>
              <c:y val="5.5060507934024124E-2"/>
            </c:manualLayout>
          </c:layout>
          <c:overlay val="0"/>
        </c:title>
        <c:numFmt formatCode="[&lt;10]\ \ \ \ \ General;[&lt;100]\ \ \ General;#\ ##0" sourceLinked="0"/>
        <c:majorTickMark val="out"/>
        <c:minorTickMark val="none"/>
        <c:tickLblPos val="nextTo"/>
        <c:crossAx val="222959104"/>
        <c:crosses val="max"/>
        <c:crossBetween val="between"/>
      </c:valAx>
      <c:catAx>
        <c:axId val="222959104"/>
        <c:scaling>
          <c:orientation val="minMax"/>
        </c:scaling>
        <c:delete val="1"/>
        <c:axPos val="b"/>
        <c:majorTickMark val="out"/>
        <c:minorTickMark val="none"/>
        <c:tickLblPos val="nextTo"/>
        <c:crossAx val="22328051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Distribution</a:t>
            </a:r>
            <a:r>
              <a:rPr lang="fr-FR" sz="1400" baseline="0"/>
              <a:t> des bébés par </a:t>
            </a:r>
            <a:r>
              <a:rPr lang="fr-FR" sz="1400"/>
              <a:t>durée de séjour (nuits)</a:t>
            </a:r>
          </a:p>
        </c:rich>
      </c:tx>
      <c:layout/>
      <c:overlay val="0"/>
    </c:title>
    <c:autoTitleDeleted val="0"/>
    <c:plotArea>
      <c:layout/>
      <c:barChart>
        <c:barDir val="col"/>
        <c:grouping val="clustered"/>
        <c:varyColors val="0"/>
        <c:ser>
          <c:idx val="0"/>
          <c:order val="0"/>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simples'!etiq_G0109_2</c:f>
              <c:numCache>
                <c:formatCode>General</c:formatCode>
                <c:ptCount val="23"/>
                <c:pt idx="0">
                  <c:v>1731</c:v>
                </c:pt>
                <c:pt idx="1">
                  <c:v>2458</c:v>
                </c:pt>
                <c:pt idx="2">
                  <c:v>4575</c:v>
                </c:pt>
                <c:pt idx="3">
                  <c:v>17405</c:v>
                </c:pt>
                <c:pt idx="4">
                  <c:v>48537</c:v>
                </c:pt>
                <c:pt idx="5">
                  <c:v>28527</c:v>
                </c:pt>
                <c:pt idx="6">
                  <c:v>9525</c:v>
                </c:pt>
                <c:pt idx="7">
                  <c:v>4260</c:v>
                </c:pt>
                <c:pt idx="8">
                  <c:v>1242</c:v>
                </c:pt>
                <c:pt idx="9">
                  <c:v>732</c:v>
                </c:pt>
                <c:pt idx="10">
                  <c:v>581</c:v>
                </c:pt>
                <c:pt idx="11">
                  <c:v>449</c:v>
                </c:pt>
                <c:pt idx="12">
                  <c:v>398</c:v>
                </c:pt>
                <c:pt idx="13">
                  <c:v>345</c:v>
                </c:pt>
                <c:pt idx="14">
                  <c:v>316</c:v>
                </c:pt>
                <c:pt idx="15">
                  <c:v>293</c:v>
                </c:pt>
                <c:pt idx="16">
                  <c:v>220</c:v>
                </c:pt>
                <c:pt idx="17">
                  <c:v>225</c:v>
                </c:pt>
                <c:pt idx="18">
                  <c:v>214</c:v>
                </c:pt>
                <c:pt idx="19">
                  <c:v>192</c:v>
                </c:pt>
                <c:pt idx="20">
                  <c:v>165</c:v>
                </c:pt>
                <c:pt idx="21">
                  <c:v>179</c:v>
                </c:pt>
                <c:pt idx="22">
                  <c:v>2137</c:v>
                </c:pt>
              </c:numCache>
            </c:numRef>
          </c:val>
        </c:ser>
        <c:dLbls>
          <c:showLegendKey val="0"/>
          <c:showVal val="0"/>
          <c:showCatName val="0"/>
          <c:showSerName val="0"/>
          <c:showPercent val="0"/>
          <c:showBubbleSize val="0"/>
        </c:dLbls>
        <c:gapWidth val="150"/>
        <c:axId val="222990336"/>
        <c:axId val="222991872"/>
      </c:barChart>
      <c:barChart>
        <c:barDir val="col"/>
        <c:grouping val="clustered"/>
        <c:varyColors val="0"/>
        <c:ser>
          <c:idx val="1"/>
          <c:order val="1"/>
          <c:spPr>
            <a:noFill/>
          </c:spPr>
          <c:invertIfNegative val="0"/>
          <c:cat>
            <c:strRef>
              <c:f>'GR simples'!etiq_G0109_1</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&gt; 21</c:v>
                </c:pt>
              </c:strCache>
            </c:strRef>
          </c:cat>
          <c:val>
            <c:numRef>
              <c:f>'GR simples'!etiq_G0109_3</c:f>
              <c:numCache>
                <c:formatCode>General</c:formatCode>
                <c:ptCount val="23"/>
                <c:pt idx="0">
                  <c:v>1.3880647282408227</c:v>
                </c:pt>
                <c:pt idx="1">
                  <c:v>1.9710358763812483</c:v>
                </c:pt>
                <c:pt idx="2">
                  <c:v>3.6686286145013054</c:v>
                </c:pt>
                <c:pt idx="3">
                  <c:v>13.9568264558241</c:v>
                </c:pt>
                <c:pt idx="4">
                  <c:v>38.921142527224035</c:v>
                </c:pt>
                <c:pt idx="5">
                  <c:v>22.875402947733065</c:v>
                </c:pt>
                <c:pt idx="6">
                  <c:v>7.6379644924863266</c:v>
                </c:pt>
                <c:pt idx="7">
                  <c:v>3.4160345131749876</c:v>
                </c:pt>
                <c:pt idx="8">
                  <c:v>0.9959424566580598</c:v>
                </c:pt>
                <c:pt idx="9">
                  <c:v>0.58698057832020889</c:v>
                </c:pt>
                <c:pt idx="10">
                  <c:v>0.46589578689076722</c:v>
                </c:pt>
                <c:pt idx="11">
                  <c:v>0.36004683014449995</c:v>
                </c:pt>
                <c:pt idx="12">
                  <c:v>0.31915064231071483</c:v>
                </c:pt>
                <c:pt idx="13">
                  <c:v>0.27665068240501661</c:v>
                </c:pt>
                <c:pt idx="14">
                  <c:v>0.25339598736227609</c:v>
                </c:pt>
                <c:pt idx="15">
                  <c:v>0.23495260853527497</c:v>
                </c:pt>
                <c:pt idx="16">
                  <c:v>0.17641492791044538</c:v>
                </c:pt>
                <c:pt idx="17">
                  <c:v>0.18042435809022819</c:v>
                </c:pt>
                <c:pt idx="18">
                  <c:v>0.17160361169470595</c:v>
                </c:pt>
                <c:pt idx="19">
                  <c:v>0.15396211890366138</c:v>
                </c:pt>
                <c:pt idx="20">
                  <c:v>0.13231119593283402</c:v>
                </c:pt>
                <c:pt idx="21">
                  <c:v>0.14353760043622599</c:v>
                </c:pt>
                <c:pt idx="22">
                  <c:v>1.7136304588391911</c:v>
                </c:pt>
              </c:numCache>
            </c:numRef>
          </c:val>
        </c:ser>
        <c:dLbls>
          <c:showLegendKey val="0"/>
          <c:showVal val="0"/>
          <c:showCatName val="0"/>
          <c:showSerName val="0"/>
          <c:showPercent val="0"/>
          <c:showBubbleSize val="0"/>
        </c:dLbls>
        <c:gapWidth val="150"/>
        <c:axId val="222999680"/>
        <c:axId val="222993408"/>
      </c:barChart>
      <c:catAx>
        <c:axId val="222990336"/>
        <c:scaling>
          <c:orientation val="minMax"/>
        </c:scaling>
        <c:delete val="0"/>
        <c:axPos val="b"/>
        <c:majorTickMark val="out"/>
        <c:minorTickMark val="none"/>
        <c:tickLblPos val="nextTo"/>
        <c:crossAx val="222991872"/>
        <c:crosses val="autoZero"/>
        <c:auto val="1"/>
        <c:lblAlgn val="ctr"/>
        <c:lblOffset val="100"/>
        <c:noMultiLvlLbl val="0"/>
      </c:catAx>
      <c:valAx>
        <c:axId val="222991872"/>
        <c:scaling>
          <c:orientation val="minMax"/>
          <c:min val="0"/>
        </c:scaling>
        <c:delete val="0"/>
        <c:axPos val="l"/>
        <c:majorGridlines/>
        <c:numFmt formatCode="#\ ##0" sourceLinked="0"/>
        <c:majorTickMark val="out"/>
        <c:minorTickMark val="none"/>
        <c:tickLblPos val="nextTo"/>
        <c:crossAx val="222990336"/>
        <c:crosses val="autoZero"/>
        <c:crossBetween val="between"/>
      </c:valAx>
      <c:valAx>
        <c:axId val="222993408"/>
        <c:scaling>
          <c:orientation val="minMax"/>
          <c:max val="49"/>
          <c:min val="0"/>
        </c:scaling>
        <c:delete val="0"/>
        <c:axPos val="r"/>
        <c:title>
          <c:tx>
            <c:rich>
              <a:bodyPr rot="0" vert="horz"/>
              <a:lstStyle/>
              <a:p>
                <a:pPr>
                  <a:defRPr/>
                </a:pPr>
                <a:r>
                  <a:rPr lang="fr-FR"/>
                  <a:t>%</a:t>
                </a:r>
              </a:p>
            </c:rich>
          </c:tx>
          <c:layout>
            <c:manualLayout>
              <c:xMode val="edge"/>
              <c:yMode val="edge"/>
              <c:x val="0.90958111441547362"/>
              <c:y val="5.2522549844450102E-2"/>
            </c:manualLayout>
          </c:layout>
          <c:overlay val="0"/>
        </c:title>
        <c:numFmt formatCode="[&lt;10]\ \ \ General;#\ ##0" sourceLinked="0"/>
        <c:majorTickMark val="out"/>
        <c:minorTickMark val="none"/>
        <c:tickLblPos val="nextTo"/>
        <c:crossAx val="222999680"/>
        <c:crosses val="max"/>
        <c:crossBetween val="between"/>
      </c:valAx>
      <c:catAx>
        <c:axId val="222999680"/>
        <c:scaling>
          <c:orientation val="minMax"/>
        </c:scaling>
        <c:delete val="1"/>
        <c:axPos val="b"/>
        <c:majorTickMark val="out"/>
        <c:minorTickMark val="none"/>
        <c:tickLblPos val="nextTo"/>
        <c:crossAx val="222993408"/>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t>Nombre d'accouchements par césarienne</a:t>
            </a:r>
          </a:p>
        </c:rich>
      </c:tx>
      <c:layout/>
      <c:overlay val="0"/>
    </c:title>
    <c:autoTitleDeleted val="0"/>
    <c:plotArea>
      <c:layout/>
      <c:barChart>
        <c:barDir val="col"/>
        <c:grouping val="clustered"/>
        <c:varyColors val="0"/>
        <c:ser>
          <c:idx val="0"/>
          <c:order val="0"/>
          <c:invertIfNegative val="0"/>
          <c:cat>
            <c:strRef>
              <c:f>'Mode d''accouchement'!$B$151:$B$153</c:f>
              <c:strCache>
                <c:ptCount val="3"/>
                <c:pt idx="0">
                  <c:v>Pas de mention</c:v>
                </c:pt>
                <c:pt idx="1">
                  <c:v>Césarienne</c:v>
                </c:pt>
                <c:pt idx="2">
                  <c:v>Autre</c:v>
                </c:pt>
              </c:strCache>
            </c:strRef>
          </c:cat>
          <c:val>
            <c:numRef>
              <c:f>'Mode d''accouchement'!$G$151:$G$153</c:f>
              <c:numCache>
                <c:formatCode>#,##0</c:formatCode>
                <c:ptCount val="3"/>
                <c:pt idx="0">
                  <c:v>101369</c:v>
                </c:pt>
                <c:pt idx="1">
                  <c:v>24965</c:v>
                </c:pt>
                <c:pt idx="2">
                  <c:v>640</c:v>
                </c:pt>
              </c:numCache>
            </c:numRef>
          </c:val>
        </c:ser>
        <c:dLbls>
          <c:showLegendKey val="0"/>
          <c:showVal val="0"/>
          <c:showCatName val="0"/>
          <c:showSerName val="0"/>
          <c:showPercent val="0"/>
          <c:showBubbleSize val="0"/>
        </c:dLbls>
        <c:gapWidth val="150"/>
        <c:axId val="223036928"/>
        <c:axId val="223038464"/>
      </c:barChart>
      <c:barChart>
        <c:barDir val="col"/>
        <c:grouping val="clustered"/>
        <c:varyColors val="0"/>
        <c:ser>
          <c:idx val="1"/>
          <c:order val="1"/>
          <c:spPr>
            <a:noFill/>
          </c:spPr>
          <c:invertIfNegative val="0"/>
          <c:cat>
            <c:strRef>
              <c:f>'Mode d''accouchement'!$B$151:$B$153</c:f>
              <c:strCache>
                <c:ptCount val="3"/>
                <c:pt idx="0">
                  <c:v>Pas de mention</c:v>
                </c:pt>
                <c:pt idx="1">
                  <c:v>Césarienne</c:v>
                </c:pt>
                <c:pt idx="2">
                  <c:v>Autre</c:v>
                </c:pt>
              </c:strCache>
            </c:strRef>
          </c:cat>
          <c:val>
            <c:numRef>
              <c:f>'Mode d''accouchement'!$H$151:$H$153</c:f>
              <c:numCache>
                <c:formatCode>#,##0.00</c:formatCode>
                <c:ptCount val="3"/>
                <c:pt idx="0">
                  <c:v>79.834454297730247</c:v>
                </c:pt>
                <c:pt idx="1">
                  <c:v>19.661505505064028</c:v>
                </c:pt>
                <c:pt idx="2">
                  <c:v>0.50404019720572713</c:v>
                </c:pt>
              </c:numCache>
            </c:numRef>
          </c:val>
        </c:ser>
        <c:dLbls>
          <c:showLegendKey val="0"/>
          <c:showVal val="0"/>
          <c:showCatName val="0"/>
          <c:showSerName val="0"/>
          <c:showPercent val="0"/>
          <c:showBubbleSize val="0"/>
        </c:dLbls>
        <c:gapWidth val="150"/>
        <c:axId val="223046272"/>
        <c:axId val="223044352"/>
      </c:barChart>
      <c:catAx>
        <c:axId val="223036928"/>
        <c:scaling>
          <c:orientation val="minMax"/>
        </c:scaling>
        <c:delete val="0"/>
        <c:axPos val="b"/>
        <c:majorTickMark val="out"/>
        <c:minorTickMark val="none"/>
        <c:tickLblPos val="nextTo"/>
        <c:crossAx val="223038464"/>
        <c:crosses val="autoZero"/>
        <c:auto val="1"/>
        <c:lblAlgn val="ctr"/>
        <c:lblOffset val="100"/>
        <c:noMultiLvlLbl val="0"/>
      </c:catAx>
      <c:valAx>
        <c:axId val="223038464"/>
        <c:scaling>
          <c:orientation val="minMax"/>
          <c:min val="0"/>
        </c:scaling>
        <c:delete val="0"/>
        <c:axPos val="l"/>
        <c:majorGridlines/>
        <c:numFmt formatCode="#\ ##0" sourceLinked="0"/>
        <c:majorTickMark val="out"/>
        <c:minorTickMark val="none"/>
        <c:tickLblPos val="nextTo"/>
        <c:crossAx val="223036928"/>
        <c:crosses val="autoZero"/>
        <c:crossBetween val="between"/>
      </c:valAx>
      <c:valAx>
        <c:axId val="223044352"/>
        <c:scaling>
          <c:orientation val="minMax"/>
          <c:max val="95"/>
          <c:min val="0"/>
        </c:scaling>
        <c:delete val="0"/>
        <c:axPos val="r"/>
        <c:title>
          <c:tx>
            <c:rich>
              <a:bodyPr rot="0" vert="horz"/>
              <a:lstStyle/>
              <a:p>
                <a:pPr>
                  <a:defRPr/>
                </a:pPr>
                <a:r>
                  <a:rPr lang="fr-FR"/>
                  <a:t>%</a:t>
                </a:r>
              </a:p>
            </c:rich>
          </c:tx>
          <c:layout>
            <c:manualLayout>
              <c:xMode val="edge"/>
              <c:yMode val="edge"/>
              <c:x val="0.90958111441547362"/>
              <c:y val="4.0476970787923873E-2"/>
            </c:manualLayout>
          </c:layout>
          <c:overlay val="0"/>
        </c:title>
        <c:numFmt formatCode="[&lt;10]\ \ \ General;#\ ##0" sourceLinked="0"/>
        <c:majorTickMark val="out"/>
        <c:minorTickMark val="none"/>
        <c:tickLblPos val="nextTo"/>
        <c:crossAx val="223046272"/>
        <c:crosses val="max"/>
        <c:crossBetween val="between"/>
      </c:valAx>
      <c:catAx>
        <c:axId val="223046272"/>
        <c:scaling>
          <c:orientation val="minMax"/>
        </c:scaling>
        <c:delete val="1"/>
        <c:axPos val="b"/>
        <c:majorTickMark val="out"/>
        <c:minorTickMark val="none"/>
        <c:tickLblPos val="nextTo"/>
        <c:crossAx val="223044352"/>
        <c:crosses val="autoZero"/>
        <c:auto val="1"/>
        <c:lblAlgn val="ctr"/>
        <c:lblOffset val="100"/>
        <c:noMultiLvlLbl val="0"/>
      </c:catAx>
    </c:plotArea>
    <c:plotVisOnly val="1"/>
    <c:dispBlanksAs val="gap"/>
    <c:showDLblsOverMax val="0"/>
  </c:chart>
  <c:spPr>
    <a:solidFill>
      <a:srgbClr val="8064A2">
        <a:alpha val="10000"/>
      </a:srgbClr>
    </a:solidFill>
  </c:spPr>
  <c:printSettings>
    <c:headerFooter/>
    <c:pageMargins b="0.75000000000000511" l="0.70000000000000062" r="0.70000000000000062" t="0.7500000000000051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 Id="rId9"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788769</xdr:colOff>
      <xdr:row>12</xdr:row>
      <xdr:rowOff>175260</xdr:rowOff>
    </xdr:to>
    <xdr:sp macro="" textlink="">
      <xdr:nvSpPr>
        <xdr:cNvPr id="20" name="ZoneTexte 19"/>
        <xdr:cNvSpPr txBox="1"/>
      </xdr:nvSpPr>
      <xdr:spPr>
        <a:xfrm>
          <a:off x="251460" y="365760"/>
          <a:ext cx="7921089" cy="20040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spcAft>
              <a:spcPts val="1200"/>
            </a:spcAft>
          </a:pPr>
          <a:r>
            <a:rPr lang="fr-FR" sz="1200" b="1"/>
            <a:t>Généralités</a:t>
          </a:r>
          <a:endParaRPr lang="fr-FR" sz="1200"/>
        </a:p>
        <a:p>
          <a:pPr algn="just">
            <a:spcAft>
              <a:spcPts val="600"/>
            </a:spcAft>
          </a:pPr>
          <a:r>
            <a:rPr lang="fr-FR" sz="1200" spc="-20"/>
            <a:t>Vous trouverez ici</a:t>
          </a:r>
          <a:r>
            <a:rPr lang="fr-FR" sz="1200" spc="-20" baseline="0"/>
            <a:t> des explications complémentaires concernant le rapport Mère-Enfant issu de l'enregistrement RHM.  Ce rapport se base sur les séjours de naissance des bébés dont la mère était hospitalisée avant l'accouchement.  La correspondance entre les données de la mère et de son bébé est garantie par le fichier </a:t>
          </a:r>
          <a:r>
            <a:rPr lang="fr-FR" sz="1200" spc="-20"/>
            <a:t>PATBIRTH (voir ci-dessous pour plus d'informations sur la sélection des bébés, des mères et les liens entre eux). </a:t>
          </a:r>
        </a:p>
        <a:p>
          <a:pPr algn="just">
            <a:spcAft>
              <a:spcPts val="600"/>
            </a:spcAft>
          </a:pPr>
          <a:r>
            <a:rPr lang="fr-FR" sz="1200"/>
            <a:t>Le premier tableau du rapport</a:t>
          </a:r>
          <a:r>
            <a:rPr lang="fr-FR" sz="1200" baseline="0"/>
            <a:t> - </a:t>
          </a:r>
          <a:r>
            <a:rPr lang="fr-FR" sz="1200" i="1" baseline="0"/>
            <a:t>aperçu général</a:t>
          </a:r>
          <a:r>
            <a:rPr lang="fr-FR" sz="1200" baseline="0"/>
            <a:t> - précise l'année d'enregistrement sur lequel il est basé.</a:t>
          </a:r>
          <a:endParaRPr lang="fr-FR" sz="1200"/>
        </a:p>
        <a:p>
          <a:pPr algn="just">
            <a:spcAft>
              <a:spcPts val="600"/>
            </a:spcAft>
          </a:pPr>
          <a:r>
            <a:rPr lang="fr-FR" sz="1200" baseline="0">
              <a:solidFill>
                <a:schemeClr val="dk1"/>
              </a:solidFill>
              <a:effectLst/>
              <a:latin typeface="+mn-lt"/>
              <a:ea typeface="+mn-ea"/>
              <a:cs typeface="+mn-cs"/>
            </a:rPr>
            <a:t>La signification des différentes variables se trouve dans l</a:t>
          </a:r>
          <a:r>
            <a:rPr lang="fr-FR" sz="1200"/>
            <a:t>es directives des données administratives et médicales du RHM.</a:t>
          </a:r>
          <a:r>
            <a:rPr lang="fr-FR" sz="1200" baseline="0"/>
            <a:t>  Ces </a:t>
          </a:r>
          <a:r>
            <a:rPr lang="fr-FR" sz="1200" spc="-10" baseline="0"/>
            <a:t>directives peuvent être consultées sur le site Web du SPF Santé publique, Sécurité de la Chaîne alimentaire et Environnement</a:t>
          </a:r>
          <a:r>
            <a:rPr lang="fr-FR" sz="1200" baseline="0"/>
            <a:t>, en cliquant sur ce lien :</a:t>
          </a:r>
          <a:endParaRPr lang="fr-FR" sz="1200"/>
        </a:p>
      </xdr:txBody>
    </xdr:sp>
    <xdr:clientData/>
  </xdr:twoCellAnchor>
  <xdr:oneCellAnchor>
    <xdr:from>
      <xdr:col>1</xdr:col>
      <xdr:colOff>0</xdr:colOff>
      <xdr:row>16</xdr:row>
      <xdr:rowOff>0</xdr:rowOff>
    </xdr:from>
    <xdr:ext cx="7920000" cy="5280660"/>
    <xdr:sp macro="" textlink="">
      <xdr:nvSpPr>
        <xdr:cNvPr id="22" name="ZoneTexte 21"/>
        <xdr:cNvSpPr txBox="1"/>
      </xdr:nvSpPr>
      <xdr:spPr>
        <a:xfrm>
          <a:off x="251460" y="2926080"/>
          <a:ext cx="7920000" cy="52806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pPr>
          <a:r>
            <a:rPr lang="fr-FR" sz="1200" b="1"/>
            <a:t>Navigation dans ce classeur</a:t>
          </a:r>
          <a:r>
            <a:rPr lang="fr-FR" sz="1200" b="1" baseline="0"/>
            <a:t> </a:t>
          </a:r>
          <a:r>
            <a:rPr lang="fr-FR" sz="1200" b="1"/>
            <a:t>Excel</a:t>
          </a:r>
        </a:p>
        <a:p>
          <a:pPr algn="just">
            <a:spcAft>
              <a:spcPts val="600"/>
            </a:spcAft>
          </a:pPr>
          <a:r>
            <a:rPr lang="fr-FR" sz="1200" u="sng"/>
            <a:t>Index</a:t>
          </a:r>
        </a:p>
        <a:p>
          <a:pPr algn="just">
            <a:spcAft>
              <a:spcPts val="600"/>
            </a:spcAft>
          </a:pPr>
          <a:r>
            <a:rPr lang="fr-FR" sz="1200"/>
            <a:t>Le feuille </a:t>
          </a:r>
          <a:r>
            <a:rPr lang="fr-FR" sz="1200" i="1"/>
            <a:t>Index</a:t>
          </a:r>
          <a:r>
            <a:rPr lang="fr-FR" sz="1200"/>
            <a:t> dresse la liste de tous les tableaux et graphiques de ce rapport.  </a:t>
          </a:r>
          <a:r>
            <a:rPr lang="fr-FR" sz="1200" baseline="0"/>
            <a:t>Il suffit de cliquer sur le titre pour atteindre la feuille contenant les tableaux et graphiques apparentés.</a:t>
          </a:r>
          <a:endParaRPr lang="fr-FR" sz="1200"/>
        </a:p>
        <a:p>
          <a:pPr algn="just">
            <a:spcAft>
              <a:spcPts val="1200"/>
            </a:spcAft>
          </a:pPr>
          <a:r>
            <a:rPr lang="fr-FR" sz="1200"/>
            <a:t>Dans la première cellule de chaque feuille, un lien « </a:t>
          </a:r>
          <a:r>
            <a:rPr lang="fr-FR" sz="1200" i="1"/>
            <a:t>Index (cliquer) »</a:t>
          </a:r>
          <a:r>
            <a:rPr lang="fr-FR" sz="1200"/>
            <a:t> vous permet de revenir à la table des matières. </a:t>
          </a:r>
        </a:p>
        <a:p>
          <a:pPr algn="just">
            <a:spcAft>
              <a:spcPts val="600"/>
            </a:spcAft>
          </a:pPr>
          <a:r>
            <a:rPr lang="fr-FR" sz="1200" u="sng"/>
            <a:t>Tableaux</a:t>
          </a:r>
        </a:p>
        <a:p>
          <a:pPr algn="just">
            <a:spcAft>
              <a:spcPts val="600"/>
            </a:spcAft>
          </a:pPr>
          <a:r>
            <a:rPr lang="fr-FR" sz="1200"/>
            <a:t>Chaque feuille contient une série de tableaux dont la première colonne décline les modalités d'une seule variable (par exemple, province de l'hôpital, nationalité de la mère).  C</a:t>
          </a:r>
          <a:r>
            <a:rPr lang="fr-FR" sz="1200" baseline="0"/>
            <a:t>ette variable que nous appellerons « variable de page » donne son nom à la feuille (</a:t>
          </a:r>
          <a:r>
            <a:rPr lang="fr-FR" sz="1200" i="1" baseline="0"/>
            <a:t>Province de l'hôpital</a:t>
          </a:r>
          <a:r>
            <a:rPr lang="fr-FR" sz="1200" baseline="0"/>
            <a:t>, </a:t>
          </a:r>
          <a:r>
            <a:rPr lang="fr-FR" sz="1200" i="1" baseline="0"/>
            <a:t>Nationalité de la mère)</a:t>
          </a:r>
          <a:r>
            <a:rPr lang="fr-FR" sz="1200" baseline="0"/>
            <a:t>.</a:t>
          </a:r>
          <a:endParaRPr lang="fr-FR" sz="1200"/>
        </a:p>
        <a:p>
          <a:pPr algn="just">
            <a:spcAft>
              <a:spcPts val="600"/>
            </a:spcAft>
          </a:pPr>
          <a:r>
            <a:rPr lang="fr-FR" sz="1200" spc="-10" baseline="0"/>
            <a:t>Les autres colonnes présentent les modalités d'une deuxième variable.  Chaque tableau d'une même page est donc une table</a:t>
          </a:r>
          <a:r>
            <a:rPr lang="fr-FR" sz="1200"/>
            <a:t> de fréquences de la variable de page croisée à une autre variable.                                                                                                                                                                                                                                                                                                                                                                      </a:t>
          </a:r>
        </a:p>
        <a:p>
          <a:pPr algn="just">
            <a:spcAft>
              <a:spcPts val="600"/>
            </a:spcAft>
          </a:pPr>
          <a:r>
            <a:rPr lang="fr-FR" sz="1200"/>
            <a:t>Les variables retenues pour ce feed-back sont : région de l'hôpital, province de l'hôpital, nationalité de la mère, durée de séjour de la mère, durée de gestation, âge de la mère, poids de naissance, sexe du bébé, grossesse multiple, durée de séjour du bébé, mode d'accouchement, antécédent de césarienne, anesthésie péridurale, induction et mortinatalalité (plus d'informations ci-dessous). </a:t>
          </a:r>
        </a:p>
        <a:p>
          <a:pPr algn="just">
            <a:spcAft>
              <a:spcPts val="1200"/>
            </a:spcAft>
          </a:pPr>
          <a:r>
            <a:rPr lang="fr-FR" sz="1200"/>
            <a:t>Lorsqu'il existe un graphique en rapport avec le tableau, son titre figure sous le tableau.  Il suffit de cliquer desssus pour atteindre le graphique.</a:t>
          </a:r>
        </a:p>
        <a:p>
          <a:pPr algn="just">
            <a:spcAft>
              <a:spcPts val="600"/>
            </a:spcAft>
          </a:pPr>
          <a:r>
            <a:rPr lang="fr-FR" sz="1200" u="sng"/>
            <a:t>Graphiques</a:t>
          </a:r>
        </a:p>
        <a:p>
          <a:pPr algn="just">
            <a:spcAft>
              <a:spcPts val="600"/>
            </a:spcAft>
          </a:pPr>
          <a:r>
            <a:rPr lang="fr-FR" sz="1200"/>
            <a:t>Les graphiques sont rassemblés dans les six dernières feuilles, nommées </a:t>
          </a:r>
          <a:r>
            <a:rPr lang="fr-FR" sz="1200" i="1"/>
            <a:t>GR simples</a:t>
          </a:r>
          <a:r>
            <a:rPr lang="fr-FR" sz="1200"/>
            <a:t>, </a:t>
          </a:r>
          <a:r>
            <a:rPr lang="fr-FR" sz="1200" i="1"/>
            <a:t>GR Province H</a:t>
          </a:r>
          <a:r>
            <a:rPr lang="fr-FR" sz="1200"/>
            <a:t>, </a:t>
          </a:r>
          <a:r>
            <a:rPr lang="fr-FR" sz="1200" i="1"/>
            <a:t>GR Nationalité</a:t>
          </a:r>
          <a:r>
            <a:rPr lang="fr-FR" sz="1200"/>
            <a:t>, </a:t>
          </a:r>
          <a:r>
            <a:rPr lang="fr-FR" sz="1200" i="1"/>
            <a:t>GR Poids de naissance</a:t>
          </a:r>
          <a:r>
            <a:rPr lang="fr-FR" sz="1200"/>
            <a:t>, </a:t>
          </a:r>
          <a:r>
            <a:rPr lang="fr-FR" sz="1200" i="1"/>
            <a:t>GR Mode d'accouchement</a:t>
          </a:r>
          <a:r>
            <a:rPr lang="fr-FR" sz="1200"/>
            <a:t> et </a:t>
          </a:r>
          <a:r>
            <a:rPr lang="fr-FR" sz="1200" i="1"/>
            <a:t>GR Grossesse multiple</a:t>
          </a:r>
          <a:r>
            <a:rPr lang="fr-FR" sz="1200"/>
            <a:t>. </a:t>
          </a:r>
        </a:p>
        <a:p>
          <a:pPr algn="just">
            <a:spcAft>
              <a:spcPts val="600"/>
            </a:spcAft>
          </a:pPr>
          <a:r>
            <a:rPr lang="fr-FR" sz="1200"/>
            <a:t>Le titre au-dessus de chaque graphique est un lien qui renvoie au tableau correspondant.</a:t>
          </a:r>
        </a:p>
      </xdr:txBody>
    </xdr:sp>
    <xdr:clientData/>
  </xdr:oneCellAnchor>
  <xdr:twoCellAnchor editAs="oneCell">
    <xdr:from>
      <xdr:col>1</xdr:col>
      <xdr:colOff>0</xdr:colOff>
      <xdr:row>47</xdr:row>
      <xdr:rowOff>0</xdr:rowOff>
    </xdr:from>
    <xdr:to>
      <xdr:col>10</xdr:col>
      <xdr:colOff>787680</xdr:colOff>
      <xdr:row>62</xdr:row>
      <xdr:rowOff>7620</xdr:rowOff>
    </xdr:to>
    <xdr:sp macro="" textlink="">
      <xdr:nvSpPr>
        <xdr:cNvPr id="25" name="ZoneTexte 24"/>
        <xdr:cNvSpPr txBox="1"/>
      </xdr:nvSpPr>
      <xdr:spPr>
        <a:xfrm>
          <a:off x="251460" y="8595360"/>
          <a:ext cx="7920000" cy="275082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Sélection des bébés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Uniquement</a:t>
          </a:r>
          <a:r>
            <a:rPr lang="fr-FR" sz="1200" baseline="0"/>
            <a:t> les séjours de naissance où</a:t>
          </a:r>
          <a:r>
            <a:rPr lang="fr-FR" sz="1200"/>
            <a:t> A2_CODE_ADM = 8 (« Né dans cet hôpital »). </a:t>
          </a:r>
        </a:p>
        <a:p>
          <a:pPr marL="180000" indent="-180000" algn="just">
            <a:spcAft>
              <a:spcPts val="600"/>
            </a:spcAft>
            <a:tabLst>
              <a:tab pos="72000" algn="l"/>
              <a:tab pos="180000" algn="l"/>
            </a:tabLst>
          </a:pPr>
          <a:r>
            <a:rPr lang="fr-FR" sz="1200"/>
            <a:t>	-	Exclusion des séjours de bébés où A2_HOSPTYPE_FAC = M ou L, vu qu'ils apparaissent déjà dans PATBIRTH</a:t>
          </a:r>
          <a:r>
            <a:rPr lang="fr-FR" sz="1200" baseline="0"/>
            <a:t> lors d'un semestre précédent</a:t>
          </a:r>
          <a:r>
            <a:rPr lang="fr-FR" sz="1200"/>
            <a:t>. </a:t>
          </a:r>
        </a:p>
        <a:p>
          <a:pPr marL="180000" indent="-180000" algn="just">
            <a:spcAft>
              <a:spcPts val="1200"/>
            </a:spcAft>
            <a:tabLst>
              <a:tab pos="72000" algn="l"/>
              <a:tab pos="180000" algn="l"/>
            </a:tabLst>
          </a:pPr>
          <a:r>
            <a:rPr lang="fr-FR" sz="1200"/>
            <a:t>	-	</a:t>
          </a:r>
          <a:r>
            <a:rPr lang="fr-FR" sz="1200">
              <a:solidFill>
                <a:schemeClr val="dk1"/>
              </a:solidFill>
              <a:effectLst/>
              <a:latin typeface="+mn-lt"/>
              <a:ea typeface="+mn-ea"/>
              <a:cs typeface="+mn-cs"/>
            </a:rPr>
            <a:t>Exclusion des séjours de bébés où</a:t>
          </a:r>
          <a:r>
            <a:rPr lang="fr-FR" sz="1200"/>
            <a:t> A2_HOSPTYPE_FAC = N, vu qu'il n'est pas obligatoire de compléter</a:t>
          </a:r>
          <a:r>
            <a:rPr lang="fr-FR" sz="1200" baseline="0"/>
            <a:t> </a:t>
          </a:r>
          <a:r>
            <a:rPr lang="fr-FR" sz="1200"/>
            <a:t>PATBIRTH pour ce type de séjour.</a:t>
          </a:r>
          <a:r>
            <a:rPr lang="fr-FR" sz="1200" baseline="0"/>
            <a:t> Si</a:t>
          </a:r>
          <a:r>
            <a:rPr lang="fr-FR" sz="1200"/>
            <a:t> A2_HOSPTYPE_FAC = N et PERIOD_REGISTR = 1, ces séjours seront enregistrés avec  PERIOD_REGISTR = 2 et A2_HOSPTYPE_FAC = F ou H. Si A2_HOSPTYPE_FAC = N et PERIOD_REGISTR = 2, ces bébés apparaîtront dans le feed-back de l'année d'enregistrement suivante, où l'encodage dans PATBIRTH est obligatoire. </a:t>
          </a:r>
        </a:p>
        <a:p>
          <a:pPr algn="just">
            <a:spcAft>
              <a:spcPts val="600"/>
            </a:spcAft>
            <a:tabLst>
              <a:tab pos="72000" algn="l"/>
              <a:tab pos="180000" algn="l"/>
            </a:tabLst>
          </a:pPr>
          <a:r>
            <a:rPr lang="fr-FR" sz="1200" u="sng"/>
            <a:t>D'après PATBIRTH</a:t>
          </a:r>
        </a:p>
        <a:p>
          <a:pPr marL="180000" indent="-180000" algn="just">
            <a:spcAft>
              <a:spcPts val="600"/>
            </a:spcAft>
            <a:tabLst>
              <a:tab pos="72000" algn="l"/>
              <a:tab pos="180000" algn="l"/>
            </a:tabLst>
          </a:pPr>
          <a:r>
            <a:rPr lang="fr-FR" sz="1200"/>
            <a:t>	-	Exclusion des bébés (PATNUM) pour lesquels le champ M4_PATNUM_MAMA n'est pas complété.</a:t>
          </a:r>
        </a:p>
      </xdr:txBody>
    </xdr:sp>
    <xdr:clientData/>
  </xdr:twoCellAnchor>
  <xdr:oneCellAnchor>
    <xdr:from>
      <xdr:col>1</xdr:col>
      <xdr:colOff>0</xdr:colOff>
      <xdr:row>64</xdr:row>
      <xdr:rowOff>0</xdr:rowOff>
    </xdr:from>
    <xdr:ext cx="7920000" cy="3124573"/>
    <xdr:sp macro="" textlink="">
      <xdr:nvSpPr>
        <xdr:cNvPr id="28" name="ZoneTexte 27"/>
        <xdr:cNvSpPr txBox="1"/>
      </xdr:nvSpPr>
      <xdr:spPr>
        <a:xfrm>
          <a:off x="251460" y="11704320"/>
          <a:ext cx="7920000" cy="3124573"/>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Sélection des mères</a:t>
          </a:r>
        </a:p>
        <a:p>
          <a:pPr algn="just">
            <a:spcAft>
              <a:spcPts val="600"/>
            </a:spcAft>
            <a:tabLst>
              <a:tab pos="72000" algn="l"/>
              <a:tab pos="180000" algn="l"/>
            </a:tabLst>
          </a:pPr>
          <a:r>
            <a:rPr lang="fr-FR" sz="1200" u="sng"/>
            <a:t>D'après STAYHOSP</a:t>
          </a:r>
          <a:endParaRPr lang="fr-FR" sz="1200" u="none"/>
        </a:p>
        <a:p>
          <a:pPr algn="just">
            <a:spcAft>
              <a:spcPts val="600"/>
            </a:spcAft>
            <a:tabLst>
              <a:tab pos="72000" algn="l"/>
              <a:tab pos="180000" algn="l"/>
            </a:tabLst>
          </a:pPr>
          <a:r>
            <a:rPr lang="fr-FR" sz="1200"/>
            <a:t>	-	Les</a:t>
          </a:r>
          <a:r>
            <a:rPr lang="fr-FR" sz="1200" baseline="0"/>
            <a:t> séjours des deux semestres de l'année d'enregistrement correspondant à l'année du </a:t>
          </a:r>
          <a:r>
            <a:rPr lang="fr-FR" sz="1200"/>
            <a:t>feed-back. </a:t>
          </a:r>
        </a:p>
        <a:p>
          <a:pPr marL="180000" indent="-180000" algn="just">
            <a:spcAft>
              <a:spcPts val="600"/>
            </a:spcAft>
            <a:tabLst>
              <a:tab pos="72000" algn="l"/>
              <a:tab pos="180000" algn="l"/>
            </a:tabLst>
          </a:pPr>
          <a:r>
            <a:rPr lang="fr-FR" sz="1200"/>
            <a:t>	-	</a:t>
          </a:r>
          <a:r>
            <a:rPr lang="fr-FR" sz="1200" spc="-20" baseline="0"/>
            <a:t>Les séjours du deuxième semestre (PERIOD_REGISTR = 2) de l'année d'enregistrement précédant l'année du feed-back</a:t>
          </a:r>
          <a:r>
            <a:rPr lang="fr-FR" sz="1200"/>
            <a:t>, à l'exception de ceux dont A2_HOSPTYPE_FAC = N. La raison d'inclure aussi ces séjours se justifie dans le cas où une</a:t>
          </a:r>
          <a:r>
            <a:rPr lang="fr-FR" sz="1200" baseline="0"/>
            <a:t> femme a accouché et quitté l'hôpital avant le 31 décembre de l'année précédant celle du feed-back alors que son bébé restait à l'hôpital jusqu'en janvier de l'année du feed-back, voire au delà.  Il faut donc récupérer les données de la mère afin d'assurer le couplage avec celles de son bébé.  Celui-ci </a:t>
          </a:r>
          <a:r>
            <a:rPr lang="fr-FR" sz="1200" baseline="0">
              <a:solidFill>
                <a:schemeClr val="dk1"/>
              </a:solidFill>
              <a:effectLst/>
              <a:latin typeface="+mn-lt"/>
              <a:ea typeface="+mn-ea"/>
              <a:cs typeface="+mn-cs"/>
            </a:rPr>
            <a:t>ne doit en effet pas être enregistré dans le fichier PATBIRTH de l'année précédant celle du feed-back.</a:t>
          </a:r>
          <a:endParaRPr lang="fr-FR" sz="1200"/>
        </a:p>
        <a:p>
          <a:pPr marL="180000" indent="-180000" algn="just">
            <a:spcAft>
              <a:spcPts val="1000"/>
            </a:spcAft>
            <a:tabLst>
              <a:tab pos="72000" algn="l"/>
              <a:tab pos="180000" algn="l"/>
            </a:tabLst>
          </a:pPr>
          <a:r>
            <a:rPr lang="fr-FR" sz="1200"/>
            <a:t>	- Uniquement les séjours des mères qui sont à l'hôpital avec leur bébé (</a:t>
          </a:r>
          <a:r>
            <a:rPr lang="nl-BE" sz="1100">
              <a:solidFill>
                <a:schemeClr val="dk1"/>
              </a:solidFill>
              <a:latin typeface="+mn-lt"/>
              <a:ea typeface="+mn-ea"/>
              <a:cs typeface="+mn-cs"/>
              <a:sym typeface="Wingdings"/>
            </a:rPr>
            <a:t></a:t>
          </a:r>
          <a:r>
            <a:rPr lang="fr-FR" sz="1200"/>
            <a:t> voir point suivant « Couplage des données mère et enfant »).</a:t>
          </a:r>
        </a:p>
        <a:p>
          <a:pPr algn="just">
            <a:spcAft>
              <a:spcPts val="600"/>
            </a:spcAft>
            <a:tabLst>
              <a:tab pos="72000" algn="l"/>
              <a:tab pos="180000" algn="l"/>
            </a:tabLst>
          </a:pPr>
          <a:r>
            <a:rPr lang="fr-FR" sz="1200" u="sng"/>
            <a:t>D'après PATBIRTH</a:t>
          </a:r>
        </a:p>
        <a:p>
          <a:pPr marL="180000" marR="0" indent="-18000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fr-FR" sz="1200">
              <a:solidFill>
                <a:schemeClr val="dk1"/>
              </a:solidFill>
              <a:latin typeface="+mn-lt"/>
              <a:ea typeface="+mn-ea"/>
              <a:cs typeface="+mn-cs"/>
            </a:rPr>
            <a:t>	-	Seuls les M4_PATNUM_MAMA complétés sont couplés au PATNUM de STAYHOSP. </a:t>
          </a:r>
          <a:endParaRPr lang="fr-FR" sz="1200"/>
        </a:p>
      </xdr:txBody>
    </xdr:sp>
    <xdr:clientData/>
  </xdr:oneCellAnchor>
  <xdr:oneCellAnchor>
    <xdr:from>
      <xdr:col>1</xdr:col>
      <xdr:colOff>0</xdr:colOff>
      <xdr:row>83</xdr:row>
      <xdr:rowOff>0</xdr:rowOff>
    </xdr:from>
    <xdr:ext cx="7920000" cy="1851660"/>
    <xdr:sp macro="" textlink="">
      <xdr:nvSpPr>
        <xdr:cNvPr id="30" name="ZoneTexte 29"/>
        <xdr:cNvSpPr txBox="1"/>
      </xdr:nvSpPr>
      <xdr:spPr>
        <a:xfrm>
          <a:off x="251460" y="15179040"/>
          <a:ext cx="7920000" cy="18516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Couplage</a:t>
          </a:r>
          <a:r>
            <a:rPr lang="fr-FR" sz="1200" b="1" baseline="0"/>
            <a:t> entre les données de la mère et du bébé</a:t>
          </a:r>
          <a:endParaRPr lang="fr-FR" sz="1200" b="1"/>
        </a:p>
        <a:p>
          <a:pPr marL="180000" indent="-180000" algn="just">
            <a:spcAft>
              <a:spcPts val="600"/>
            </a:spcAft>
            <a:tabLst>
              <a:tab pos="72000" algn="l"/>
              <a:tab pos="180000" algn="l"/>
            </a:tabLst>
          </a:pPr>
          <a:r>
            <a:rPr lang="fr-FR" sz="1200"/>
            <a:t>	-	</a:t>
          </a:r>
          <a:r>
            <a:rPr lang="fr-FR" sz="1200" spc="-10" baseline="0"/>
            <a:t>Le couplage s'effectue au niveau de la mère dans PATBIRTH, variables CODE_AGR et M4_PATNUM_MAMA, ainsi que dans STAYHOSP, variables CODE_AGR</a:t>
          </a:r>
          <a:r>
            <a:rPr lang="fr-FR" sz="1200"/>
            <a:t> et PATNUM. </a:t>
          </a:r>
        </a:p>
        <a:p>
          <a:pPr marL="180000" indent="-180000" algn="just">
            <a:spcAft>
              <a:spcPts val="600"/>
            </a:spcAft>
            <a:tabLst>
              <a:tab pos="72000" algn="l"/>
              <a:tab pos="180000" algn="l"/>
            </a:tabLst>
          </a:pPr>
          <a:r>
            <a:rPr lang="fr-FR" sz="1200"/>
            <a:t>	-	Ne sont retenus que les couples</a:t>
          </a:r>
          <a:r>
            <a:rPr lang="fr-FR" sz="1200" baseline="0"/>
            <a:t> de séjours mère-enfant dont la date d'admission du bébé est postérieure ou égale à la date d'admission de la mère, et antérieure ou égale à la date de sortie de la mère</a:t>
          </a:r>
          <a:r>
            <a:rPr lang="fr-FR" sz="1200"/>
            <a:t>. </a:t>
          </a:r>
        </a:p>
        <a:p>
          <a:pPr marL="180000" indent="-180000" algn="just">
            <a:spcAft>
              <a:spcPts val="600"/>
            </a:spcAft>
            <a:tabLst>
              <a:tab pos="72000" algn="l"/>
              <a:tab pos="180000" algn="l"/>
            </a:tabLst>
          </a:pPr>
          <a:r>
            <a:rPr lang="fr-FR" sz="1200"/>
            <a:t>	-	Si deux dates d'admission de la mère correspondent à la date d'admission du bébé, on ne tient compte que du deuxième séjour de la mère.</a:t>
          </a:r>
        </a:p>
      </xdr:txBody>
    </xdr:sp>
    <xdr:clientData/>
  </xdr:oneCellAnchor>
  <xdr:oneCellAnchor>
    <xdr:from>
      <xdr:col>1</xdr:col>
      <xdr:colOff>0</xdr:colOff>
      <xdr:row>95</xdr:row>
      <xdr:rowOff>0</xdr:rowOff>
    </xdr:from>
    <xdr:ext cx="7920000" cy="1257300"/>
    <xdr:sp macro="" textlink="">
      <xdr:nvSpPr>
        <xdr:cNvPr id="31" name="ZoneTexte 30"/>
        <xdr:cNvSpPr txBox="1"/>
      </xdr:nvSpPr>
      <xdr:spPr>
        <a:xfrm>
          <a:off x="251460" y="17373600"/>
          <a:ext cx="7920000" cy="12573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Qualité</a:t>
          </a:r>
          <a:r>
            <a:rPr lang="fr-FR" sz="1200" b="1" baseline="0"/>
            <a:t> des données</a:t>
          </a:r>
          <a:endParaRPr lang="fr-FR" sz="1200" b="1"/>
        </a:p>
        <a:p>
          <a:pPr algn="just">
            <a:spcAft>
              <a:spcPts val="1200"/>
            </a:spcAft>
            <a:tabLst>
              <a:tab pos="72000" algn="l"/>
              <a:tab pos="180000" algn="l"/>
            </a:tabLst>
          </a:pPr>
          <a:r>
            <a:rPr lang="fr-FR" sz="1200"/>
            <a:t>Les contrôles sur les séjours de naissance (</a:t>
          </a:r>
          <a:r>
            <a:rPr lang="fr-FR" sz="1200" cap="small" baseline="0"/>
            <a:t>A2_CODE_PLACE_BEFORE_ADM</a:t>
          </a:r>
          <a:r>
            <a:rPr lang="fr-FR" sz="1200"/>
            <a:t> = 8,  A2_CODE_ADM = 8 et A2_CODE_ADRBY = 8) et le</a:t>
          </a:r>
          <a:r>
            <a:rPr lang="fr-FR" sz="1200" baseline="0"/>
            <a:t> </a:t>
          </a:r>
          <a:r>
            <a:rPr lang="fr-FR" sz="1200"/>
            <a:t>diagnostic attaché à ces séjours (A2_CODE_DIAG_VERIF_ADM et M4_CODE_DIAGNOSE_BIRTH) ont été développés depuis le RHM 2012 et améliorés à partir</a:t>
          </a:r>
          <a:r>
            <a:rPr lang="fr-FR" sz="1200" baseline="0"/>
            <a:t> du RHM </a:t>
          </a:r>
          <a:r>
            <a:rPr lang="fr-FR" sz="1200"/>
            <a:t>2014/1. Les feed-backs </a:t>
          </a:r>
          <a:r>
            <a:rPr lang="fr-FR" sz="1200" i="1"/>
            <a:t>Mère-Enfant</a:t>
          </a:r>
          <a:r>
            <a:rPr lang="fr-FR" sz="1200"/>
            <a:t> des RHM 2010 à 2013 inclus peuvent contenir quelques erreurs d'enregistrement</a:t>
          </a:r>
          <a:r>
            <a:rPr lang="fr-FR" sz="1200" baseline="0"/>
            <a:t> des séjours de naissance</a:t>
          </a:r>
          <a:r>
            <a:rPr lang="fr-FR" sz="1200"/>
            <a:t>. </a:t>
          </a:r>
        </a:p>
      </xdr:txBody>
    </xdr:sp>
    <xdr:clientData/>
  </xdr:oneCellAnchor>
  <xdr:oneCellAnchor>
    <xdr:from>
      <xdr:col>1</xdr:col>
      <xdr:colOff>0</xdr:colOff>
      <xdr:row>104</xdr:row>
      <xdr:rowOff>0</xdr:rowOff>
    </xdr:from>
    <xdr:ext cx="7920000" cy="4594860"/>
    <xdr:sp macro="" textlink="">
      <xdr:nvSpPr>
        <xdr:cNvPr id="32" name="ZoneTexte 31"/>
        <xdr:cNvSpPr txBox="1"/>
      </xdr:nvSpPr>
      <xdr:spPr>
        <a:xfrm>
          <a:off x="251460" y="19019520"/>
          <a:ext cx="7920000" cy="459486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Deux catégories de fichiers : au sujet des mères et au sujet des bébés</a:t>
          </a:r>
        </a:p>
        <a:p>
          <a:pPr algn="just">
            <a:spcAft>
              <a:spcPts val="1200"/>
            </a:spcAft>
            <a:tabLst>
              <a:tab pos="72000" algn="l"/>
              <a:tab pos="180000" algn="l"/>
            </a:tabLst>
          </a:pPr>
          <a:r>
            <a:rPr lang="fr-FR" sz="1200"/>
            <a:t>Les tableaux et graphiques se basent sur deux types de fichiers : un pour les mères, un autre pour les bébés.  Dans le fichier des bébés, l'identité de la mère est</a:t>
          </a:r>
          <a:r>
            <a:rPr lang="fr-FR" sz="1200" baseline="0"/>
            <a:t> répétée pour chacun de ses enfants.</a:t>
          </a:r>
          <a:r>
            <a:rPr lang="fr-FR" sz="1200"/>
            <a:t> </a:t>
          </a:r>
        </a:p>
        <a:p>
          <a:pPr algn="just">
            <a:spcAft>
              <a:spcPts val="600"/>
            </a:spcAft>
            <a:tabLst>
              <a:tab pos="72000" algn="l"/>
              <a:tab pos="180000" algn="l"/>
            </a:tabLst>
          </a:pPr>
          <a:r>
            <a:rPr lang="fr-FR" sz="1200" u="sng"/>
            <a:t>Fichier de la mère</a:t>
          </a:r>
          <a:endParaRPr lang="fr-FR" sz="1200"/>
        </a:p>
        <a:p>
          <a:pPr algn="just">
            <a:spcAft>
              <a:spcPts val="600"/>
            </a:spcAft>
            <a:tabLst>
              <a:tab pos="72000" algn="l"/>
              <a:tab pos="180000" algn="l"/>
            </a:tabLst>
          </a:pPr>
          <a:r>
            <a:rPr lang="fr-FR" sz="1200" spc="0"/>
            <a:t>Données de la mère. Chaque mère n'y est reprise qu'une seule fois par accouchement, même si elle donne naissance à des </a:t>
          </a:r>
          <a:r>
            <a:rPr lang="fr-FR" sz="1200" spc="0" baseline="0"/>
            <a:t>jumeaux.  De ce fichier découlent les variables suivantes : province de l'hôpital, </a:t>
          </a:r>
          <a:r>
            <a:rPr lang="fr-FR" sz="1200" spc="0"/>
            <a:t>nationalité de la</a:t>
          </a:r>
          <a:r>
            <a:rPr lang="fr-FR" sz="1200" spc="0" baseline="0"/>
            <a:t> mère</a:t>
          </a:r>
          <a:r>
            <a:rPr lang="fr-FR" sz="1200" spc="0"/>
            <a:t>, durée de séjour de la mère, durée de gestation, âge de la mère, grossesse multiple,</a:t>
          </a:r>
          <a:r>
            <a:rPr lang="fr-FR" sz="1200" spc="0" baseline="0"/>
            <a:t> antécédent de </a:t>
          </a:r>
          <a:r>
            <a:rPr lang="fr-FR" sz="1200" spc="0"/>
            <a:t>césarienne, anesthésie péridurale et induction.</a:t>
          </a:r>
        </a:p>
        <a:p>
          <a:pPr algn="just">
            <a:spcAft>
              <a:spcPts val="1200"/>
            </a:spcAft>
            <a:tabLst>
              <a:tab pos="72000" algn="l"/>
              <a:tab pos="180000" algn="l"/>
            </a:tabLst>
          </a:pPr>
          <a:r>
            <a:rPr lang="fr-FR" sz="1200"/>
            <a:t>Les titres des tableaux sont en noir.</a:t>
          </a:r>
        </a:p>
        <a:p>
          <a:pPr algn="just">
            <a:spcAft>
              <a:spcPts val="600"/>
            </a:spcAft>
            <a:tabLst>
              <a:tab pos="72000" algn="l"/>
              <a:tab pos="180000" algn="l"/>
            </a:tabLst>
          </a:pPr>
          <a:r>
            <a:rPr lang="fr-FR" sz="1200" u="sng"/>
            <a:t>Fichier</a:t>
          </a:r>
          <a:r>
            <a:rPr lang="fr-FR" sz="1200" u="sng" baseline="0"/>
            <a:t> du bébé</a:t>
          </a:r>
          <a:endParaRPr lang="fr-FR" sz="1200"/>
        </a:p>
        <a:p>
          <a:pPr algn="just">
            <a:spcAft>
              <a:spcPts val="600"/>
            </a:spcAft>
            <a:tabLst>
              <a:tab pos="72000" algn="l"/>
              <a:tab pos="180000" algn="l"/>
            </a:tabLst>
          </a:pPr>
          <a:r>
            <a:rPr lang="fr-FR" sz="1200"/>
            <a:t>Données du bébé. Tous les couples mère-bébé sont</a:t>
          </a:r>
          <a:r>
            <a:rPr lang="fr-FR" sz="1200" baseline="0"/>
            <a:t> repris</a:t>
          </a:r>
          <a:r>
            <a:rPr lang="fr-FR" sz="1200"/>
            <a:t>. La mère de jumeaux sera donc comptée deux fois dans les tableaux et les graphiques. De ce fichier découlent</a:t>
          </a:r>
          <a:r>
            <a:rPr lang="fr-FR" sz="1200" baseline="0"/>
            <a:t> les variables suivantes  : poids de naissance, sexe du bébé, durée de séjour du bébé, mode d'accouchement, mortinatalité</a:t>
          </a:r>
          <a:r>
            <a:rPr lang="fr-FR" sz="1200"/>
            <a:t>.</a:t>
          </a:r>
        </a:p>
        <a:p>
          <a:pPr algn="just">
            <a:spcAft>
              <a:spcPts val="1200"/>
            </a:spcAft>
            <a:tabLst>
              <a:tab pos="72000" algn="l"/>
              <a:tab pos="180000" algn="l"/>
            </a:tabLst>
          </a:pPr>
          <a:r>
            <a:rPr lang="fr-FR" sz="1200"/>
            <a:t>Les titres des tableaux sont en rouge.</a:t>
          </a:r>
        </a:p>
        <a:p>
          <a:pPr algn="just">
            <a:spcAft>
              <a:spcPts val="600"/>
            </a:spcAft>
            <a:tabLst>
              <a:tab pos="72000" algn="l"/>
              <a:tab pos="180000" algn="l"/>
            </a:tabLst>
          </a:pPr>
          <a:r>
            <a:rPr lang="fr-FR" sz="1200" u="sng"/>
            <a:t>Choix</a:t>
          </a:r>
          <a:r>
            <a:rPr lang="fr-FR" sz="1200" u="sng" baseline="0"/>
            <a:t> de l'un ou l'autre fichier</a:t>
          </a:r>
          <a:endParaRPr lang="fr-FR" sz="1200"/>
        </a:p>
        <a:p>
          <a:pPr algn="just">
            <a:spcAft>
              <a:spcPts val="600"/>
            </a:spcAft>
            <a:tabLst>
              <a:tab pos="72000" algn="l"/>
              <a:tab pos="180000" algn="l"/>
            </a:tabLst>
          </a:pPr>
          <a:r>
            <a:rPr lang="fr-FR" sz="1200"/>
            <a:t>La présence d'une variable concernant le bébé détermine le choix du fichier</a:t>
          </a:r>
          <a:r>
            <a:rPr lang="fr-FR" sz="1200" baseline="0"/>
            <a:t> des bébés</a:t>
          </a:r>
          <a:r>
            <a:rPr lang="fr-FR" sz="1200"/>
            <a:t>. C'est le cas du tableau de l'âge de la mère selon le poids du bébé.  Dans le cas où toutes les variables concernent la mère</a:t>
          </a:r>
          <a:r>
            <a:rPr lang="fr-FR" sz="1200" baseline="0"/>
            <a:t>, c'est naturellement le fichier de celle-ci qui sera utilisé</a:t>
          </a:r>
          <a:r>
            <a:rPr lang="fr-FR" sz="1200"/>
            <a:t>.  Exemple : âge de la mère selon la durée de gestation.</a:t>
          </a:r>
        </a:p>
      </xdr:txBody>
    </xdr:sp>
    <xdr:clientData/>
  </xdr:oneCellAnchor>
  <xdr:oneCellAnchor>
    <xdr:from>
      <xdr:col>1</xdr:col>
      <xdr:colOff>0</xdr:colOff>
      <xdr:row>131</xdr:row>
      <xdr:rowOff>0</xdr:rowOff>
    </xdr:from>
    <xdr:ext cx="7920000" cy="2743200"/>
    <xdr:sp macro="" textlink="">
      <xdr:nvSpPr>
        <xdr:cNvPr id="34" name="ZoneTexte 33"/>
        <xdr:cNvSpPr txBox="1"/>
      </xdr:nvSpPr>
      <xdr:spPr>
        <a:xfrm>
          <a:off x="251460" y="23957280"/>
          <a:ext cx="7920000" cy="27432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Réprésentation</a:t>
          </a:r>
          <a:r>
            <a:rPr lang="fr-FR" sz="1200" b="1" baseline="0"/>
            <a:t> en tableaux et graphiques</a:t>
          </a:r>
          <a:endParaRPr lang="fr-FR" sz="1200" b="1"/>
        </a:p>
        <a:p>
          <a:pPr algn="just">
            <a:spcAft>
              <a:spcPts val="1200"/>
            </a:spcAft>
            <a:tabLst>
              <a:tab pos="72000" algn="l"/>
              <a:tab pos="180000" algn="l"/>
            </a:tabLst>
          </a:pPr>
          <a:r>
            <a:rPr lang="fr-FR" sz="1200">
              <a:latin typeface="+mn-lt"/>
            </a:rPr>
            <a:t>Chaque tableau présente des nombres et des pourcentages disposés en colonnes. </a:t>
          </a:r>
          <a:r>
            <a:rPr lang="fr-FR" sz="1200" baseline="0">
              <a:latin typeface="+mn-lt"/>
            </a:rPr>
            <a:t>Deux variables se croisent à chaque fois dans deux tableaux différents : tantôt c'est la variable A qui occupe la première colonne (et fait office de variable de page)</a:t>
          </a:r>
          <a:r>
            <a:rPr lang="fr-FR" sz="1200">
              <a:latin typeface="+mn-lt"/>
            </a:rPr>
            <a:t>, tantôt c'est la variable</a:t>
          </a:r>
          <a:r>
            <a:rPr lang="fr-FR" sz="1200" baseline="0">
              <a:latin typeface="+mn-lt"/>
            </a:rPr>
            <a:t> B</a:t>
          </a:r>
          <a:r>
            <a:rPr lang="fr-FR" sz="1200">
              <a:latin typeface="+mn-lt"/>
            </a:rPr>
            <a:t>.  Pour affiner les pourcentages d’un tableau spécifique, sélectionnez l’onglet du nom de la deuxième variable de ce tableau. </a:t>
          </a:r>
        </a:p>
        <a:p>
          <a:pPr algn="just">
            <a:spcAft>
              <a:spcPts val="1200"/>
            </a:spcAft>
            <a:tabLst>
              <a:tab pos="72000" algn="l"/>
              <a:tab pos="180000" algn="l"/>
            </a:tabLst>
          </a:pPr>
          <a:r>
            <a:rPr lang="fr-FR" sz="1200">
              <a:latin typeface="+mn-lt"/>
            </a:rPr>
            <a:t>Les modalités des variables apparaissent dans un ordre logique (par exemple, les catégories d'âge, les classes de poids) ou suivent l'ordre des codes dans les directives RHM.  Les régions et provinces sont citées d'ouest en est, de façon</a:t>
          </a:r>
          <a:r>
            <a:rPr lang="fr-FR" sz="1200" baseline="0">
              <a:latin typeface="+mn-lt"/>
            </a:rPr>
            <a:t> à conserver le même ordre dans les deux langues du rapport.</a:t>
          </a:r>
          <a:endParaRPr lang="fr-FR" sz="1200">
            <a:latin typeface="+mn-lt"/>
          </a:endParaRPr>
        </a:p>
        <a:p>
          <a:pPr algn="just">
            <a:spcAft>
              <a:spcPts val="1200"/>
            </a:spcAft>
            <a:tabLst>
              <a:tab pos="72000" algn="l"/>
              <a:tab pos="180000" algn="l"/>
            </a:tabLst>
          </a:pPr>
          <a:r>
            <a:rPr lang="fr-FR" sz="1200">
              <a:latin typeface="+mn-lt"/>
            </a:rPr>
            <a:t>Quand un graphique illustre un tableau, un lien hypertexte portant son titre figure sous</a:t>
          </a:r>
          <a:r>
            <a:rPr lang="fr-FR" sz="1200" baseline="0">
              <a:latin typeface="+mn-lt"/>
            </a:rPr>
            <a:t> le tableau.  Il suffit de cliquer sur le lien pour atteindre le graphique.</a:t>
          </a:r>
          <a:endParaRPr lang="fr-FR" sz="1200">
            <a:latin typeface="+mn-lt"/>
          </a:endParaRPr>
        </a:p>
        <a:p>
          <a:pPr algn="just">
            <a:spcAft>
              <a:spcPts val="1200"/>
            </a:spcAft>
            <a:tabLst>
              <a:tab pos="72000" algn="l"/>
              <a:tab pos="180000" algn="l"/>
            </a:tabLst>
          </a:pPr>
          <a:r>
            <a:rPr lang="fr-FR" sz="1200">
              <a:latin typeface="+mn-lt"/>
            </a:rPr>
            <a:t>De même, le titre au-dessus de chaque graphique constitue</a:t>
          </a:r>
          <a:r>
            <a:rPr lang="fr-FR" sz="1200" baseline="0">
              <a:latin typeface="+mn-lt"/>
            </a:rPr>
            <a:t> </a:t>
          </a:r>
          <a:r>
            <a:rPr lang="fr-FR" sz="1200">
              <a:latin typeface="+mn-lt"/>
            </a:rPr>
            <a:t>un lien qui ramène au tableau</a:t>
          </a:r>
          <a:r>
            <a:rPr lang="fr-FR" sz="1200" baseline="0">
              <a:latin typeface="+mn-lt"/>
            </a:rPr>
            <a:t> correspondant</a:t>
          </a:r>
          <a:r>
            <a:rPr lang="fr-FR" sz="1200">
              <a:latin typeface="+mn-lt"/>
            </a:rPr>
            <a:t>.</a:t>
          </a:r>
        </a:p>
      </xdr:txBody>
    </xdr:sp>
    <xdr:clientData/>
  </xdr:oneCellAnchor>
  <xdr:oneCellAnchor>
    <xdr:from>
      <xdr:col>1</xdr:col>
      <xdr:colOff>0</xdr:colOff>
      <xdr:row>148</xdr:row>
      <xdr:rowOff>0</xdr:rowOff>
    </xdr:from>
    <xdr:ext cx="7920000" cy="3467100"/>
    <xdr:sp macro="" textlink="">
      <xdr:nvSpPr>
        <xdr:cNvPr id="35" name="ZoneTexte 34"/>
        <xdr:cNvSpPr txBox="1"/>
      </xdr:nvSpPr>
      <xdr:spPr>
        <a:xfrm>
          <a:off x="251460" y="27066240"/>
          <a:ext cx="7920000" cy="3467100"/>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1200"/>
            </a:spcAft>
            <a:tabLst>
              <a:tab pos="72000" algn="l"/>
              <a:tab pos="180000" algn="l"/>
            </a:tabLst>
          </a:pPr>
          <a:r>
            <a:rPr lang="fr-FR" sz="1200" b="1"/>
            <a:t>Détermination d'une grossesse multiple : unique, gémellaire ou de haut rang (triplés</a:t>
          </a:r>
          <a:r>
            <a:rPr lang="fr-FR" sz="1200" b="1" baseline="0"/>
            <a:t> ou plus</a:t>
          </a:r>
          <a:r>
            <a:rPr lang="fr-FR" sz="1200" b="1"/>
            <a:t>)</a:t>
          </a:r>
        </a:p>
        <a:p>
          <a:pPr algn="just">
            <a:spcAft>
              <a:spcPts val="1200"/>
            </a:spcAft>
            <a:tabLst>
              <a:tab pos="72000" algn="l"/>
              <a:tab pos="180000" algn="l"/>
            </a:tabLst>
          </a:pPr>
          <a:r>
            <a:rPr lang="fr-FR" sz="1200" spc="0"/>
            <a:t>Pour déterminer le nombre d'enfants par accouchement, nous nous basons sur les codes V3 du champ M4_CODE_DIAGNOSE_BIRTH.</a:t>
          </a:r>
          <a:r>
            <a:rPr lang="fr-FR" sz="1200" spc="0" baseline="0"/>
            <a:t> En cas d'enregistrements discordants pour un même accouchement, nous appliquons les priorités suivantes : codes V34xx,  </a:t>
          </a:r>
          <a:r>
            <a:rPr lang="fr-FR" sz="1200" spc="0"/>
            <a:t>V35xx, V36xx, V37xx (plus de deux enfants) </a:t>
          </a:r>
          <a:r>
            <a:rPr lang="fr-FR" sz="1200" b="1" spc="0"/>
            <a:t>&gt;</a:t>
          </a:r>
          <a:r>
            <a:rPr lang="fr-FR" sz="1200" spc="0"/>
            <a:t> codes V31xx, V32xx, V33xx (jumeaux) </a:t>
          </a:r>
          <a:r>
            <a:rPr lang="fr-FR" sz="1200" b="1" spc="0"/>
            <a:t>&gt;</a:t>
          </a:r>
          <a:r>
            <a:rPr lang="fr-FR" sz="1200" spc="0"/>
            <a:t> code V30xx (un seul enfant).</a:t>
          </a:r>
        </a:p>
        <a:p>
          <a:pPr algn="just">
            <a:spcAft>
              <a:spcPts val="1200"/>
            </a:spcAft>
            <a:tabLst>
              <a:tab pos="72000" algn="l"/>
              <a:tab pos="180000" algn="l"/>
            </a:tabLst>
          </a:pPr>
          <a:r>
            <a:rPr lang="fr-FR" sz="1200" spc="0" baseline="0"/>
            <a:t>Exemple : si l'accouchement d'une mère (identifiée par M4_PATNUM_MAMA) donne lieu à deux enregistrements dans  PATBIRTH dont un est codé </a:t>
          </a:r>
          <a:r>
            <a:rPr lang="fr-FR" sz="1200" spc="0"/>
            <a:t>PATNUM1 avec M4_CODE_DIAGNOSE_BIRTH = V3000 (un seul enfant) et l'autre PATNUM2 avec M4_CODE_DIAGNOSE_BIRTH = V3100 (jumeaux), on considère que la mère</a:t>
          </a:r>
          <a:r>
            <a:rPr lang="fr-FR" sz="1200" spc="0" baseline="0"/>
            <a:t> a eu des jumeaux.</a:t>
          </a:r>
          <a:endParaRPr lang="fr-FR" sz="1200" spc="0"/>
        </a:p>
        <a:p>
          <a:pPr marL="180000" indent="-180000" algn="just">
            <a:spcAft>
              <a:spcPts val="600"/>
            </a:spcAft>
            <a:tabLst>
              <a:tab pos="72000" algn="l"/>
              <a:tab pos="180000" algn="l"/>
            </a:tabLst>
          </a:pPr>
          <a:r>
            <a:rPr lang="fr-FR" sz="1200"/>
            <a:t>La variable « grossesse multiple</a:t>
          </a:r>
          <a:r>
            <a:rPr lang="fr-FR" sz="1200" baseline="0"/>
            <a:t> »</a:t>
          </a:r>
          <a:r>
            <a:rPr lang="fr-FR" sz="1200"/>
            <a:t> accepte les modalités suivantes :</a:t>
          </a:r>
        </a:p>
        <a:p>
          <a:pPr marL="180000" indent="-180000" algn="just">
            <a:spcAft>
              <a:spcPts val="600"/>
            </a:spcAft>
            <a:tabLst>
              <a:tab pos="72000" algn="l"/>
              <a:tab pos="180000" algn="l"/>
            </a:tabLst>
          </a:pPr>
          <a:r>
            <a:rPr lang="fr-FR" sz="1200"/>
            <a:t>	-	unique :		code V30xx;</a:t>
          </a:r>
        </a:p>
        <a:p>
          <a:pPr marL="180000" indent="-180000" algn="just">
            <a:spcAft>
              <a:spcPts val="600"/>
            </a:spcAft>
            <a:tabLst>
              <a:tab pos="72000" algn="l"/>
              <a:tab pos="180000" algn="l"/>
            </a:tabLst>
          </a:pPr>
          <a:r>
            <a:rPr lang="fr-FR" sz="1200"/>
            <a:t>	-	</a:t>
          </a:r>
          <a:r>
            <a:rPr lang="fr-FR" sz="1200" spc="0" baseline="0"/>
            <a:t>gémellaire :</a:t>
          </a:r>
          <a:r>
            <a:rPr lang="fr-FR" sz="1200" spc="0"/>
            <a:t> </a:t>
          </a:r>
          <a:r>
            <a:rPr lang="fr-FR" sz="1200"/>
            <a:t>	codes V31xx, V32xx, V33xx ;</a:t>
          </a:r>
        </a:p>
        <a:p>
          <a:pPr marL="180000" indent="-180000" algn="just">
            <a:spcAft>
              <a:spcPts val="600"/>
            </a:spcAft>
            <a:tabLst>
              <a:tab pos="72000" algn="l"/>
              <a:tab pos="180000" algn="l"/>
            </a:tabLst>
          </a:pPr>
          <a:r>
            <a:rPr lang="fr-FR" sz="1200"/>
            <a:t>	-	</a:t>
          </a:r>
          <a:r>
            <a:rPr lang="fr-FR" sz="1200" spc="0" baseline="0"/>
            <a:t>de haut rang :</a:t>
          </a:r>
          <a:r>
            <a:rPr lang="fr-FR" sz="1200" baseline="0"/>
            <a:t> 	</a:t>
          </a:r>
          <a:r>
            <a:rPr lang="fr-FR" sz="1200"/>
            <a:t>codes V34xx, V35xx, V36xx, V37xx ; il s'agit donc de triplés ou plus;</a:t>
          </a:r>
        </a:p>
        <a:p>
          <a:pPr marL="180000" indent="-180000" algn="just">
            <a:spcAft>
              <a:spcPts val="600"/>
            </a:spcAft>
            <a:tabLst>
              <a:tab pos="72000" algn="l"/>
              <a:tab pos="180000" algn="l"/>
            </a:tabLst>
          </a:pPr>
          <a:r>
            <a:rPr lang="fr-FR" sz="1200"/>
            <a:t>	-	inconnu : 		aucun code </a:t>
          </a:r>
          <a:r>
            <a:rPr lang="fr-FR" sz="1200" spc="-10" baseline="0"/>
            <a:t>V3-code n'est enregistré pour ce bébé dans M4_CODE_DIAGNOSE_BIRTH 			(enregistrement erroné du séjour de naissance) .</a:t>
          </a:r>
        </a:p>
      </xdr:txBody>
    </xdr:sp>
    <xdr:clientData/>
  </xdr:oneCellAnchor>
  <xdr:oneCellAnchor>
    <xdr:from>
      <xdr:col>1</xdr:col>
      <xdr:colOff>0</xdr:colOff>
      <xdr:row>169</xdr:row>
      <xdr:rowOff>0</xdr:rowOff>
    </xdr:from>
    <xdr:ext cx="7920000" cy="2731517"/>
    <xdr:sp macro="" textlink="">
      <xdr:nvSpPr>
        <xdr:cNvPr id="14" name="ZoneTexte 13"/>
        <xdr:cNvSpPr txBox="1"/>
      </xdr:nvSpPr>
      <xdr:spPr>
        <a:xfrm>
          <a:off x="251460" y="30906720"/>
          <a:ext cx="7920000" cy="2731517"/>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 pos="360000" algn="l"/>
            </a:tabLst>
          </a:pPr>
          <a:r>
            <a:rPr lang="fr-FR" sz="1200" b="1"/>
            <a:t>Mode d'accouchement</a:t>
          </a:r>
        </a:p>
        <a:p>
          <a:pPr marL="0" marR="0" indent="0" algn="just" defTabSz="914400" eaLnBrk="1" fontAlgn="auto" latinLnBrk="0" hangingPunct="1">
            <a:lnSpc>
              <a:spcPct val="100000"/>
            </a:lnSpc>
            <a:spcBef>
              <a:spcPts val="0"/>
            </a:spcBef>
            <a:spcAft>
              <a:spcPts val="600"/>
            </a:spcAft>
            <a:buClrTx/>
            <a:buSzTx/>
            <a:buFontTx/>
            <a:buNone/>
            <a:tabLst>
              <a:tab pos="72000" algn="l"/>
              <a:tab pos="180000" algn="l"/>
            </a:tabLst>
            <a:defRPr/>
          </a:pPr>
          <a:r>
            <a:rPr lang="nl-BE" sz="1200" spc="-10" baseline="0">
              <a:solidFill>
                <a:schemeClr val="dk1"/>
              </a:solidFill>
              <a:latin typeface="+mn-lt"/>
              <a:ea typeface="+mn-ea"/>
              <a:cs typeface="+mn-cs"/>
            </a:rPr>
            <a:t>Les tableaux concernant le mode d'accouchement se basent sur le cinquième caractère du code M4_CODE_DIAGNOSE_BIRTH. Cette information relève du bébé. Seuls les codes V3 comportant un cinquième caractère permettent de déceler l'existence d'une césarienne, d'où les trois modalités suivantes :</a:t>
          </a:r>
          <a:endParaRPr lang="fr-FR" sz="1200" spc="0" baseline="0">
            <a:solidFill>
              <a:schemeClr val="dk1"/>
            </a:solidFill>
            <a:latin typeface="+mn-lt"/>
            <a:ea typeface="+mn-ea"/>
            <a:cs typeface="+mn-cs"/>
          </a:endParaRPr>
        </a:p>
        <a:p>
          <a:pPr marL="180000" indent="-180000" algn="l" defTabSz="108000">
            <a:spcAft>
              <a:spcPts val="600"/>
            </a:spcAft>
            <a:tabLst>
              <a:tab pos="72000" algn="l"/>
              <a:tab pos="180000" algn="l"/>
              <a:tab pos="1080000" algn="l"/>
            </a:tabLst>
          </a:pPr>
          <a:r>
            <a:rPr lang="fr-FR" sz="1200"/>
            <a:t>	-	« </a:t>
          </a:r>
          <a:r>
            <a:rPr lang="nl-BE" sz="1200">
              <a:solidFill>
                <a:schemeClr val="dk1"/>
              </a:solidFill>
              <a:latin typeface="+mn-lt"/>
              <a:ea typeface="+mn-ea"/>
              <a:cs typeface="+mn-cs"/>
            </a:rPr>
            <a:t>Pas</a:t>
          </a:r>
          <a:r>
            <a:rPr lang="nl-BE" sz="1200" baseline="0">
              <a:solidFill>
                <a:schemeClr val="dk1"/>
              </a:solidFill>
              <a:latin typeface="+mn-lt"/>
              <a:ea typeface="+mn-ea"/>
              <a:cs typeface="+mn-cs"/>
            </a:rPr>
            <a:t> de mention » </a:t>
          </a:r>
          <a:r>
            <a:rPr lang="fr-FR" sz="1200"/>
            <a:t>	pas de mention </a:t>
          </a:r>
          <a:r>
            <a:rPr lang="nl-BE" sz="1100" baseline="0">
              <a:solidFill>
                <a:schemeClr val="dk1"/>
              </a:solidFill>
              <a:effectLst/>
              <a:latin typeface="+mn-lt"/>
              <a:ea typeface="+mn-ea"/>
              <a:cs typeface="+mn-cs"/>
            </a:rPr>
            <a:t>de césarienne </a:t>
          </a:r>
          <a:r>
            <a:rPr lang="fr-FR" sz="1200"/>
            <a:t>(le cinquième caractère du code V3 dans </a:t>
          </a:r>
          <a:r>
            <a:rPr lang="nl-BE" sz="1200">
              <a:solidFill>
                <a:schemeClr val="dk1"/>
              </a:solidFill>
              <a:latin typeface="+mn-lt"/>
              <a:ea typeface="+mn-ea"/>
              <a:cs typeface="+mn-cs"/>
            </a:rPr>
            <a:t> 				M4_CODE_DIAGNOSE_BIRTH = 0)</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 Césarienne »	mention d'une césarienne (le cinquième caractère du code V3 dans </a:t>
          </a:r>
          <a:br>
            <a:rPr lang="fr-FR" sz="1200"/>
          </a:br>
          <a:r>
            <a:rPr lang="fr-FR" sz="1200"/>
            <a:t>			</a:t>
          </a:r>
          <a:r>
            <a:rPr lang="nl-BE" sz="1200">
              <a:solidFill>
                <a:schemeClr val="dk1"/>
              </a:solidFill>
              <a:latin typeface="+mn-lt"/>
              <a:ea typeface="+mn-ea"/>
              <a:cs typeface="+mn-cs"/>
            </a:rPr>
            <a:t>M4_CODE_DIAGNOSE_BIRTH = 1)</a:t>
          </a:r>
          <a:r>
            <a:rPr lang="fr-FR" sz="1200">
              <a:solidFill>
                <a:schemeClr val="dk1"/>
              </a:solidFill>
              <a:latin typeface="+mn-lt"/>
              <a:ea typeface="+mn-ea"/>
              <a:cs typeface="+mn-cs"/>
            </a:rPr>
            <a:t>.</a:t>
          </a:r>
          <a:endParaRPr lang="fr-FR" sz="1200"/>
        </a:p>
        <a:p>
          <a:pPr marL="180000" indent="-180000" algn="l" defTabSz="108000">
            <a:spcAft>
              <a:spcPts val="600"/>
            </a:spcAft>
            <a:tabLst>
              <a:tab pos="72000" algn="l"/>
              <a:tab pos="180000" algn="l"/>
              <a:tab pos="1080000" algn="l"/>
            </a:tabLst>
          </a:pPr>
          <a:r>
            <a:rPr lang="fr-FR" sz="1200"/>
            <a:t>	-	« Autre »			naissance en dehors de l'hôpital</a:t>
          </a:r>
          <a:r>
            <a:rPr lang="nl-BE" sz="1200">
              <a:solidFill>
                <a:schemeClr val="dk1"/>
              </a:solidFill>
              <a:latin typeface="+mn-lt"/>
              <a:ea typeface="+mn-ea"/>
              <a:cs typeface="+mn-cs"/>
            </a:rPr>
            <a:t> (pas de cinquième caractère au code V3 dans 				M4_CODE_DIAGNOSE_BIRTH, 							enfant mort-né (M4_CODE_DIAGNOSE_BIRTH = '7799') </a:t>
          </a:r>
          <a:br>
            <a:rPr lang="nl-BE" sz="1200">
              <a:solidFill>
                <a:schemeClr val="dk1"/>
              </a:solidFill>
              <a:latin typeface="+mn-lt"/>
              <a:ea typeface="+mn-ea"/>
              <a:cs typeface="+mn-cs"/>
            </a:rPr>
          </a:br>
          <a:r>
            <a:rPr lang="nl-BE" sz="1200">
              <a:solidFill>
                <a:schemeClr val="dk1"/>
              </a:solidFill>
              <a:latin typeface="+mn-lt"/>
              <a:ea typeface="+mn-ea"/>
              <a:cs typeface="+mn-cs"/>
            </a:rPr>
            <a:t>			et autres (aucune des possibilités</a:t>
          </a:r>
          <a:r>
            <a:rPr lang="nl-BE" sz="1200" baseline="0">
              <a:solidFill>
                <a:schemeClr val="dk1"/>
              </a:solidFill>
              <a:latin typeface="+mn-lt"/>
              <a:ea typeface="+mn-ea"/>
              <a:cs typeface="+mn-cs"/>
            </a:rPr>
            <a:t> précédentes</a:t>
          </a:r>
          <a:r>
            <a:rPr lang="nl-BE" sz="1200">
              <a:solidFill>
                <a:schemeClr val="dk1"/>
              </a:solidFill>
              <a:latin typeface="+mn-lt"/>
              <a:ea typeface="+mn-ea"/>
              <a:cs typeface="+mn-cs"/>
            </a:rPr>
            <a:t>)</a:t>
          </a:r>
          <a:r>
            <a:rPr lang="fr-FR" sz="1200"/>
            <a:t>.</a:t>
          </a:r>
        </a:p>
      </xdr:txBody>
    </xdr:sp>
    <xdr:clientData/>
  </xdr:oneCellAnchor>
  <xdr:oneCellAnchor>
    <xdr:from>
      <xdr:col>1</xdr:col>
      <xdr:colOff>0</xdr:colOff>
      <xdr:row>186</xdr:row>
      <xdr:rowOff>0</xdr:rowOff>
    </xdr:from>
    <xdr:ext cx="7920000" cy="2398734"/>
    <xdr:sp macro="" textlink="">
      <xdr:nvSpPr>
        <xdr:cNvPr id="15" name="ZoneTexte 14"/>
        <xdr:cNvSpPr txBox="1"/>
      </xdr:nvSpPr>
      <xdr:spPr>
        <a:xfrm>
          <a:off x="251460" y="34015680"/>
          <a:ext cx="7920000" cy="2398734"/>
        </a:xfrm>
        <a:prstGeom prst="rect">
          <a:avLst/>
        </a:prstGeom>
        <a:solidFill>
          <a:schemeClr val="accent1">
            <a:alpha val="1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pPr algn="just">
            <a:spcAft>
              <a:spcPts val="1200"/>
            </a:spcAft>
            <a:tabLst>
              <a:tab pos="72000" algn="l"/>
              <a:tab pos="180000" algn="l"/>
            </a:tabLst>
          </a:pPr>
          <a:r>
            <a:rPr lang="fr-FR" sz="1200" b="1"/>
            <a:t>Mortinatalité</a:t>
          </a:r>
        </a:p>
        <a:p>
          <a:pPr algn="just">
            <a:spcAft>
              <a:spcPts val="600"/>
            </a:spcAft>
            <a:tabLst>
              <a:tab pos="72000" algn="l"/>
              <a:tab pos="180000" algn="l"/>
            </a:tabLst>
          </a:pPr>
          <a:r>
            <a:rPr lang="fr-FR" sz="1200" spc="-30" baseline="0"/>
            <a:t>Les enfants mort-nés doivent être enregistrés selon les critères de l'AR du 17 juin 1999 (MB du 4 septembre 1999)</a:t>
          </a:r>
          <a:r>
            <a:rPr lang="fr-FR" sz="1200"/>
            <a:t> </a:t>
          </a:r>
          <a:r>
            <a:rPr lang="fr-FR" sz="1200" i="1"/>
            <a:t>prescrivant l'établissement d'une statistique annuelle des causes de décès.</a:t>
          </a:r>
          <a:r>
            <a:rPr lang="fr-FR" sz="1200" i="0"/>
            <a:t>  Ces critères stipulent que : </a:t>
          </a:r>
        </a:p>
        <a:p>
          <a:pPr marL="180000" indent="-180000" algn="just">
            <a:spcAft>
              <a:spcPts val="600"/>
            </a:spcAft>
            <a:tabLst>
              <a:tab pos="72000" algn="l"/>
              <a:tab pos="180000" algn="l"/>
            </a:tabLst>
          </a:pPr>
          <a:r>
            <a:rPr lang="fr-FR" sz="1200"/>
            <a:t>	-	le poids de naissance doit être égal ou supérieur à 500 g</a:t>
          </a:r>
        </a:p>
        <a:p>
          <a:pPr marL="180000" indent="-180000" algn="just">
            <a:spcAft>
              <a:spcPts val="1200"/>
            </a:spcAft>
            <a:tabLst>
              <a:tab pos="72000" algn="l"/>
              <a:tab pos="180000" algn="l"/>
            </a:tabLst>
          </a:pPr>
          <a:r>
            <a:rPr lang="fr-FR" sz="1200"/>
            <a:t>	-	ou, si le poids de naissance n'est pas connu, que l'âge gestationnel doit être de 22 semaines ou plus, ou la taille mesurée du vortex au talon de 25 cm ou plus.</a:t>
          </a:r>
        </a:p>
        <a:p>
          <a:pPr marL="180000" indent="-180000" algn="just">
            <a:spcAft>
              <a:spcPts val="600"/>
            </a:spcAft>
            <a:tabLst>
              <a:tab pos="72000" algn="l"/>
              <a:tab pos="180000" algn="l"/>
            </a:tabLst>
          </a:pPr>
          <a:r>
            <a:rPr lang="fr-FR" sz="1200"/>
            <a:t>La</a:t>
          </a:r>
          <a:r>
            <a:rPr lang="fr-FR" sz="1200" baseline="0"/>
            <a:t> </a:t>
          </a:r>
          <a:r>
            <a:rPr lang="fr-FR" sz="1200"/>
            <a:t>variable « mortinatalité</a:t>
          </a:r>
          <a:r>
            <a:rPr lang="fr-FR" sz="1200" baseline="0"/>
            <a:t> »</a:t>
          </a:r>
          <a:r>
            <a:rPr lang="fr-FR" sz="1200"/>
            <a:t> accepte les deux modalités suivantes :</a:t>
          </a:r>
        </a:p>
        <a:p>
          <a:pPr marL="180000" indent="-180000" algn="just">
            <a:spcAft>
              <a:spcPts val="600"/>
            </a:spcAft>
            <a:tabLst>
              <a:tab pos="72000" algn="l"/>
              <a:tab pos="180000" algn="l"/>
              <a:tab pos="1440000" algn="l"/>
            </a:tabLst>
          </a:pPr>
          <a:r>
            <a:rPr lang="fr-FR" sz="1200"/>
            <a:t>	-	mort-né : 	bébé dont le code M4_CODE_DIAGNOSE_BIRTH = '7799'</a:t>
          </a:r>
        </a:p>
        <a:p>
          <a:pPr marL="180000" indent="-180000" algn="just">
            <a:spcAft>
              <a:spcPts val="600"/>
            </a:spcAft>
            <a:tabLst>
              <a:tab pos="72000" algn="l"/>
              <a:tab pos="180000" algn="l"/>
              <a:tab pos="1440000" algn="l"/>
            </a:tabLst>
          </a:pPr>
          <a:r>
            <a:rPr lang="fr-FR" sz="1200"/>
            <a:t>	-	né vivant :	bébé avec une autre code</a:t>
          </a:r>
          <a:r>
            <a:rPr lang="fr-FR" sz="1200" baseline="0"/>
            <a:t> pour</a:t>
          </a:r>
          <a:r>
            <a:rPr lang="fr-FR" sz="1200"/>
            <a:t> M4_CODE_DIAGNOSE_BIRTH.</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612140</xdr:colOff>
      <xdr:row>26</xdr:row>
      <xdr:rowOff>178000</xdr:rowOff>
    </xdr:to>
    <xdr:graphicFrame macro="">
      <xdr:nvGraphicFramePr>
        <xdr:cNvPr id="13" name="G0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xdr:row>
      <xdr:rowOff>0</xdr:rowOff>
    </xdr:from>
    <xdr:to>
      <xdr:col>17</xdr:col>
      <xdr:colOff>662580</xdr:colOff>
      <xdr:row>26</xdr:row>
      <xdr:rowOff>177120</xdr:rowOff>
    </xdr:to>
    <xdr:graphicFrame macro="">
      <xdr:nvGraphicFramePr>
        <xdr:cNvPr id="14" name="G0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32</xdr:row>
      <xdr:rowOff>0</xdr:rowOff>
    </xdr:from>
    <xdr:to>
      <xdr:col>17</xdr:col>
      <xdr:colOff>662580</xdr:colOff>
      <xdr:row>53</xdr:row>
      <xdr:rowOff>177120</xdr:rowOff>
    </xdr:to>
    <xdr:graphicFrame macro="">
      <xdr:nvGraphicFramePr>
        <xdr:cNvPr id="6" name="G0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662580</xdr:colOff>
      <xdr:row>53</xdr:row>
      <xdr:rowOff>177120</xdr:rowOff>
    </xdr:to>
    <xdr:graphicFrame macro="">
      <xdr:nvGraphicFramePr>
        <xdr:cNvPr id="7" name="G0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59</xdr:row>
      <xdr:rowOff>0</xdr:rowOff>
    </xdr:from>
    <xdr:to>
      <xdr:col>8</xdr:col>
      <xdr:colOff>662580</xdr:colOff>
      <xdr:row>80</xdr:row>
      <xdr:rowOff>177120</xdr:rowOff>
    </xdr:to>
    <xdr:graphicFrame macro="">
      <xdr:nvGraphicFramePr>
        <xdr:cNvPr id="9" name="G0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59</xdr:row>
      <xdr:rowOff>0</xdr:rowOff>
    </xdr:from>
    <xdr:to>
      <xdr:col>17</xdr:col>
      <xdr:colOff>662580</xdr:colOff>
      <xdr:row>80</xdr:row>
      <xdr:rowOff>177120</xdr:rowOff>
    </xdr:to>
    <xdr:graphicFrame macro="">
      <xdr:nvGraphicFramePr>
        <xdr:cNvPr id="12" name="G0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86</xdr:row>
      <xdr:rowOff>0</xdr:rowOff>
    </xdr:from>
    <xdr:to>
      <xdr:col>17</xdr:col>
      <xdr:colOff>662580</xdr:colOff>
      <xdr:row>107</xdr:row>
      <xdr:rowOff>177120</xdr:rowOff>
    </xdr:to>
    <xdr:graphicFrame macro="">
      <xdr:nvGraphicFramePr>
        <xdr:cNvPr id="15" name="G0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113</xdr:row>
      <xdr:rowOff>0</xdr:rowOff>
    </xdr:from>
    <xdr:to>
      <xdr:col>8</xdr:col>
      <xdr:colOff>662580</xdr:colOff>
      <xdr:row>134</xdr:row>
      <xdr:rowOff>177120</xdr:rowOff>
    </xdr:to>
    <xdr:graphicFrame macro="">
      <xdr:nvGraphicFramePr>
        <xdr:cNvPr id="17" name="G0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113</xdr:row>
      <xdr:rowOff>0</xdr:rowOff>
    </xdr:from>
    <xdr:to>
      <xdr:col>17</xdr:col>
      <xdr:colOff>662580</xdr:colOff>
      <xdr:row>134</xdr:row>
      <xdr:rowOff>177120</xdr:rowOff>
    </xdr:to>
    <xdr:graphicFrame macro="">
      <xdr:nvGraphicFramePr>
        <xdr:cNvPr id="19" name="G0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141</xdr:row>
      <xdr:rowOff>0</xdr:rowOff>
    </xdr:from>
    <xdr:to>
      <xdr:col>8</xdr:col>
      <xdr:colOff>662580</xdr:colOff>
      <xdr:row>162</xdr:row>
      <xdr:rowOff>177120</xdr:rowOff>
    </xdr:to>
    <xdr:graphicFrame macro="">
      <xdr:nvGraphicFramePr>
        <xdr:cNvPr id="18" name="G0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25400</xdr:colOff>
      <xdr:row>86</xdr:row>
      <xdr:rowOff>0</xdr:rowOff>
    </xdr:from>
    <xdr:to>
      <xdr:col>9</xdr:col>
      <xdr:colOff>27580</xdr:colOff>
      <xdr:row>107</xdr:row>
      <xdr:rowOff>177120</xdr:rowOff>
    </xdr:to>
    <xdr:graphicFrame macro="">
      <xdr:nvGraphicFramePr>
        <xdr:cNvPr id="22" name="G0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168</xdr:row>
      <xdr:rowOff>0</xdr:rowOff>
    </xdr:from>
    <xdr:to>
      <xdr:col>17</xdr:col>
      <xdr:colOff>663000</xdr:colOff>
      <xdr:row>189</xdr:row>
      <xdr:rowOff>178000</xdr:rowOff>
    </xdr:to>
    <xdr:graphicFrame macro="">
      <xdr:nvGraphicFramePr>
        <xdr:cNvPr id="30" name="G0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168</xdr:row>
      <xdr:rowOff>0</xdr:rowOff>
    </xdr:from>
    <xdr:to>
      <xdr:col>9</xdr:col>
      <xdr:colOff>2600</xdr:colOff>
      <xdr:row>189</xdr:row>
      <xdr:rowOff>178000</xdr:rowOff>
    </xdr:to>
    <xdr:graphicFrame macro="">
      <xdr:nvGraphicFramePr>
        <xdr:cNvPr id="16" name="G0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141</xdr:row>
      <xdr:rowOff>0</xdr:rowOff>
    </xdr:from>
    <xdr:to>
      <xdr:col>18</xdr:col>
      <xdr:colOff>2180</xdr:colOff>
      <xdr:row>162</xdr:row>
      <xdr:rowOff>177120</xdr:rowOff>
    </xdr:to>
    <xdr:graphicFrame macro="">
      <xdr:nvGraphicFramePr>
        <xdr:cNvPr id="20" name="G0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19</xdr:col>
      <xdr:colOff>204933</xdr:colOff>
      <xdr:row>31</xdr:row>
      <xdr:rowOff>63867</xdr:rowOff>
    </xdr:to>
    <xdr:graphicFrame macro="">
      <xdr:nvGraphicFramePr>
        <xdr:cNvPr id="5" name="G0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327660</xdr:colOff>
      <xdr:row>57</xdr:row>
      <xdr:rowOff>68580</xdr:rowOff>
    </xdr:from>
    <xdr:to>
      <xdr:col>8</xdr:col>
      <xdr:colOff>533400</xdr:colOff>
      <xdr:row>58</xdr:row>
      <xdr:rowOff>137160</xdr:rowOff>
    </xdr:to>
    <xdr:sp macro="" textlink="">
      <xdr:nvSpPr>
        <xdr:cNvPr id="8" name="ZoneTexte 7"/>
        <xdr:cNvSpPr txBox="1"/>
      </xdr:nvSpPr>
      <xdr:spPr>
        <a:xfrm>
          <a:off x="5196840" y="10538460"/>
          <a:ext cx="876300" cy="2514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Q1 - M</a:t>
          </a:r>
          <a:r>
            <a:rPr lang="fr-FR" sz="1100" baseline="0"/>
            <a:t> - Q3</a:t>
          </a:r>
          <a:endParaRPr lang="fr-FR" sz="1100"/>
        </a:p>
      </xdr:txBody>
    </xdr:sp>
    <xdr:clientData/>
  </xdr:twoCellAnchor>
  <xdr:twoCellAnchor>
    <xdr:from>
      <xdr:col>1</xdr:col>
      <xdr:colOff>0</xdr:colOff>
      <xdr:row>65</xdr:row>
      <xdr:rowOff>0</xdr:rowOff>
    </xdr:from>
    <xdr:to>
      <xdr:col>8</xdr:col>
      <xdr:colOff>655380</xdr:colOff>
      <xdr:row>87</xdr:row>
      <xdr:rowOff>66240</xdr:rowOff>
    </xdr:to>
    <xdr:graphicFrame macro="">
      <xdr:nvGraphicFramePr>
        <xdr:cNvPr id="9" name="G0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10" name="G0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65</xdr:row>
      <xdr:rowOff>0</xdr:rowOff>
    </xdr:from>
    <xdr:to>
      <xdr:col>17</xdr:col>
      <xdr:colOff>655380</xdr:colOff>
      <xdr:row>87</xdr:row>
      <xdr:rowOff>66240</xdr:rowOff>
    </xdr:to>
    <xdr:graphicFrame macro="">
      <xdr:nvGraphicFramePr>
        <xdr:cNvPr id="12" name="G0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3" name="G0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4" name="G0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37</xdr:row>
      <xdr:rowOff>0</xdr:rowOff>
    </xdr:from>
    <xdr:to>
      <xdr:col>8</xdr:col>
      <xdr:colOff>655600</xdr:colOff>
      <xdr:row>59</xdr:row>
      <xdr:rowOff>67100</xdr:rowOff>
    </xdr:to>
    <xdr:graphicFrame macro="">
      <xdr:nvGraphicFramePr>
        <xdr:cNvPr id="16" name="G0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65</xdr:row>
      <xdr:rowOff>0</xdr:rowOff>
    </xdr:from>
    <xdr:to>
      <xdr:col>8</xdr:col>
      <xdr:colOff>649146</xdr:colOff>
      <xdr:row>87</xdr:row>
      <xdr:rowOff>127200</xdr:rowOff>
    </xdr:to>
    <xdr:graphicFrame macro="">
      <xdr:nvGraphicFramePr>
        <xdr:cNvPr id="5" name="G0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19</xdr:col>
      <xdr:colOff>204933</xdr:colOff>
      <xdr:row>31</xdr:row>
      <xdr:rowOff>63867</xdr:rowOff>
    </xdr:to>
    <xdr:graphicFrame macro="">
      <xdr:nvGraphicFramePr>
        <xdr:cNvPr id="4" name="G0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93</xdr:row>
      <xdr:rowOff>0</xdr:rowOff>
    </xdr:from>
    <xdr:to>
      <xdr:col>8</xdr:col>
      <xdr:colOff>655380</xdr:colOff>
      <xdr:row>115</xdr:row>
      <xdr:rowOff>66240</xdr:rowOff>
    </xdr:to>
    <xdr:graphicFrame macro="">
      <xdr:nvGraphicFramePr>
        <xdr:cNvPr id="7" name="G0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121</xdr:row>
      <xdr:rowOff>0</xdr:rowOff>
    </xdr:from>
    <xdr:to>
      <xdr:col>8</xdr:col>
      <xdr:colOff>655380</xdr:colOff>
      <xdr:row>143</xdr:row>
      <xdr:rowOff>66240</xdr:rowOff>
    </xdr:to>
    <xdr:graphicFrame macro="">
      <xdr:nvGraphicFramePr>
        <xdr:cNvPr id="8" name="G03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149</xdr:row>
      <xdr:rowOff>0</xdr:rowOff>
    </xdr:from>
    <xdr:to>
      <xdr:col>8</xdr:col>
      <xdr:colOff>655380</xdr:colOff>
      <xdr:row>171</xdr:row>
      <xdr:rowOff>66240</xdr:rowOff>
    </xdr:to>
    <xdr:graphicFrame macro="">
      <xdr:nvGraphicFramePr>
        <xdr:cNvPr id="9" name="G03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93</xdr:row>
      <xdr:rowOff>0</xdr:rowOff>
    </xdr:from>
    <xdr:to>
      <xdr:col>17</xdr:col>
      <xdr:colOff>655380</xdr:colOff>
      <xdr:row>115</xdr:row>
      <xdr:rowOff>66240</xdr:rowOff>
    </xdr:to>
    <xdr:graphicFrame macro="">
      <xdr:nvGraphicFramePr>
        <xdr:cNvPr id="10" name="G0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121</xdr:row>
      <xdr:rowOff>0</xdr:rowOff>
    </xdr:from>
    <xdr:to>
      <xdr:col>17</xdr:col>
      <xdr:colOff>655380</xdr:colOff>
      <xdr:row>143</xdr:row>
      <xdr:rowOff>66240</xdr:rowOff>
    </xdr:to>
    <xdr:graphicFrame macro="">
      <xdr:nvGraphicFramePr>
        <xdr:cNvPr id="11" name="G03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149</xdr:row>
      <xdr:rowOff>0</xdr:rowOff>
    </xdr:from>
    <xdr:to>
      <xdr:col>17</xdr:col>
      <xdr:colOff>655380</xdr:colOff>
      <xdr:row>171</xdr:row>
      <xdr:rowOff>66240</xdr:rowOff>
    </xdr:to>
    <xdr:graphicFrame macro="">
      <xdr:nvGraphicFramePr>
        <xdr:cNvPr id="12" name="G03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37</xdr:row>
      <xdr:rowOff>0</xdr:rowOff>
    </xdr:from>
    <xdr:to>
      <xdr:col>8</xdr:col>
      <xdr:colOff>655800</xdr:colOff>
      <xdr:row>59</xdr:row>
      <xdr:rowOff>67333</xdr:rowOff>
    </xdr:to>
    <xdr:graphicFrame macro="">
      <xdr:nvGraphicFramePr>
        <xdr:cNvPr id="14" name="G0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3" name="G04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5" name="G04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66240</xdr:rowOff>
    </xdr:to>
    <xdr:graphicFrame macro="">
      <xdr:nvGraphicFramePr>
        <xdr:cNvPr id="7" name="G04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145</xdr:row>
      <xdr:rowOff>0</xdr:rowOff>
    </xdr:from>
    <xdr:to>
      <xdr:col>8</xdr:col>
      <xdr:colOff>655380</xdr:colOff>
      <xdr:row>167</xdr:row>
      <xdr:rowOff>66240</xdr:rowOff>
    </xdr:to>
    <xdr:graphicFrame macro="">
      <xdr:nvGraphicFramePr>
        <xdr:cNvPr id="13" name="G04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89</xdr:row>
      <xdr:rowOff>0</xdr:rowOff>
    </xdr:from>
    <xdr:to>
      <xdr:col>8</xdr:col>
      <xdr:colOff>655380</xdr:colOff>
      <xdr:row>111</xdr:row>
      <xdr:rowOff>66240</xdr:rowOff>
    </xdr:to>
    <xdr:graphicFrame macro="">
      <xdr:nvGraphicFramePr>
        <xdr:cNvPr id="14" name="G04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8</xdr:col>
      <xdr:colOff>655380</xdr:colOff>
      <xdr:row>139</xdr:row>
      <xdr:rowOff>66240</xdr:rowOff>
    </xdr:to>
    <xdr:graphicFrame macro="">
      <xdr:nvGraphicFramePr>
        <xdr:cNvPr id="15" name="G04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173</xdr:row>
      <xdr:rowOff>0</xdr:rowOff>
    </xdr:from>
    <xdr:to>
      <xdr:col>8</xdr:col>
      <xdr:colOff>655380</xdr:colOff>
      <xdr:row>195</xdr:row>
      <xdr:rowOff>66240</xdr:rowOff>
    </xdr:to>
    <xdr:graphicFrame macro="">
      <xdr:nvGraphicFramePr>
        <xdr:cNvPr id="16" name="G04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289560</xdr:colOff>
      <xdr:row>89</xdr:row>
      <xdr:rowOff>0</xdr:rowOff>
    </xdr:from>
    <xdr:to>
      <xdr:col>17</xdr:col>
      <xdr:colOff>632520</xdr:colOff>
      <xdr:row>111</xdr:row>
      <xdr:rowOff>66240</xdr:rowOff>
    </xdr:to>
    <xdr:graphicFrame macro="">
      <xdr:nvGraphicFramePr>
        <xdr:cNvPr id="17" name="G04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117</xdr:row>
      <xdr:rowOff>0</xdr:rowOff>
    </xdr:from>
    <xdr:to>
      <xdr:col>17</xdr:col>
      <xdr:colOff>655380</xdr:colOff>
      <xdr:row>139</xdr:row>
      <xdr:rowOff>66240</xdr:rowOff>
    </xdr:to>
    <xdr:graphicFrame macro="">
      <xdr:nvGraphicFramePr>
        <xdr:cNvPr id="18" name="G04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173</xdr:row>
      <xdr:rowOff>0</xdr:rowOff>
    </xdr:from>
    <xdr:to>
      <xdr:col>17</xdr:col>
      <xdr:colOff>655380</xdr:colOff>
      <xdr:row>195</xdr:row>
      <xdr:rowOff>66240</xdr:rowOff>
    </xdr:to>
    <xdr:graphicFrame macro="">
      <xdr:nvGraphicFramePr>
        <xdr:cNvPr id="19" name="G04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5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5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8</xdr:col>
      <xdr:colOff>655380</xdr:colOff>
      <xdr:row>83</xdr:row>
      <xdr:rowOff>104340</xdr:rowOff>
    </xdr:to>
    <xdr:graphicFrame macro="">
      <xdr:nvGraphicFramePr>
        <xdr:cNvPr id="5" name="G05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89</xdr:row>
      <xdr:rowOff>0</xdr:rowOff>
    </xdr:from>
    <xdr:to>
      <xdr:col>8</xdr:col>
      <xdr:colOff>655380</xdr:colOff>
      <xdr:row>111</xdr:row>
      <xdr:rowOff>104340</xdr:rowOff>
    </xdr:to>
    <xdr:graphicFrame macro="">
      <xdr:nvGraphicFramePr>
        <xdr:cNvPr id="6" name="G05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7" name="G05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22860</xdr:colOff>
      <xdr:row>33</xdr:row>
      <xdr:rowOff>15240</xdr:rowOff>
    </xdr:from>
    <xdr:to>
      <xdr:col>18</xdr:col>
      <xdr:colOff>7680</xdr:colOff>
      <xdr:row>55</xdr:row>
      <xdr:rowOff>43380</xdr:rowOff>
    </xdr:to>
    <xdr:graphicFrame macro="">
      <xdr:nvGraphicFramePr>
        <xdr:cNvPr id="8" name="G05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9" name="G05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89</xdr:row>
      <xdr:rowOff>0</xdr:rowOff>
    </xdr:from>
    <xdr:to>
      <xdr:col>17</xdr:col>
      <xdr:colOff>655380</xdr:colOff>
      <xdr:row>111</xdr:row>
      <xdr:rowOff>66240</xdr:rowOff>
    </xdr:to>
    <xdr:graphicFrame macro="">
      <xdr:nvGraphicFramePr>
        <xdr:cNvPr id="10" name="G05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117</xdr:row>
      <xdr:rowOff>0</xdr:rowOff>
    </xdr:from>
    <xdr:to>
      <xdr:col>17</xdr:col>
      <xdr:colOff>640080</xdr:colOff>
      <xdr:row>139</xdr:row>
      <xdr:rowOff>105840</xdr:rowOff>
    </xdr:to>
    <xdr:graphicFrame macro="">
      <xdr:nvGraphicFramePr>
        <xdr:cNvPr id="14" name="G05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655380</xdr:colOff>
      <xdr:row>27</xdr:row>
      <xdr:rowOff>66240</xdr:rowOff>
    </xdr:to>
    <xdr:graphicFrame macro="">
      <xdr:nvGraphicFramePr>
        <xdr:cNvPr id="2" name="G06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8</xdr:col>
      <xdr:colOff>655380</xdr:colOff>
      <xdr:row>55</xdr:row>
      <xdr:rowOff>66240</xdr:rowOff>
    </xdr:to>
    <xdr:graphicFrame macro="">
      <xdr:nvGraphicFramePr>
        <xdr:cNvPr id="3" name="G06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61</xdr:row>
      <xdr:rowOff>7620</xdr:rowOff>
    </xdr:from>
    <xdr:to>
      <xdr:col>9</xdr:col>
      <xdr:colOff>7680</xdr:colOff>
      <xdr:row>83</xdr:row>
      <xdr:rowOff>73860</xdr:rowOff>
    </xdr:to>
    <xdr:graphicFrame macro="">
      <xdr:nvGraphicFramePr>
        <xdr:cNvPr id="4" name="G06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xdr:row>
      <xdr:rowOff>0</xdr:rowOff>
    </xdr:from>
    <xdr:to>
      <xdr:col>17</xdr:col>
      <xdr:colOff>655380</xdr:colOff>
      <xdr:row>27</xdr:row>
      <xdr:rowOff>66240</xdr:rowOff>
    </xdr:to>
    <xdr:graphicFrame macro="">
      <xdr:nvGraphicFramePr>
        <xdr:cNvPr id="5" name="G06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22860</xdr:colOff>
      <xdr:row>33</xdr:row>
      <xdr:rowOff>0</xdr:rowOff>
    </xdr:from>
    <xdr:to>
      <xdr:col>18</xdr:col>
      <xdr:colOff>7680</xdr:colOff>
      <xdr:row>55</xdr:row>
      <xdr:rowOff>66240</xdr:rowOff>
    </xdr:to>
    <xdr:graphicFrame macro="">
      <xdr:nvGraphicFramePr>
        <xdr:cNvPr id="6" name="G06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61</xdr:row>
      <xdr:rowOff>0</xdr:rowOff>
    </xdr:from>
    <xdr:to>
      <xdr:col>17</xdr:col>
      <xdr:colOff>655380</xdr:colOff>
      <xdr:row>83</xdr:row>
      <xdr:rowOff>66240</xdr:rowOff>
    </xdr:to>
    <xdr:graphicFrame macro="">
      <xdr:nvGraphicFramePr>
        <xdr:cNvPr id="7" name="G06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89</xdr:row>
      <xdr:rowOff>0</xdr:rowOff>
    </xdr:from>
    <xdr:to>
      <xdr:col>17</xdr:col>
      <xdr:colOff>640080</xdr:colOff>
      <xdr:row>111</xdr:row>
      <xdr:rowOff>105840</xdr:rowOff>
    </xdr:to>
    <xdr:graphicFrame macro="">
      <xdr:nvGraphicFramePr>
        <xdr:cNvPr id="8" name="G06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G1/Dm_nieuw/03%20Reporting%20&amp;%20Support/03.03%20Projects%20&amp;%20Programs/MoederKind/Sorties/mk-donne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_0101_"/>
      <sheetName val="_0102_"/>
      <sheetName val="_0103_"/>
      <sheetName val="_0104_"/>
      <sheetName val="_0105_"/>
      <sheetName val="_0106_"/>
      <sheetName val="_0107_"/>
      <sheetName val="_0108_"/>
      <sheetName val="_0109_"/>
      <sheetName val="_0110_"/>
      <sheetName val="_0111_"/>
      <sheetName val="_0112_"/>
      <sheetName val="_0113_"/>
      <sheetName val="_0201_"/>
      <sheetName val="_0202_"/>
      <sheetName val="_0203_"/>
      <sheetName val="_0204_"/>
      <sheetName val="_0205_"/>
      <sheetName val="_0206_"/>
      <sheetName val="_0207_"/>
      <sheetName val="_0208_"/>
      <sheetName val="_0209_"/>
      <sheetName val="_0210_"/>
      <sheetName val="_0211_"/>
      <sheetName val="_0212_"/>
      <sheetName val="_0213_"/>
      <sheetName val="_0214_"/>
      <sheetName val="_0301_"/>
      <sheetName val="_0302_"/>
      <sheetName val="_0303_"/>
      <sheetName val="_0304_"/>
      <sheetName val="_0305_"/>
      <sheetName val="_0306_"/>
      <sheetName val="_0307_"/>
      <sheetName val="_0308_"/>
      <sheetName val="_0309_"/>
      <sheetName val="_0310_"/>
      <sheetName val="_0311_"/>
      <sheetName val="_0312_"/>
      <sheetName val="_0313_"/>
      <sheetName val="_0314_"/>
      <sheetName val="_0401_"/>
      <sheetName val="_0402_"/>
      <sheetName val="_0403_"/>
      <sheetName val="_0404_"/>
      <sheetName val="_0405_"/>
      <sheetName val="_0406_"/>
      <sheetName val="_0407_"/>
      <sheetName val="_0408_"/>
      <sheetName val="_0409_"/>
      <sheetName val="_0410_"/>
      <sheetName val="_0411_"/>
      <sheetName val="_0412_"/>
      <sheetName val="_0413_"/>
      <sheetName val="_0414_"/>
      <sheetName val="_0501_"/>
      <sheetName val="_0502_"/>
      <sheetName val="_0503_"/>
      <sheetName val="_0504_"/>
      <sheetName val="_0505_"/>
      <sheetName val="_0506_"/>
      <sheetName val="_0507_"/>
      <sheetName val="_0508_"/>
      <sheetName val="_0509_"/>
      <sheetName val="_0510_"/>
      <sheetName val="_0511_"/>
      <sheetName val="_0512_"/>
      <sheetName val="_0513_"/>
      <sheetName val="_0514_"/>
      <sheetName val="_0601_"/>
      <sheetName val="_0602_"/>
      <sheetName val="_0603_"/>
      <sheetName val="_0604_"/>
      <sheetName val="_0605_"/>
      <sheetName val="_0606_"/>
      <sheetName val="_0607_"/>
      <sheetName val="_0608_"/>
      <sheetName val="_0609_"/>
      <sheetName val="_0610_"/>
      <sheetName val="_0611_"/>
      <sheetName val="_0612_"/>
      <sheetName val="_0613_"/>
      <sheetName val="_0614_"/>
      <sheetName val="_0701_"/>
      <sheetName val="_0702_"/>
      <sheetName val="_0703_"/>
      <sheetName val="_0704_"/>
      <sheetName val="_0705_"/>
      <sheetName val="_0706_"/>
      <sheetName val="_0707_"/>
      <sheetName val="_0708_"/>
      <sheetName val="_0709_"/>
      <sheetName val="_0710_"/>
      <sheetName val="_0711_"/>
      <sheetName val="_0712_"/>
      <sheetName val="_0713_"/>
      <sheetName val="_0714_"/>
      <sheetName val="_0801_"/>
      <sheetName val="_0802_"/>
      <sheetName val="_0803_"/>
      <sheetName val="_0804_"/>
      <sheetName val="_0805_"/>
      <sheetName val="_0806_"/>
      <sheetName val="_0807_"/>
      <sheetName val="_0808_"/>
      <sheetName val="_0809_"/>
      <sheetName val="_0810_"/>
      <sheetName val="_0811_"/>
      <sheetName val="_0812_"/>
      <sheetName val="_0813_"/>
      <sheetName val="_0814_"/>
      <sheetName val="_0901_"/>
      <sheetName val="_0902_"/>
      <sheetName val="_0903_"/>
      <sheetName val="_0904_"/>
      <sheetName val="_0905_"/>
      <sheetName val="_0906_"/>
      <sheetName val="_0907_"/>
      <sheetName val="_0908_"/>
      <sheetName val="_0909_"/>
      <sheetName val="_0910_"/>
      <sheetName val="_0911_"/>
      <sheetName val="_0912_"/>
      <sheetName val="_0913_"/>
      <sheetName val="_0914_"/>
      <sheetName val="_1001_"/>
      <sheetName val="_1002_"/>
      <sheetName val="_1003_"/>
      <sheetName val="_1004_"/>
      <sheetName val="_1005_"/>
      <sheetName val="_1006_"/>
      <sheetName val="_1007_"/>
      <sheetName val="_1008_"/>
      <sheetName val="_1009_"/>
      <sheetName val="_1010_"/>
      <sheetName val="_1011_"/>
      <sheetName val="_1012_"/>
      <sheetName val="_1013_"/>
      <sheetName val="_1014_"/>
      <sheetName val="_1101_"/>
      <sheetName val="_1102_"/>
      <sheetName val="_1103_"/>
      <sheetName val="_1104_"/>
      <sheetName val="_1105_"/>
      <sheetName val="_1106_"/>
      <sheetName val="_1107_"/>
      <sheetName val="_1108_"/>
      <sheetName val="_1109_"/>
      <sheetName val="_1110_"/>
      <sheetName val="_1111_"/>
      <sheetName val="_1112_"/>
      <sheetName val="_1113_"/>
      <sheetName val="_1114_"/>
      <sheetName val="_1201_"/>
      <sheetName val="_1202_"/>
      <sheetName val="_1203_"/>
      <sheetName val="_1204_"/>
      <sheetName val="_1205_"/>
      <sheetName val="_1206_"/>
      <sheetName val="_1207_"/>
      <sheetName val="_1208_"/>
      <sheetName val="_1209_"/>
      <sheetName val="_1210_"/>
      <sheetName val="_1211_"/>
      <sheetName val="_1212_"/>
      <sheetName val="_1213_"/>
      <sheetName val="_1214_"/>
      <sheetName val="_1301_"/>
      <sheetName val="_1302_"/>
      <sheetName val="_1303_"/>
      <sheetName val="_1304_"/>
      <sheetName val="_1305_"/>
      <sheetName val="_1306_"/>
      <sheetName val="_1307_"/>
      <sheetName val="_1308_"/>
      <sheetName val="_1309_"/>
      <sheetName val="_1310_"/>
      <sheetName val="_1311_"/>
      <sheetName val="_1312_"/>
      <sheetName val="_1313_"/>
      <sheetName val="_1314_"/>
      <sheetName val="_1401_"/>
      <sheetName val="_1402_"/>
      <sheetName val="_1403_"/>
      <sheetName val="_1404_"/>
      <sheetName val="_1405_"/>
      <sheetName val="_1406_"/>
      <sheetName val="_1407_"/>
      <sheetName val="_1408_"/>
      <sheetName val="_1409_"/>
      <sheetName val="_1410_"/>
      <sheetName val="_1411_"/>
      <sheetName val="_1412_"/>
      <sheetName val="_1413_"/>
      <sheetName val="_1414_"/>
      <sheetName val="_G0103_"/>
      <sheetName val="_G0104_"/>
      <sheetName val="_G0105_"/>
      <sheetName val="_G0106_"/>
      <sheetName val="_G0109_"/>
      <sheetName val="_G0202_"/>
      <sheetName val="_G0302_"/>
      <sheetName val="_G0303_"/>
      <sheetName val="_G0401_"/>
      <sheetName val="_G0402_"/>
      <sheetName val="_G0403_"/>
      <sheetName val="_G0404_"/>
    </sheetNames>
    <sheetDataSet>
      <sheetData sheetId="0">
        <row r="1">
          <cell r="A1" t="str">
            <v>Annee</v>
          </cell>
          <cell r="B1" t="str">
            <v>Date</v>
          </cell>
        </row>
        <row r="2">
          <cell r="A2">
            <v>2009</v>
          </cell>
          <cell r="B2">
            <v>42244</v>
          </cell>
        </row>
      </sheetData>
      <sheetData sheetId="1">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13</v>
          </cell>
          <cell r="C2">
            <v>11213</v>
          </cell>
          <cell r="D2">
            <v>7</v>
          </cell>
          <cell r="E2">
            <v>45</v>
          </cell>
          <cell r="F2">
            <v>5</v>
          </cell>
          <cell r="G2">
            <v>0</v>
          </cell>
          <cell r="H2">
            <v>119</v>
          </cell>
          <cell r="I2">
            <v>29</v>
          </cell>
          <cell r="J2">
            <v>65</v>
          </cell>
          <cell r="K2">
            <v>87</v>
          </cell>
          <cell r="L2">
            <v>10</v>
          </cell>
          <cell r="M2">
            <v>63</v>
          </cell>
          <cell r="N2">
            <v>0</v>
          </cell>
        </row>
        <row r="3">
          <cell r="A3">
            <v>2</v>
          </cell>
          <cell r="B3">
            <v>141</v>
          </cell>
          <cell r="C3">
            <v>15028</v>
          </cell>
          <cell r="D3">
            <v>8</v>
          </cell>
          <cell r="E3">
            <v>13</v>
          </cell>
          <cell r="F3">
            <v>4</v>
          </cell>
          <cell r="G3">
            <v>0</v>
          </cell>
          <cell r="H3">
            <v>90</v>
          </cell>
          <cell r="I3">
            <v>118</v>
          </cell>
          <cell r="J3">
            <v>291</v>
          </cell>
          <cell r="K3">
            <v>266</v>
          </cell>
          <cell r="L3">
            <v>23</v>
          </cell>
          <cell r="M3">
            <v>152</v>
          </cell>
          <cell r="N3">
            <v>1</v>
          </cell>
        </row>
        <row r="4">
          <cell r="A4">
            <v>3</v>
          </cell>
          <cell r="B4">
            <v>3160</v>
          </cell>
          <cell r="C4">
            <v>17044</v>
          </cell>
          <cell r="D4">
            <v>36</v>
          </cell>
          <cell r="E4">
            <v>31</v>
          </cell>
          <cell r="F4">
            <v>44</v>
          </cell>
          <cell r="G4">
            <v>1</v>
          </cell>
          <cell r="H4">
            <v>327</v>
          </cell>
          <cell r="I4">
            <v>286</v>
          </cell>
          <cell r="J4">
            <v>147</v>
          </cell>
          <cell r="K4">
            <v>484</v>
          </cell>
          <cell r="L4">
            <v>49</v>
          </cell>
          <cell r="M4">
            <v>290</v>
          </cell>
          <cell r="N4">
            <v>4</v>
          </cell>
        </row>
        <row r="5">
          <cell r="A5">
            <v>4</v>
          </cell>
          <cell r="B5">
            <v>180</v>
          </cell>
          <cell r="C5">
            <v>7355</v>
          </cell>
          <cell r="D5">
            <v>7</v>
          </cell>
          <cell r="E5">
            <v>6</v>
          </cell>
          <cell r="F5">
            <v>2</v>
          </cell>
          <cell r="G5">
            <v>0</v>
          </cell>
          <cell r="H5">
            <v>237</v>
          </cell>
          <cell r="I5">
            <v>113</v>
          </cell>
          <cell r="J5">
            <v>114</v>
          </cell>
          <cell r="K5">
            <v>122</v>
          </cell>
          <cell r="L5">
            <v>27</v>
          </cell>
          <cell r="M5">
            <v>74</v>
          </cell>
          <cell r="N5">
            <v>0</v>
          </cell>
        </row>
        <row r="6">
          <cell r="A6">
            <v>5</v>
          </cell>
          <cell r="B6">
            <v>32</v>
          </cell>
          <cell r="C6">
            <v>6000</v>
          </cell>
          <cell r="D6">
            <v>14</v>
          </cell>
          <cell r="E6">
            <v>9</v>
          </cell>
          <cell r="F6">
            <v>16</v>
          </cell>
          <cell r="G6">
            <v>0</v>
          </cell>
          <cell r="H6">
            <v>41</v>
          </cell>
          <cell r="I6">
            <v>57</v>
          </cell>
          <cell r="J6">
            <v>29</v>
          </cell>
          <cell r="K6">
            <v>102</v>
          </cell>
          <cell r="L6">
            <v>38</v>
          </cell>
          <cell r="M6">
            <v>90</v>
          </cell>
          <cell r="N6">
            <v>1</v>
          </cell>
        </row>
        <row r="7">
          <cell r="A7">
            <v>6</v>
          </cell>
          <cell r="B7">
            <v>1523</v>
          </cell>
          <cell r="C7">
            <v>16180</v>
          </cell>
          <cell r="D7">
            <v>132</v>
          </cell>
          <cell r="E7">
            <v>666</v>
          </cell>
          <cell r="F7">
            <v>79</v>
          </cell>
          <cell r="G7">
            <v>17</v>
          </cell>
          <cell r="H7">
            <v>99</v>
          </cell>
          <cell r="I7">
            <v>1927</v>
          </cell>
          <cell r="J7">
            <v>230</v>
          </cell>
          <cell r="K7">
            <v>2825</v>
          </cell>
          <cell r="L7">
            <v>420</v>
          </cell>
          <cell r="M7">
            <v>665</v>
          </cell>
          <cell r="N7">
            <v>20</v>
          </cell>
        </row>
        <row r="8">
          <cell r="A8">
            <v>7</v>
          </cell>
          <cell r="B8">
            <v>310</v>
          </cell>
          <cell r="C8">
            <v>12723</v>
          </cell>
          <cell r="D8">
            <v>7</v>
          </cell>
          <cell r="E8">
            <v>193</v>
          </cell>
          <cell r="F8">
            <v>7</v>
          </cell>
          <cell r="G8">
            <v>0</v>
          </cell>
          <cell r="H8">
            <v>1</v>
          </cell>
          <cell r="I8">
            <v>245</v>
          </cell>
          <cell r="J8">
            <v>66</v>
          </cell>
          <cell r="K8">
            <v>304</v>
          </cell>
          <cell r="L8">
            <v>58</v>
          </cell>
          <cell r="M8">
            <v>87</v>
          </cell>
          <cell r="N8">
            <v>0</v>
          </cell>
        </row>
        <row r="9">
          <cell r="A9">
            <v>8</v>
          </cell>
          <cell r="B9">
            <v>67</v>
          </cell>
          <cell r="C9">
            <v>1779</v>
          </cell>
          <cell r="D9">
            <v>0</v>
          </cell>
          <cell r="E9">
            <v>3</v>
          </cell>
          <cell r="F9">
            <v>1</v>
          </cell>
          <cell r="G9">
            <v>0</v>
          </cell>
          <cell r="H9">
            <v>0</v>
          </cell>
          <cell r="I9">
            <v>1</v>
          </cell>
          <cell r="J9">
            <v>0</v>
          </cell>
          <cell r="K9">
            <v>11</v>
          </cell>
          <cell r="L9">
            <v>0</v>
          </cell>
          <cell r="M9">
            <v>0</v>
          </cell>
          <cell r="N9">
            <v>0</v>
          </cell>
        </row>
        <row r="10">
          <cell r="A10">
            <v>9</v>
          </cell>
          <cell r="B10">
            <v>164</v>
          </cell>
          <cell r="C10">
            <v>10827</v>
          </cell>
          <cell r="D10">
            <v>18</v>
          </cell>
          <cell r="E10">
            <v>68</v>
          </cell>
          <cell r="F10">
            <v>5</v>
          </cell>
          <cell r="G10">
            <v>2</v>
          </cell>
          <cell r="H10">
            <v>20</v>
          </cell>
          <cell r="I10">
            <v>287</v>
          </cell>
          <cell r="J10">
            <v>179</v>
          </cell>
          <cell r="K10">
            <v>390</v>
          </cell>
          <cell r="L10">
            <v>41</v>
          </cell>
          <cell r="M10">
            <v>102</v>
          </cell>
          <cell r="N10">
            <v>2</v>
          </cell>
        </row>
        <row r="11">
          <cell r="A11">
            <v>10</v>
          </cell>
          <cell r="B11">
            <v>57</v>
          </cell>
          <cell r="C11">
            <v>4320</v>
          </cell>
          <cell r="D11">
            <v>2</v>
          </cell>
          <cell r="E11">
            <v>148</v>
          </cell>
          <cell r="F11">
            <v>0</v>
          </cell>
          <cell r="G11">
            <v>0</v>
          </cell>
          <cell r="H11">
            <v>0</v>
          </cell>
          <cell r="I11">
            <v>76</v>
          </cell>
          <cell r="J11">
            <v>34</v>
          </cell>
          <cell r="K11">
            <v>80</v>
          </cell>
          <cell r="L11">
            <v>4</v>
          </cell>
          <cell r="M11">
            <v>32</v>
          </cell>
          <cell r="N11">
            <v>1</v>
          </cell>
        </row>
        <row r="12">
          <cell r="A12">
            <v>11</v>
          </cell>
          <cell r="B12">
            <v>0</v>
          </cell>
          <cell r="C12">
            <v>2659</v>
          </cell>
          <cell r="D12">
            <v>1</v>
          </cell>
          <cell r="E12">
            <v>48</v>
          </cell>
          <cell r="F12">
            <v>1</v>
          </cell>
          <cell r="G12">
            <v>3</v>
          </cell>
          <cell r="H12">
            <v>1</v>
          </cell>
          <cell r="I12">
            <v>45</v>
          </cell>
          <cell r="J12">
            <v>12</v>
          </cell>
          <cell r="K12">
            <v>53</v>
          </cell>
          <cell r="L12">
            <v>2</v>
          </cell>
          <cell r="M12">
            <v>16</v>
          </cell>
          <cell r="N12">
            <v>0</v>
          </cell>
        </row>
      </sheetData>
      <sheetData sheetId="2">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107</v>
          </cell>
          <cell r="C2">
            <v>269</v>
          </cell>
          <cell r="D2">
            <v>337</v>
          </cell>
          <cell r="E2">
            <v>749</v>
          </cell>
          <cell r="F2">
            <v>2107</v>
          </cell>
          <cell r="G2">
            <v>5032</v>
          </cell>
          <cell r="H2">
            <v>1860</v>
          </cell>
          <cell r="I2">
            <v>730</v>
          </cell>
          <cell r="J2">
            <v>245</v>
          </cell>
          <cell r="K2">
            <v>74</v>
          </cell>
          <cell r="L2">
            <v>42</v>
          </cell>
          <cell r="M2">
            <v>104</v>
          </cell>
        </row>
        <row r="3">
          <cell r="A3">
            <v>2</v>
          </cell>
          <cell r="B3">
            <v>74</v>
          </cell>
          <cell r="C3">
            <v>459</v>
          </cell>
          <cell r="D3">
            <v>857</v>
          </cell>
          <cell r="E3">
            <v>1884</v>
          </cell>
          <cell r="F3">
            <v>4869</v>
          </cell>
          <cell r="G3">
            <v>4376</v>
          </cell>
          <cell r="H3">
            <v>1830</v>
          </cell>
          <cell r="I3">
            <v>1034</v>
          </cell>
          <cell r="J3">
            <v>372</v>
          </cell>
          <cell r="K3">
            <v>116</v>
          </cell>
          <cell r="L3">
            <v>55</v>
          </cell>
          <cell r="M3">
            <v>209</v>
          </cell>
        </row>
        <row r="4">
          <cell r="A4">
            <v>3</v>
          </cell>
          <cell r="B4">
            <v>209</v>
          </cell>
          <cell r="C4">
            <v>678</v>
          </cell>
          <cell r="D4">
            <v>923</v>
          </cell>
          <cell r="E4">
            <v>2172</v>
          </cell>
          <cell r="F4">
            <v>7265</v>
          </cell>
          <cell r="G4">
            <v>5728</v>
          </cell>
          <cell r="H4">
            <v>2670</v>
          </cell>
          <cell r="I4">
            <v>1390</v>
          </cell>
          <cell r="J4">
            <v>436</v>
          </cell>
          <cell r="K4">
            <v>134</v>
          </cell>
          <cell r="L4">
            <v>59</v>
          </cell>
          <cell r="M4">
            <v>239</v>
          </cell>
        </row>
        <row r="5">
          <cell r="A5">
            <v>4</v>
          </cell>
          <cell r="B5">
            <v>46</v>
          </cell>
          <cell r="C5">
            <v>247</v>
          </cell>
          <cell r="D5">
            <v>389</v>
          </cell>
          <cell r="E5">
            <v>810</v>
          </cell>
          <cell r="F5">
            <v>2656</v>
          </cell>
          <cell r="G5">
            <v>2433</v>
          </cell>
          <cell r="H5">
            <v>936</v>
          </cell>
          <cell r="I5">
            <v>368</v>
          </cell>
          <cell r="J5">
            <v>139</v>
          </cell>
          <cell r="K5">
            <v>59</v>
          </cell>
          <cell r="L5">
            <v>39</v>
          </cell>
          <cell r="M5">
            <v>115</v>
          </cell>
        </row>
        <row r="6">
          <cell r="A6">
            <v>5</v>
          </cell>
          <cell r="B6">
            <v>13</v>
          </cell>
          <cell r="C6">
            <v>131</v>
          </cell>
          <cell r="D6">
            <v>172</v>
          </cell>
          <cell r="E6">
            <v>481</v>
          </cell>
          <cell r="F6">
            <v>1730</v>
          </cell>
          <cell r="G6">
            <v>1839</v>
          </cell>
          <cell r="H6">
            <v>982</v>
          </cell>
          <cell r="I6">
            <v>607</v>
          </cell>
          <cell r="J6">
            <v>210</v>
          </cell>
          <cell r="K6">
            <v>67</v>
          </cell>
          <cell r="L6">
            <v>37</v>
          </cell>
          <cell r="M6">
            <v>160</v>
          </cell>
        </row>
        <row r="7">
          <cell r="A7">
            <v>6</v>
          </cell>
          <cell r="B7">
            <v>77</v>
          </cell>
          <cell r="C7">
            <v>231</v>
          </cell>
          <cell r="D7">
            <v>646</v>
          </cell>
          <cell r="E7">
            <v>3600</v>
          </cell>
          <cell r="F7">
            <v>8855</v>
          </cell>
          <cell r="G7">
            <v>6374</v>
          </cell>
          <cell r="H7">
            <v>2606</v>
          </cell>
          <cell r="I7">
            <v>1023</v>
          </cell>
          <cell r="J7">
            <v>441</v>
          </cell>
          <cell r="K7">
            <v>186</v>
          </cell>
          <cell r="L7">
            <v>145</v>
          </cell>
          <cell r="M7">
            <v>599</v>
          </cell>
        </row>
        <row r="8">
          <cell r="A8">
            <v>7</v>
          </cell>
          <cell r="B8">
            <v>19</v>
          </cell>
          <cell r="C8">
            <v>82</v>
          </cell>
          <cell r="D8">
            <v>272</v>
          </cell>
          <cell r="E8">
            <v>1240</v>
          </cell>
          <cell r="F8">
            <v>4300</v>
          </cell>
          <cell r="G8">
            <v>4298</v>
          </cell>
          <cell r="H8">
            <v>1914</v>
          </cell>
          <cell r="I8">
            <v>830</v>
          </cell>
          <cell r="J8">
            <v>365</v>
          </cell>
          <cell r="K8">
            <v>183</v>
          </cell>
          <cell r="L8">
            <v>126</v>
          </cell>
          <cell r="M8">
            <v>372</v>
          </cell>
        </row>
        <row r="9">
          <cell r="A9">
            <v>8</v>
          </cell>
          <cell r="B9">
            <v>4</v>
          </cell>
          <cell r="C9">
            <v>25</v>
          </cell>
          <cell r="D9">
            <v>100</v>
          </cell>
          <cell r="E9">
            <v>542</v>
          </cell>
          <cell r="F9">
            <v>459</v>
          </cell>
          <cell r="G9">
            <v>343</v>
          </cell>
          <cell r="H9">
            <v>225</v>
          </cell>
          <cell r="I9">
            <v>57</v>
          </cell>
          <cell r="J9">
            <v>23</v>
          </cell>
          <cell r="K9">
            <v>20</v>
          </cell>
          <cell r="L9">
            <v>13</v>
          </cell>
          <cell r="M9">
            <v>51</v>
          </cell>
        </row>
        <row r="10">
          <cell r="A10">
            <v>9</v>
          </cell>
          <cell r="B10">
            <v>21</v>
          </cell>
          <cell r="C10">
            <v>72</v>
          </cell>
          <cell r="D10">
            <v>176</v>
          </cell>
          <cell r="E10">
            <v>688</v>
          </cell>
          <cell r="F10">
            <v>3365</v>
          </cell>
          <cell r="G10">
            <v>4462</v>
          </cell>
          <cell r="H10">
            <v>1965</v>
          </cell>
          <cell r="I10">
            <v>718</v>
          </cell>
          <cell r="J10">
            <v>267</v>
          </cell>
          <cell r="K10">
            <v>94</v>
          </cell>
          <cell r="L10">
            <v>69</v>
          </cell>
          <cell r="M10">
            <v>208</v>
          </cell>
        </row>
        <row r="11">
          <cell r="A11">
            <v>10</v>
          </cell>
          <cell r="B11">
            <v>9</v>
          </cell>
          <cell r="C11">
            <v>17</v>
          </cell>
          <cell r="D11">
            <v>69</v>
          </cell>
          <cell r="E11">
            <v>463</v>
          </cell>
          <cell r="F11">
            <v>1332</v>
          </cell>
          <cell r="G11">
            <v>1490</v>
          </cell>
          <cell r="H11">
            <v>740</v>
          </cell>
          <cell r="I11">
            <v>277</v>
          </cell>
          <cell r="J11">
            <v>122</v>
          </cell>
          <cell r="K11">
            <v>61</v>
          </cell>
          <cell r="L11">
            <v>29</v>
          </cell>
          <cell r="M11">
            <v>145</v>
          </cell>
        </row>
        <row r="12">
          <cell r="A12">
            <v>11</v>
          </cell>
          <cell r="B12">
            <v>6</v>
          </cell>
          <cell r="C12">
            <v>24</v>
          </cell>
          <cell r="D12">
            <v>71</v>
          </cell>
          <cell r="E12">
            <v>304</v>
          </cell>
          <cell r="F12">
            <v>1220</v>
          </cell>
          <cell r="G12">
            <v>842</v>
          </cell>
          <cell r="H12">
            <v>227</v>
          </cell>
          <cell r="I12">
            <v>79</v>
          </cell>
          <cell r="J12">
            <v>20</v>
          </cell>
          <cell r="K12">
            <v>7</v>
          </cell>
          <cell r="L12">
            <v>10</v>
          </cell>
          <cell r="M12">
            <v>31</v>
          </cell>
        </row>
      </sheetData>
      <sheetData sheetId="3">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52</v>
          </cell>
          <cell r="D2">
            <v>90</v>
          </cell>
          <cell r="E2">
            <v>1537</v>
          </cell>
          <cell r="F2">
            <v>8915</v>
          </cell>
          <cell r="G2">
            <v>1059</v>
          </cell>
          <cell r="H2">
            <v>1</v>
          </cell>
          <cell r="I2">
            <v>0</v>
          </cell>
          <cell r="J2">
            <v>1</v>
          </cell>
        </row>
        <row r="3">
          <cell r="A3">
            <v>2</v>
          </cell>
          <cell r="B3">
            <v>3</v>
          </cell>
          <cell r="C3">
            <v>53</v>
          </cell>
          <cell r="D3">
            <v>123</v>
          </cell>
          <cell r="E3">
            <v>2108</v>
          </cell>
          <cell r="F3">
            <v>11899</v>
          </cell>
          <cell r="G3">
            <v>1947</v>
          </cell>
          <cell r="H3">
            <v>2</v>
          </cell>
          <cell r="I3">
            <v>0</v>
          </cell>
          <cell r="J3">
            <v>0</v>
          </cell>
        </row>
        <row r="4">
          <cell r="A4">
            <v>3</v>
          </cell>
          <cell r="B4">
            <v>6</v>
          </cell>
          <cell r="C4">
            <v>93</v>
          </cell>
          <cell r="D4">
            <v>217</v>
          </cell>
          <cell r="E4">
            <v>2766</v>
          </cell>
          <cell r="F4">
            <v>16358</v>
          </cell>
          <cell r="G4">
            <v>2457</v>
          </cell>
          <cell r="H4">
            <v>4</v>
          </cell>
          <cell r="I4">
            <v>0</v>
          </cell>
          <cell r="J4">
            <v>2</v>
          </cell>
        </row>
        <row r="5">
          <cell r="A5">
            <v>4</v>
          </cell>
          <cell r="B5">
            <v>1</v>
          </cell>
          <cell r="C5">
            <v>20</v>
          </cell>
          <cell r="D5">
            <v>79</v>
          </cell>
          <cell r="E5">
            <v>1106</v>
          </cell>
          <cell r="F5">
            <v>6014</v>
          </cell>
          <cell r="G5">
            <v>1017</v>
          </cell>
          <cell r="H5">
            <v>0</v>
          </cell>
          <cell r="I5">
            <v>0</v>
          </cell>
          <cell r="J5">
            <v>0</v>
          </cell>
        </row>
        <row r="6">
          <cell r="A6">
            <v>5</v>
          </cell>
          <cell r="B6">
            <v>1</v>
          </cell>
          <cell r="C6">
            <v>31</v>
          </cell>
          <cell r="D6">
            <v>102</v>
          </cell>
          <cell r="E6">
            <v>870</v>
          </cell>
          <cell r="F6">
            <v>4697</v>
          </cell>
          <cell r="G6">
            <v>724</v>
          </cell>
          <cell r="H6">
            <v>0</v>
          </cell>
          <cell r="I6">
            <v>0</v>
          </cell>
          <cell r="J6">
            <v>4</v>
          </cell>
        </row>
        <row r="7">
          <cell r="A7">
            <v>6</v>
          </cell>
          <cell r="B7">
            <v>1</v>
          </cell>
          <cell r="C7">
            <v>120</v>
          </cell>
          <cell r="D7">
            <v>335</v>
          </cell>
          <cell r="E7">
            <v>3120</v>
          </cell>
          <cell r="F7">
            <v>17449</v>
          </cell>
          <cell r="G7">
            <v>3756</v>
          </cell>
          <cell r="H7">
            <v>2</v>
          </cell>
          <cell r="I7">
            <v>0</v>
          </cell>
          <cell r="J7">
            <v>0</v>
          </cell>
        </row>
        <row r="8">
          <cell r="A8">
            <v>7</v>
          </cell>
          <cell r="B8">
            <v>9</v>
          </cell>
          <cell r="C8">
            <v>63</v>
          </cell>
          <cell r="D8">
            <v>123</v>
          </cell>
          <cell r="E8">
            <v>2186</v>
          </cell>
          <cell r="F8">
            <v>10475</v>
          </cell>
          <cell r="G8">
            <v>1136</v>
          </cell>
          <cell r="H8">
            <v>0</v>
          </cell>
          <cell r="I8">
            <v>0</v>
          </cell>
          <cell r="J8">
            <v>9</v>
          </cell>
        </row>
        <row r="9">
          <cell r="A9">
            <v>8</v>
          </cell>
          <cell r="B9">
            <v>0</v>
          </cell>
          <cell r="C9">
            <v>3</v>
          </cell>
          <cell r="D9">
            <v>6</v>
          </cell>
          <cell r="E9">
            <v>263</v>
          </cell>
          <cell r="F9">
            <v>1472</v>
          </cell>
          <cell r="G9">
            <v>116</v>
          </cell>
          <cell r="H9">
            <v>0</v>
          </cell>
          <cell r="I9">
            <v>0</v>
          </cell>
          <cell r="J9">
            <v>2</v>
          </cell>
        </row>
        <row r="10">
          <cell r="A10">
            <v>9</v>
          </cell>
          <cell r="B10">
            <v>0</v>
          </cell>
          <cell r="C10">
            <v>63</v>
          </cell>
          <cell r="D10">
            <v>164</v>
          </cell>
          <cell r="E10">
            <v>1805</v>
          </cell>
          <cell r="F10">
            <v>9259</v>
          </cell>
          <cell r="G10">
            <v>811</v>
          </cell>
          <cell r="H10">
            <v>3</v>
          </cell>
          <cell r="I10">
            <v>0</v>
          </cell>
          <cell r="J10">
            <v>0</v>
          </cell>
        </row>
        <row r="11">
          <cell r="A11">
            <v>10</v>
          </cell>
          <cell r="B11">
            <v>29</v>
          </cell>
          <cell r="C11">
            <v>9</v>
          </cell>
          <cell r="D11">
            <v>31</v>
          </cell>
          <cell r="E11">
            <v>605</v>
          </cell>
          <cell r="F11">
            <v>3663</v>
          </cell>
          <cell r="G11">
            <v>416</v>
          </cell>
          <cell r="H11">
            <v>1</v>
          </cell>
          <cell r="I11">
            <v>0</v>
          </cell>
          <cell r="J11">
            <v>0</v>
          </cell>
        </row>
        <row r="12">
          <cell r="A12">
            <v>11</v>
          </cell>
          <cell r="B12">
            <v>0</v>
          </cell>
          <cell r="C12">
            <v>11</v>
          </cell>
          <cell r="D12">
            <v>7</v>
          </cell>
          <cell r="E12">
            <v>352</v>
          </cell>
          <cell r="F12">
            <v>2166</v>
          </cell>
          <cell r="G12">
            <v>303</v>
          </cell>
          <cell r="H12">
            <v>0</v>
          </cell>
          <cell r="I12">
            <v>0</v>
          </cell>
          <cell r="J12">
            <v>2</v>
          </cell>
        </row>
      </sheetData>
      <sheetData sheetId="4">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5</v>
          </cell>
          <cell r="C2">
            <v>346</v>
          </cell>
          <cell r="D2">
            <v>2035</v>
          </cell>
          <cell r="E2">
            <v>5012</v>
          </cell>
          <cell r="F2">
            <v>3164</v>
          </cell>
          <cell r="G2">
            <v>950</v>
          </cell>
          <cell r="H2">
            <v>136</v>
          </cell>
          <cell r="I2">
            <v>7</v>
          </cell>
          <cell r="J2">
            <v>1</v>
          </cell>
          <cell r="K2">
            <v>0</v>
          </cell>
        </row>
        <row r="3">
          <cell r="A3">
            <v>2</v>
          </cell>
          <cell r="B3">
            <v>6</v>
          </cell>
          <cell r="C3">
            <v>431</v>
          </cell>
          <cell r="D3">
            <v>2514</v>
          </cell>
          <cell r="E3">
            <v>6561</v>
          </cell>
          <cell r="F3">
            <v>4839</v>
          </cell>
          <cell r="G3">
            <v>1576</v>
          </cell>
          <cell r="H3">
            <v>205</v>
          </cell>
          <cell r="I3">
            <v>3</v>
          </cell>
          <cell r="J3">
            <v>0</v>
          </cell>
          <cell r="K3">
            <v>0</v>
          </cell>
        </row>
        <row r="4">
          <cell r="A4">
            <v>3</v>
          </cell>
          <cell r="B4">
            <v>13</v>
          </cell>
          <cell r="C4">
            <v>635</v>
          </cell>
          <cell r="D4">
            <v>3661</v>
          </cell>
          <cell r="E4">
            <v>8556</v>
          </cell>
          <cell r="F4">
            <v>6306</v>
          </cell>
          <cell r="G4">
            <v>2321</v>
          </cell>
          <cell r="H4">
            <v>394</v>
          </cell>
          <cell r="I4">
            <v>15</v>
          </cell>
          <cell r="J4">
            <v>2</v>
          </cell>
          <cell r="K4">
            <v>0</v>
          </cell>
        </row>
        <row r="5">
          <cell r="A5">
            <v>4</v>
          </cell>
          <cell r="B5">
            <v>2</v>
          </cell>
          <cell r="C5">
            <v>204</v>
          </cell>
          <cell r="D5">
            <v>1309</v>
          </cell>
          <cell r="E5">
            <v>3385</v>
          </cell>
          <cell r="F5">
            <v>2477</v>
          </cell>
          <cell r="G5">
            <v>752</v>
          </cell>
          <cell r="H5">
            <v>105</v>
          </cell>
          <cell r="I5">
            <v>3</v>
          </cell>
          <cell r="J5">
            <v>0</v>
          </cell>
          <cell r="K5">
            <v>0</v>
          </cell>
        </row>
        <row r="6">
          <cell r="A6">
            <v>5</v>
          </cell>
          <cell r="B6">
            <v>1</v>
          </cell>
          <cell r="C6">
            <v>139</v>
          </cell>
          <cell r="D6">
            <v>755</v>
          </cell>
          <cell r="E6">
            <v>2365</v>
          </cell>
          <cell r="F6">
            <v>2266</v>
          </cell>
          <cell r="G6">
            <v>786</v>
          </cell>
          <cell r="H6">
            <v>115</v>
          </cell>
          <cell r="I6">
            <v>2</v>
          </cell>
          <cell r="J6">
            <v>0</v>
          </cell>
          <cell r="K6">
            <v>0</v>
          </cell>
        </row>
        <row r="7">
          <cell r="A7">
            <v>6</v>
          </cell>
          <cell r="B7">
            <v>6</v>
          </cell>
          <cell r="C7">
            <v>699</v>
          </cell>
          <cell r="D7">
            <v>3705</v>
          </cell>
          <cell r="E7">
            <v>7573</v>
          </cell>
          <cell r="F7">
            <v>7835</v>
          </cell>
          <cell r="G7">
            <v>4108</v>
          </cell>
          <cell r="H7">
            <v>816</v>
          </cell>
          <cell r="I7">
            <v>40</v>
          </cell>
          <cell r="J7">
            <v>0</v>
          </cell>
          <cell r="K7">
            <v>0</v>
          </cell>
        </row>
        <row r="8">
          <cell r="A8">
            <v>7</v>
          </cell>
          <cell r="B8">
            <v>16</v>
          </cell>
          <cell r="C8">
            <v>839</v>
          </cell>
          <cell r="D8">
            <v>2964</v>
          </cell>
          <cell r="E8">
            <v>4787</v>
          </cell>
          <cell r="F8">
            <v>3489</v>
          </cell>
          <cell r="G8">
            <v>1611</v>
          </cell>
          <cell r="H8">
            <v>285</v>
          </cell>
          <cell r="I8">
            <v>10</v>
          </cell>
          <cell r="J8">
            <v>0</v>
          </cell>
          <cell r="K8">
            <v>0</v>
          </cell>
        </row>
        <row r="9">
          <cell r="A9">
            <v>8</v>
          </cell>
          <cell r="B9">
            <v>0</v>
          </cell>
          <cell r="C9">
            <v>57</v>
          </cell>
          <cell r="D9">
            <v>234</v>
          </cell>
          <cell r="E9">
            <v>652</v>
          </cell>
          <cell r="F9">
            <v>603</v>
          </cell>
          <cell r="G9">
            <v>275</v>
          </cell>
          <cell r="H9">
            <v>39</v>
          </cell>
          <cell r="I9">
            <v>2</v>
          </cell>
          <cell r="J9">
            <v>0</v>
          </cell>
          <cell r="K9">
            <v>0</v>
          </cell>
        </row>
        <row r="10">
          <cell r="A10">
            <v>9</v>
          </cell>
          <cell r="B10">
            <v>8</v>
          </cell>
          <cell r="C10">
            <v>591</v>
          </cell>
          <cell r="D10">
            <v>2257</v>
          </cell>
          <cell r="E10">
            <v>4271</v>
          </cell>
          <cell r="F10">
            <v>3290</v>
          </cell>
          <cell r="G10">
            <v>1422</v>
          </cell>
          <cell r="H10">
            <v>251</v>
          </cell>
          <cell r="I10">
            <v>14</v>
          </cell>
          <cell r="J10">
            <v>1</v>
          </cell>
          <cell r="K10">
            <v>0</v>
          </cell>
        </row>
        <row r="11">
          <cell r="A11">
            <v>10</v>
          </cell>
          <cell r="B11">
            <v>2</v>
          </cell>
          <cell r="C11">
            <v>201</v>
          </cell>
          <cell r="D11">
            <v>845</v>
          </cell>
          <cell r="E11">
            <v>1837</v>
          </cell>
          <cell r="F11">
            <v>1287</v>
          </cell>
          <cell r="G11">
            <v>505</v>
          </cell>
          <cell r="H11">
            <v>76</v>
          </cell>
          <cell r="I11">
            <v>1</v>
          </cell>
          <cell r="J11">
            <v>0</v>
          </cell>
          <cell r="K11">
            <v>0</v>
          </cell>
        </row>
        <row r="12">
          <cell r="A12">
            <v>11</v>
          </cell>
          <cell r="B12">
            <v>1</v>
          </cell>
          <cell r="C12">
            <v>125</v>
          </cell>
          <cell r="D12">
            <v>553</v>
          </cell>
          <cell r="E12">
            <v>1092</v>
          </cell>
          <cell r="F12">
            <v>736</v>
          </cell>
          <cell r="G12">
            <v>291</v>
          </cell>
          <cell r="H12">
            <v>43</v>
          </cell>
          <cell r="I12">
            <v>0</v>
          </cell>
          <cell r="J12">
            <v>0</v>
          </cell>
          <cell r="K12">
            <v>0</v>
          </cell>
        </row>
      </sheetData>
      <sheetData sheetId="5">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v>
          </cell>
          <cell r="C2">
            <v>51</v>
          </cell>
          <cell r="D2">
            <v>66</v>
          </cell>
          <cell r="E2">
            <v>143</v>
          </cell>
          <cell r="F2">
            <v>481</v>
          </cell>
          <cell r="G2">
            <v>2053</v>
          </cell>
          <cell r="H2">
            <v>4466</v>
          </cell>
          <cell r="I2">
            <v>3540</v>
          </cell>
          <cell r="J2">
            <v>926</v>
          </cell>
          <cell r="K2">
            <v>110</v>
          </cell>
          <cell r="L2">
            <v>10</v>
          </cell>
          <cell r="M2">
            <v>0</v>
          </cell>
        </row>
        <row r="3">
          <cell r="A3">
            <v>2</v>
          </cell>
          <cell r="B3">
            <v>16</v>
          </cell>
          <cell r="C3">
            <v>62</v>
          </cell>
          <cell r="D3">
            <v>73</v>
          </cell>
          <cell r="E3">
            <v>191</v>
          </cell>
          <cell r="F3">
            <v>687</v>
          </cell>
          <cell r="G3">
            <v>2845</v>
          </cell>
          <cell r="H3">
            <v>6423</v>
          </cell>
          <cell r="I3">
            <v>4728</v>
          </cell>
          <cell r="J3">
            <v>1199</v>
          </cell>
          <cell r="K3">
            <v>165</v>
          </cell>
          <cell r="L3">
            <v>12</v>
          </cell>
          <cell r="M3">
            <v>0</v>
          </cell>
        </row>
        <row r="4">
          <cell r="A4">
            <v>3</v>
          </cell>
          <cell r="B4">
            <v>22</v>
          </cell>
          <cell r="C4">
            <v>94</v>
          </cell>
          <cell r="D4">
            <v>143</v>
          </cell>
          <cell r="E4">
            <v>276</v>
          </cell>
          <cell r="F4">
            <v>954</v>
          </cell>
          <cell r="G4">
            <v>3705</v>
          </cell>
          <cell r="H4">
            <v>8523</v>
          </cell>
          <cell r="I4">
            <v>6522</v>
          </cell>
          <cell r="J4">
            <v>1813</v>
          </cell>
          <cell r="K4">
            <v>230</v>
          </cell>
          <cell r="L4">
            <v>23</v>
          </cell>
          <cell r="M4">
            <v>0</v>
          </cell>
        </row>
        <row r="5">
          <cell r="A5">
            <v>4</v>
          </cell>
          <cell r="B5">
            <v>5</v>
          </cell>
          <cell r="C5">
            <v>26</v>
          </cell>
          <cell r="D5">
            <v>44</v>
          </cell>
          <cell r="E5">
            <v>110</v>
          </cell>
          <cell r="F5">
            <v>394</v>
          </cell>
          <cell r="G5">
            <v>1446</v>
          </cell>
          <cell r="H5">
            <v>3187</v>
          </cell>
          <cell r="I5">
            <v>2400</v>
          </cell>
          <cell r="J5">
            <v>667</v>
          </cell>
          <cell r="K5">
            <v>85</v>
          </cell>
          <cell r="L5">
            <v>5</v>
          </cell>
          <cell r="M5">
            <v>0</v>
          </cell>
        </row>
        <row r="6">
          <cell r="A6">
            <v>5</v>
          </cell>
          <cell r="B6">
            <v>6</v>
          </cell>
          <cell r="C6">
            <v>38</v>
          </cell>
          <cell r="D6">
            <v>63</v>
          </cell>
          <cell r="E6">
            <v>125</v>
          </cell>
          <cell r="F6">
            <v>285</v>
          </cell>
          <cell r="G6">
            <v>1153</v>
          </cell>
          <cell r="H6">
            <v>2392</v>
          </cell>
          <cell r="I6">
            <v>1890</v>
          </cell>
          <cell r="J6">
            <v>521</v>
          </cell>
          <cell r="K6">
            <v>83</v>
          </cell>
          <cell r="L6">
            <v>6</v>
          </cell>
          <cell r="M6">
            <v>0</v>
          </cell>
        </row>
        <row r="7">
          <cell r="A7">
            <v>6</v>
          </cell>
          <cell r="B7">
            <v>39</v>
          </cell>
          <cell r="C7">
            <v>135</v>
          </cell>
          <cell r="D7">
            <v>216</v>
          </cell>
          <cell r="E7">
            <v>403</v>
          </cell>
          <cell r="F7">
            <v>1131</v>
          </cell>
          <cell r="G7">
            <v>4403</v>
          </cell>
          <cell r="H7">
            <v>10047</v>
          </cell>
          <cell r="I7">
            <v>6911</v>
          </cell>
          <cell r="J7">
            <v>1784</v>
          </cell>
          <cell r="K7">
            <v>245</v>
          </cell>
          <cell r="L7">
            <v>15</v>
          </cell>
          <cell r="M7">
            <v>0</v>
          </cell>
        </row>
        <row r="8">
          <cell r="A8">
            <v>7</v>
          </cell>
          <cell r="B8">
            <v>14</v>
          </cell>
          <cell r="C8">
            <v>55</v>
          </cell>
          <cell r="D8">
            <v>92</v>
          </cell>
          <cell r="E8">
            <v>203</v>
          </cell>
          <cell r="F8">
            <v>819</v>
          </cell>
          <cell r="G8">
            <v>3282</v>
          </cell>
          <cell r="H8">
            <v>5708</v>
          </cell>
          <cell r="I8">
            <v>3288</v>
          </cell>
          <cell r="J8">
            <v>676</v>
          </cell>
          <cell r="K8">
            <v>79</v>
          </cell>
          <cell r="L8">
            <v>7</v>
          </cell>
          <cell r="M8">
            <v>0</v>
          </cell>
        </row>
        <row r="9">
          <cell r="A9">
            <v>8</v>
          </cell>
          <cell r="B9">
            <v>1</v>
          </cell>
          <cell r="C9">
            <v>2</v>
          </cell>
          <cell r="D9">
            <v>4</v>
          </cell>
          <cell r="E9">
            <v>15</v>
          </cell>
          <cell r="F9">
            <v>73</v>
          </cell>
          <cell r="G9">
            <v>340</v>
          </cell>
          <cell r="H9">
            <v>758</v>
          </cell>
          <cell r="I9">
            <v>554</v>
          </cell>
          <cell r="J9">
            <v>120</v>
          </cell>
          <cell r="K9">
            <v>15</v>
          </cell>
          <cell r="L9">
            <v>2</v>
          </cell>
          <cell r="M9">
            <v>0</v>
          </cell>
        </row>
        <row r="10">
          <cell r="A10">
            <v>9</v>
          </cell>
          <cell r="B10">
            <v>15</v>
          </cell>
          <cell r="C10">
            <v>58</v>
          </cell>
          <cell r="D10">
            <v>112</v>
          </cell>
          <cell r="E10">
            <v>214</v>
          </cell>
          <cell r="F10">
            <v>659</v>
          </cell>
          <cell r="G10">
            <v>2757</v>
          </cell>
          <cell r="H10">
            <v>4944</v>
          </cell>
          <cell r="I10">
            <v>2920</v>
          </cell>
          <cell r="J10">
            <v>582</v>
          </cell>
          <cell r="K10">
            <v>62</v>
          </cell>
          <cell r="L10">
            <v>2</v>
          </cell>
          <cell r="M10">
            <v>0</v>
          </cell>
        </row>
        <row r="11">
          <cell r="A11">
            <v>10</v>
          </cell>
          <cell r="B11">
            <v>3</v>
          </cell>
          <cell r="C11">
            <v>7</v>
          </cell>
          <cell r="D11">
            <v>19</v>
          </cell>
          <cell r="E11">
            <v>71</v>
          </cell>
          <cell r="F11">
            <v>232</v>
          </cell>
          <cell r="G11">
            <v>996</v>
          </cell>
          <cell r="H11">
            <v>2009</v>
          </cell>
          <cell r="I11">
            <v>1207</v>
          </cell>
          <cell r="J11">
            <v>256</v>
          </cell>
          <cell r="K11">
            <v>32</v>
          </cell>
          <cell r="L11">
            <v>4</v>
          </cell>
          <cell r="M11">
            <v>0</v>
          </cell>
        </row>
        <row r="12">
          <cell r="A12">
            <v>11</v>
          </cell>
          <cell r="B12">
            <v>3</v>
          </cell>
          <cell r="C12">
            <v>9</v>
          </cell>
          <cell r="D12">
            <v>5</v>
          </cell>
          <cell r="E12">
            <v>28</v>
          </cell>
          <cell r="F12">
            <v>144</v>
          </cell>
          <cell r="G12">
            <v>551</v>
          </cell>
          <cell r="H12">
            <v>1149</v>
          </cell>
          <cell r="I12">
            <v>800</v>
          </cell>
          <cell r="J12">
            <v>173</v>
          </cell>
          <cell r="K12">
            <v>23</v>
          </cell>
          <cell r="L12">
            <v>1</v>
          </cell>
          <cell r="M12">
            <v>0</v>
          </cell>
        </row>
      </sheetData>
      <sheetData sheetId="6">
        <row r="1">
          <cell r="A1" t="str">
            <v>triProvince</v>
          </cell>
          <cell r="B1" t="str">
            <v>col_1</v>
          </cell>
          <cell r="C1" t="str">
            <v>col_2</v>
          </cell>
          <cell r="D1" t="str">
            <v>col_3</v>
          </cell>
          <cell r="E1" t="str">
            <v>col_4</v>
          </cell>
        </row>
        <row r="2">
          <cell r="A2">
            <v>1</v>
          </cell>
          <cell r="B2">
            <v>0</v>
          </cell>
          <cell r="C2">
            <v>6075</v>
          </cell>
          <cell r="D2">
            <v>5779</v>
          </cell>
          <cell r="E2">
            <v>0</v>
          </cell>
        </row>
        <row r="3">
          <cell r="A3">
            <v>2</v>
          </cell>
          <cell r="B3">
            <v>0</v>
          </cell>
          <cell r="C3">
            <v>8398</v>
          </cell>
          <cell r="D3">
            <v>8003</v>
          </cell>
          <cell r="E3">
            <v>0</v>
          </cell>
        </row>
        <row r="4">
          <cell r="A4">
            <v>3</v>
          </cell>
          <cell r="B4">
            <v>0</v>
          </cell>
          <cell r="C4">
            <v>11472</v>
          </cell>
          <cell r="D4">
            <v>10833</v>
          </cell>
          <cell r="E4">
            <v>0</v>
          </cell>
        </row>
        <row r="5">
          <cell r="A5">
            <v>4</v>
          </cell>
          <cell r="B5">
            <v>0</v>
          </cell>
          <cell r="C5">
            <v>4332</v>
          </cell>
          <cell r="D5">
            <v>4037</v>
          </cell>
          <cell r="E5">
            <v>0</v>
          </cell>
        </row>
        <row r="6">
          <cell r="A6">
            <v>5</v>
          </cell>
          <cell r="B6">
            <v>0</v>
          </cell>
          <cell r="C6">
            <v>3374</v>
          </cell>
          <cell r="D6">
            <v>3188</v>
          </cell>
          <cell r="E6">
            <v>0</v>
          </cell>
        </row>
        <row r="7">
          <cell r="A7">
            <v>6</v>
          </cell>
          <cell r="B7">
            <v>12</v>
          </cell>
          <cell r="C7">
            <v>12962</v>
          </cell>
          <cell r="D7">
            <v>12355</v>
          </cell>
          <cell r="E7">
            <v>0</v>
          </cell>
        </row>
        <row r="8">
          <cell r="A8">
            <v>7</v>
          </cell>
          <cell r="B8">
            <v>1</v>
          </cell>
          <cell r="C8">
            <v>7280</v>
          </cell>
          <cell r="D8">
            <v>6942</v>
          </cell>
          <cell r="E8">
            <v>0</v>
          </cell>
        </row>
        <row r="9">
          <cell r="A9">
            <v>8</v>
          </cell>
          <cell r="B9">
            <v>0</v>
          </cell>
          <cell r="C9">
            <v>974</v>
          </cell>
          <cell r="D9">
            <v>910</v>
          </cell>
          <cell r="E9">
            <v>0</v>
          </cell>
        </row>
        <row r="10">
          <cell r="A10">
            <v>9</v>
          </cell>
          <cell r="B10">
            <v>0</v>
          </cell>
          <cell r="C10">
            <v>6194</v>
          </cell>
          <cell r="D10">
            <v>6131</v>
          </cell>
          <cell r="E10">
            <v>0</v>
          </cell>
        </row>
        <row r="11">
          <cell r="A11">
            <v>10</v>
          </cell>
          <cell r="B11">
            <v>9</v>
          </cell>
          <cell r="C11">
            <v>2480</v>
          </cell>
          <cell r="D11">
            <v>2347</v>
          </cell>
          <cell r="E11">
            <v>0</v>
          </cell>
        </row>
        <row r="12">
          <cell r="A12">
            <v>11</v>
          </cell>
          <cell r="B12">
            <v>0</v>
          </cell>
          <cell r="C12">
            <v>1476</v>
          </cell>
          <cell r="D12">
            <v>1410</v>
          </cell>
          <cell r="E12">
            <v>0</v>
          </cell>
        </row>
      </sheetData>
      <sheetData sheetId="7">
        <row r="1">
          <cell r="A1" t="str">
            <v>triProvince</v>
          </cell>
          <cell r="B1" t="str">
            <v>col_1</v>
          </cell>
          <cell r="C1" t="str">
            <v>col_2</v>
          </cell>
          <cell r="D1" t="str">
            <v>col_3</v>
          </cell>
          <cell r="E1" t="str">
            <v>col_4</v>
          </cell>
        </row>
        <row r="2">
          <cell r="A2">
            <v>1</v>
          </cell>
          <cell r="B2">
            <v>11410</v>
          </cell>
          <cell r="C2">
            <v>203</v>
          </cell>
          <cell r="D2">
            <v>1</v>
          </cell>
          <cell r="E2">
            <v>42</v>
          </cell>
        </row>
        <row r="3">
          <cell r="A3">
            <v>2</v>
          </cell>
          <cell r="B3">
            <v>15796</v>
          </cell>
          <cell r="C3">
            <v>267</v>
          </cell>
          <cell r="D3">
            <v>3</v>
          </cell>
          <cell r="E3">
            <v>69</v>
          </cell>
        </row>
        <row r="4">
          <cell r="A4">
            <v>3</v>
          </cell>
          <cell r="B4">
            <v>21413</v>
          </cell>
          <cell r="C4">
            <v>394</v>
          </cell>
          <cell r="D4">
            <v>9</v>
          </cell>
          <cell r="E4">
            <v>87</v>
          </cell>
        </row>
        <row r="5">
          <cell r="A5">
            <v>4</v>
          </cell>
          <cell r="B5">
            <v>8086</v>
          </cell>
          <cell r="C5">
            <v>131</v>
          </cell>
          <cell r="D5">
            <v>1</v>
          </cell>
          <cell r="E5">
            <v>19</v>
          </cell>
        </row>
        <row r="6">
          <cell r="A6">
            <v>5</v>
          </cell>
          <cell r="B6">
            <v>6262</v>
          </cell>
          <cell r="C6">
            <v>141</v>
          </cell>
          <cell r="D6">
            <v>2</v>
          </cell>
          <cell r="E6">
            <v>24</v>
          </cell>
        </row>
        <row r="7">
          <cell r="A7">
            <v>6</v>
          </cell>
          <cell r="B7">
            <v>24133</v>
          </cell>
          <cell r="C7">
            <v>521</v>
          </cell>
          <cell r="D7">
            <v>18</v>
          </cell>
          <cell r="E7">
            <v>111</v>
          </cell>
        </row>
        <row r="8">
          <cell r="A8">
            <v>7</v>
          </cell>
          <cell r="B8">
            <v>13721</v>
          </cell>
          <cell r="C8">
            <v>219</v>
          </cell>
          <cell r="D8">
            <v>0</v>
          </cell>
          <cell r="E8">
            <v>61</v>
          </cell>
        </row>
        <row r="9">
          <cell r="A9">
            <v>8</v>
          </cell>
          <cell r="B9">
            <v>1833</v>
          </cell>
          <cell r="C9">
            <v>23</v>
          </cell>
          <cell r="D9">
            <v>0</v>
          </cell>
          <cell r="E9">
            <v>6</v>
          </cell>
        </row>
        <row r="10">
          <cell r="A10">
            <v>9</v>
          </cell>
          <cell r="B10">
            <v>11820</v>
          </cell>
          <cell r="C10">
            <v>203</v>
          </cell>
          <cell r="D10">
            <v>16</v>
          </cell>
          <cell r="E10">
            <v>66</v>
          </cell>
        </row>
        <row r="11">
          <cell r="A11">
            <v>10</v>
          </cell>
          <cell r="B11">
            <v>4661</v>
          </cell>
          <cell r="C11">
            <v>84</v>
          </cell>
          <cell r="D11">
            <v>0</v>
          </cell>
          <cell r="E11">
            <v>9</v>
          </cell>
        </row>
        <row r="12">
          <cell r="A12">
            <v>11</v>
          </cell>
          <cell r="B12">
            <v>2780</v>
          </cell>
          <cell r="C12">
            <v>44</v>
          </cell>
          <cell r="D12">
            <v>0</v>
          </cell>
          <cell r="E12">
            <v>17</v>
          </cell>
        </row>
      </sheetData>
      <sheetData sheetId="8">
        <row r="1">
          <cell r="A1" t="str">
            <v>triProvince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214</v>
          </cell>
          <cell r="C2">
            <v>290</v>
          </cell>
          <cell r="D2">
            <v>356</v>
          </cell>
          <cell r="E2">
            <v>943</v>
          </cell>
          <cell r="F2">
            <v>2600</v>
          </cell>
          <cell r="G2">
            <v>4859</v>
          </cell>
          <cell r="H2">
            <v>1198</v>
          </cell>
          <cell r="I2">
            <v>545</v>
          </cell>
          <cell r="J2">
            <v>111</v>
          </cell>
          <cell r="K2">
            <v>87</v>
          </cell>
          <cell r="L2">
            <v>63</v>
          </cell>
          <cell r="M2">
            <v>345</v>
          </cell>
          <cell r="N2">
            <v>153</v>
          </cell>
          <cell r="O2">
            <v>90</v>
          </cell>
        </row>
        <row r="3">
          <cell r="A3">
            <v>2</v>
          </cell>
          <cell r="B3">
            <v>222</v>
          </cell>
          <cell r="C3">
            <v>526</v>
          </cell>
          <cell r="D3">
            <v>941</v>
          </cell>
          <cell r="E3">
            <v>2345</v>
          </cell>
          <cell r="F3">
            <v>5850</v>
          </cell>
          <cell r="G3">
            <v>3385</v>
          </cell>
          <cell r="H3">
            <v>1274</v>
          </cell>
          <cell r="I3">
            <v>781</v>
          </cell>
          <cell r="J3">
            <v>191</v>
          </cell>
          <cell r="K3">
            <v>114</v>
          </cell>
          <cell r="L3">
            <v>69</v>
          </cell>
          <cell r="M3">
            <v>443</v>
          </cell>
          <cell r="N3">
            <v>148</v>
          </cell>
          <cell r="O3">
            <v>112</v>
          </cell>
        </row>
        <row r="4">
          <cell r="A4">
            <v>3</v>
          </cell>
          <cell r="B4">
            <v>423</v>
          </cell>
          <cell r="C4">
            <v>674</v>
          </cell>
          <cell r="D4">
            <v>1021</v>
          </cell>
          <cell r="E4">
            <v>2642</v>
          </cell>
          <cell r="F4">
            <v>9077</v>
          </cell>
          <cell r="G4">
            <v>3937</v>
          </cell>
          <cell r="H4">
            <v>2122</v>
          </cell>
          <cell r="I4">
            <v>847</v>
          </cell>
          <cell r="J4">
            <v>180</v>
          </cell>
          <cell r="K4">
            <v>151</v>
          </cell>
          <cell r="L4">
            <v>114</v>
          </cell>
          <cell r="M4">
            <v>613</v>
          </cell>
          <cell r="N4">
            <v>286</v>
          </cell>
          <cell r="O4">
            <v>218</v>
          </cell>
        </row>
        <row r="5">
          <cell r="A5">
            <v>4</v>
          </cell>
          <cell r="B5">
            <v>96</v>
          </cell>
          <cell r="C5">
            <v>293</v>
          </cell>
          <cell r="D5">
            <v>410</v>
          </cell>
          <cell r="E5">
            <v>1013</v>
          </cell>
          <cell r="F5">
            <v>3284</v>
          </cell>
          <cell r="G5">
            <v>2009</v>
          </cell>
          <cell r="H5">
            <v>490</v>
          </cell>
          <cell r="I5">
            <v>240</v>
          </cell>
          <cell r="J5">
            <v>77</v>
          </cell>
          <cell r="K5">
            <v>47</v>
          </cell>
          <cell r="L5">
            <v>40</v>
          </cell>
          <cell r="M5">
            <v>220</v>
          </cell>
          <cell r="N5">
            <v>86</v>
          </cell>
          <cell r="O5">
            <v>64</v>
          </cell>
        </row>
        <row r="6">
          <cell r="A6">
            <v>5</v>
          </cell>
          <cell r="B6">
            <v>22</v>
          </cell>
          <cell r="C6">
            <v>167</v>
          </cell>
          <cell r="D6">
            <v>173</v>
          </cell>
          <cell r="E6">
            <v>590</v>
          </cell>
          <cell r="F6">
            <v>2081</v>
          </cell>
          <cell r="G6">
            <v>1816</v>
          </cell>
          <cell r="H6">
            <v>628</v>
          </cell>
          <cell r="I6">
            <v>477</v>
          </cell>
          <cell r="J6">
            <v>94</v>
          </cell>
          <cell r="K6">
            <v>29</v>
          </cell>
          <cell r="L6">
            <v>31</v>
          </cell>
          <cell r="M6">
            <v>206</v>
          </cell>
          <cell r="N6">
            <v>104</v>
          </cell>
          <cell r="O6">
            <v>144</v>
          </cell>
        </row>
        <row r="7">
          <cell r="A7">
            <v>6</v>
          </cell>
          <cell r="B7">
            <v>513</v>
          </cell>
          <cell r="C7">
            <v>301</v>
          </cell>
          <cell r="D7">
            <v>840</v>
          </cell>
          <cell r="E7">
            <v>5237</v>
          </cell>
          <cell r="F7">
            <v>10728</v>
          </cell>
          <cell r="G7">
            <v>4068</v>
          </cell>
          <cell r="H7">
            <v>1353</v>
          </cell>
          <cell r="I7">
            <v>546</v>
          </cell>
          <cell r="J7">
            <v>259</v>
          </cell>
          <cell r="K7">
            <v>158</v>
          </cell>
          <cell r="L7">
            <v>119</v>
          </cell>
          <cell r="M7">
            <v>554</v>
          </cell>
          <cell r="N7">
            <v>269</v>
          </cell>
          <cell r="O7">
            <v>384</v>
          </cell>
        </row>
        <row r="8">
          <cell r="A8">
            <v>7</v>
          </cell>
          <cell r="B8">
            <v>158</v>
          </cell>
          <cell r="C8">
            <v>91</v>
          </cell>
          <cell r="D8">
            <v>331</v>
          </cell>
          <cell r="E8">
            <v>1834</v>
          </cell>
          <cell r="F8">
            <v>6073</v>
          </cell>
          <cell r="G8">
            <v>3053</v>
          </cell>
          <cell r="H8">
            <v>1151</v>
          </cell>
          <cell r="I8">
            <v>471</v>
          </cell>
          <cell r="J8">
            <v>200</v>
          </cell>
          <cell r="K8">
            <v>114</v>
          </cell>
          <cell r="L8">
            <v>78</v>
          </cell>
          <cell r="M8">
            <v>370</v>
          </cell>
          <cell r="N8">
            <v>141</v>
          </cell>
          <cell r="O8">
            <v>158</v>
          </cell>
        </row>
        <row r="9">
          <cell r="A9">
            <v>8</v>
          </cell>
          <cell r="B9">
            <v>17</v>
          </cell>
          <cell r="C9">
            <v>31</v>
          </cell>
          <cell r="D9">
            <v>130</v>
          </cell>
          <cell r="E9">
            <v>703</v>
          </cell>
          <cell r="F9">
            <v>446</v>
          </cell>
          <cell r="G9">
            <v>349</v>
          </cell>
          <cell r="H9">
            <v>95</v>
          </cell>
          <cell r="I9">
            <v>28</v>
          </cell>
          <cell r="J9">
            <v>21</v>
          </cell>
          <cell r="K9">
            <v>12</v>
          </cell>
          <cell r="L9">
            <v>9</v>
          </cell>
          <cell r="M9">
            <v>34</v>
          </cell>
          <cell r="N9">
            <v>4</v>
          </cell>
          <cell r="O9">
            <v>5</v>
          </cell>
        </row>
        <row r="10">
          <cell r="A10">
            <v>9</v>
          </cell>
          <cell r="B10">
            <v>98</v>
          </cell>
          <cell r="C10">
            <v>74</v>
          </cell>
          <cell r="D10">
            <v>219</v>
          </cell>
          <cell r="E10">
            <v>1091</v>
          </cell>
          <cell r="F10">
            <v>5160</v>
          </cell>
          <cell r="G10">
            <v>3501</v>
          </cell>
          <cell r="H10">
            <v>937</v>
          </cell>
          <cell r="I10">
            <v>334</v>
          </cell>
          <cell r="J10">
            <v>129</v>
          </cell>
          <cell r="K10">
            <v>70</v>
          </cell>
          <cell r="L10">
            <v>70</v>
          </cell>
          <cell r="M10">
            <v>297</v>
          </cell>
          <cell r="N10">
            <v>131</v>
          </cell>
          <cell r="O10">
            <v>214</v>
          </cell>
        </row>
        <row r="11">
          <cell r="A11">
            <v>10</v>
          </cell>
          <cell r="B11">
            <v>26</v>
          </cell>
          <cell r="C11">
            <v>15</v>
          </cell>
          <cell r="D11">
            <v>78</v>
          </cell>
          <cell r="E11">
            <v>638</v>
          </cell>
          <cell r="F11">
            <v>1825</v>
          </cell>
          <cell r="G11">
            <v>1338</v>
          </cell>
          <cell r="H11">
            <v>415</v>
          </cell>
          <cell r="I11">
            <v>172</v>
          </cell>
          <cell r="J11">
            <v>57</v>
          </cell>
          <cell r="K11">
            <v>25</v>
          </cell>
          <cell r="L11">
            <v>33</v>
          </cell>
          <cell r="M11">
            <v>127</v>
          </cell>
          <cell r="N11">
            <v>53</v>
          </cell>
          <cell r="O11">
            <v>34</v>
          </cell>
        </row>
        <row r="12">
          <cell r="A12">
            <v>11</v>
          </cell>
          <cell r="B12">
            <v>35</v>
          </cell>
          <cell r="C12">
            <v>19</v>
          </cell>
          <cell r="D12">
            <v>92</v>
          </cell>
          <cell r="E12">
            <v>399</v>
          </cell>
          <cell r="F12">
            <v>1562</v>
          </cell>
          <cell r="G12">
            <v>485</v>
          </cell>
          <cell r="H12">
            <v>127</v>
          </cell>
          <cell r="I12">
            <v>40</v>
          </cell>
          <cell r="J12">
            <v>20</v>
          </cell>
          <cell r="K12">
            <v>11</v>
          </cell>
          <cell r="L12">
            <v>10</v>
          </cell>
          <cell r="M12">
            <v>60</v>
          </cell>
          <cell r="N12">
            <v>19</v>
          </cell>
          <cell r="O12">
            <v>7</v>
          </cell>
        </row>
      </sheetData>
      <sheetData sheetId="9">
        <row r="1">
          <cell r="A1" t="str">
            <v>triProvince</v>
          </cell>
          <cell r="B1" t="str">
            <v>col_1</v>
          </cell>
          <cell r="C1" t="str">
            <v>col_2</v>
          </cell>
          <cell r="D1" t="str">
            <v>col_3</v>
          </cell>
        </row>
        <row r="2">
          <cell r="A2">
            <v>1</v>
          </cell>
          <cell r="B2">
            <v>9660</v>
          </cell>
          <cell r="C2">
            <v>2142</v>
          </cell>
          <cell r="D2">
            <v>52</v>
          </cell>
        </row>
        <row r="3">
          <cell r="A3">
            <v>2</v>
          </cell>
          <cell r="B3">
            <v>13197</v>
          </cell>
          <cell r="C3">
            <v>3121</v>
          </cell>
          <cell r="D3">
            <v>83</v>
          </cell>
        </row>
        <row r="4">
          <cell r="A4">
            <v>3</v>
          </cell>
          <cell r="B4">
            <v>17864</v>
          </cell>
          <cell r="C4">
            <v>4330</v>
          </cell>
          <cell r="D4">
            <v>111</v>
          </cell>
        </row>
        <row r="5">
          <cell r="A5">
            <v>4</v>
          </cell>
          <cell r="B5">
            <v>6681</v>
          </cell>
          <cell r="C5">
            <v>1666</v>
          </cell>
          <cell r="D5">
            <v>22</v>
          </cell>
        </row>
        <row r="6">
          <cell r="A6">
            <v>5</v>
          </cell>
          <cell r="B6">
            <v>5074</v>
          </cell>
          <cell r="C6">
            <v>1464</v>
          </cell>
          <cell r="D6">
            <v>24</v>
          </cell>
        </row>
        <row r="7">
          <cell r="A7">
            <v>6</v>
          </cell>
          <cell r="B7">
            <v>20364</v>
          </cell>
          <cell r="C7">
            <v>4818</v>
          </cell>
          <cell r="D7">
            <v>147</v>
          </cell>
        </row>
        <row r="8">
          <cell r="A8">
            <v>7</v>
          </cell>
          <cell r="B8">
            <v>11345</v>
          </cell>
          <cell r="C8">
            <v>2803</v>
          </cell>
          <cell r="D8">
            <v>75</v>
          </cell>
        </row>
        <row r="9">
          <cell r="A9">
            <v>8</v>
          </cell>
          <cell r="B9">
            <v>1547</v>
          </cell>
          <cell r="C9">
            <v>333</v>
          </cell>
          <cell r="D9">
            <v>4</v>
          </cell>
        </row>
        <row r="10">
          <cell r="A10">
            <v>9</v>
          </cell>
          <cell r="B10">
            <v>9316</v>
          </cell>
          <cell r="C10">
            <v>2925</v>
          </cell>
          <cell r="D10">
            <v>84</v>
          </cell>
        </row>
        <row r="11">
          <cell r="A11">
            <v>10</v>
          </cell>
          <cell r="B11">
            <v>3979</v>
          </cell>
          <cell r="C11">
            <v>842</v>
          </cell>
          <cell r="D11">
            <v>15</v>
          </cell>
        </row>
        <row r="12">
          <cell r="A12">
            <v>11</v>
          </cell>
          <cell r="B12">
            <v>2342</v>
          </cell>
          <cell r="C12">
            <v>521</v>
          </cell>
          <cell r="D12">
            <v>23</v>
          </cell>
        </row>
      </sheetData>
      <sheetData sheetId="10">
        <row r="1">
          <cell r="A1" t="str">
            <v>triProvince</v>
          </cell>
          <cell r="B1" t="str">
            <v>col_1</v>
          </cell>
          <cell r="C1" t="str">
            <v>col_2</v>
          </cell>
          <cell r="D1" t="str">
            <v>col_3</v>
          </cell>
        </row>
        <row r="2">
          <cell r="A2">
            <v>1</v>
          </cell>
          <cell r="B2">
            <v>1016</v>
          </cell>
          <cell r="C2">
            <v>10582</v>
          </cell>
          <cell r="D2">
            <v>58</v>
          </cell>
        </row>
        <row r="3">
          <cell r="A3">
            <v>2</v>
          </cell>
          <cell r="B3">
            <v>1464</v>
          </cell>
          <cell r="C3">
            <v>14563</v>
          </cell>
          <cell r="D3">
            <v>108</v>
          </cell>
        </row>
        <row r="4">
          <cell r="A4">
            <v>3</v>
          </cell>
          <cell r="B4">
            <v>1990</v>
          </cell>
          <cell r="C4">
            <v>18396</v>
          </cell>
          <cell r="D4">
            <v>1517</v>
          </cell>
        </row>
        <row r="5">
          <cell r="A5">
            <v>4</v>
          </cell>
          <cell r="B5">
            <v>782</v>
          </cell>
          <cell r="C5">
            <v>7186</v>
          </cell>
          <cell r="D5">
            <v>269</v>
          </cell>
        </row>
        <row r="6">
          <cell r="A6">
            <v>5</v>
          </cell>
          <cell r="B6">
            <v>680</v>
          </cell>
          <cell r="C6">
            <v>5514</v>
          </cell>
          <cell r="D6">
            <v>235</v>
          </cell>
        </row>
        <row r="7">
          <cell r="A7">
            <v>6</v>
          </cell>
          <cell r="B7">
            <v>2228</v>
          </cell>
          <cell r="C7">
            <v>21527</v>
          </cell>
          <cell r="D7">
            <v>1028</v>
          </cell>
        </row>
        <row r="8">
          <cell r="A8">
            <v>7</v>
          </cell>
          <cell r="B8">
            <v>1269</v>
          </cell>
          <cell r="C8">
            <v>11438</v>
          </cell>
          <cell r="D8">
            <v>1294</v>
          </cell>
        </row>
        <row r="9">
          <cell r="A9">
            <v>8</v>
          </cell>
          <cell r="B9">
            <v>118</v>
          </cell>
          <cell r="C9">
            <v>1744</v>
          </cell>
          <cell r="D9">
            <v>0</v>
          </cell>
        </row>
        <row r="10">
          <cell r="A10">
            <v>9</v>
          </cell>
          <cell r="B10">
            <v>1371</v>
          </cell>
          <cell r="C10">
            <v>9707</v>
          </cell>
          <cell r="D10">
            <v>1027</v>
          </cell>
        </row>
        <row r="11">
          <cell r="A11">
            <v>10</v>
          </cell>
          <cell r="B11">
            <v>379</v>
          </cell>
          <cell r="C11">
            <v>4356</v>
          </cell>
          <cell r="D11">
            <v>19</v>
          </cell>
        </row>
        <row r="12">
          <cell r="A12">
            <v>11</v>
          </cell>
          <cell r="B12">
            <v>250</v>
          </cell>
          <cell r="C12">
            <v>2528</v>
          </cell>
          <cell r="D12">
            <v>63</v>
          </cell>
        </row>
      </sheetData>
      <sheetData sheetId="11">
        <row r="1">
          <cell r="A1" t="str">
            <v>triProvince</v>
          </cell>
          <cell r="B1" t="str">
            <v>col_1</v>
          </cell>
          <cell r="C1" t="str">
            <v>col_2</v>
          </cell>
          <cell r="D1" t="str">
            <v>col_3</v>
          </cell>
        </row>
        <row r="2">
          <cell r="A2">
            <v>1</v>
          </cell>
          <cell r="B2">
            <v>7916</v>
          </cell>
          <cell r="C2">
            <v>3713</v>
          </cell>
          <cell r="D2">
            <v>27</v>
          </cell>
        </row>
        <row r="3">
          <cell r="A3">
            <v>2</v>
          </cell>
          <cell r="B3">
            <v>10207</v>
          </cell>
          <cell r="C3">
            <v>5892</v>
          </cell>
          <cell r="D3">
            <v>36</v>
          </cell>
        </row>
        <row r="4">
          <cell r="A4">
            <v>3</v>
          </cell>
          <cell r="B4">
            <v>13872</v>
          </cell>
          <cell r="C4">
            <v>7935</v>
          </cell>
          <cell r="D4">
            <v>96</v>
          </cell>
        </row>
        <row r="5">
          <cell r="A5">
            <v>4</v>
          </cell>
          <cell r="B5">
            <v>5228</v>
          </cell>
          <cell r="C5">
            <v>2953</v>
          </cell>
          <cell r="D5">
            <v>56</v>
          </cell>
        </row>
        <row r="6">
          <cell r="A6">
            <v>5</v>
          </cell>
          <cell r="B6">
            <v>4358</v>
          </cell>
          <cell r="C6">
            <v>2049</v>
          </cell>
          <cell r="D6">
            <v>22</v>
          </cell>
        </row>
        <row r="7">
          <cell r="A7">
            <v>6</v>
          </cell>
          <cell r="B7">
            <v>16760</v>
          </cell>
          <cell r="C7">
            <v>7631</v>
          </cell>
          <cell r="D7">
            <v>392</v>
          </cell>
        </row>
        <row r="8">
          <cell r="A8">
            <v>7</v>
          </cell>
          <cell r="B8">
            <v>8871</v>
          </cell>
          <cell r="C8">
            <v>4980</v>
          </cell>
          <cell r="D8">
            <v>150</v>
          </cell>
        </row>
        <row r="9">
          <cell r="A9">
            <v>8</v>
          </cell>
          <cell r="B9">
            <v>1401</v>
          </cell>
          <cell r="C9">
            <v>461</v>
          </cell>
          <cell r="D9">
            <v>0</v>
          </cell>
        </row>
        <row r="10">
          <cell r="A10">
            <v>9</v>
          </cell>
          <cell r="B10">
            <v>7975</v>
          </cell>
          <cell r="C10">
            <v>3513</v>
          </cell>
          <cell r="D10">
            <v>617</v>
          </cell>
        </row>
        <row r="11">
          <cell r="A11">
            <v>10</v>
          </cell>
          <cell r="B11">
            <v>2990</v>
          </cell>
          <cell r="C11">
            <v>1746</v>
          </cell>
          <cell r="D11">
            <v>18</v>
          </cell>
        </row>
        <row r="12">
          <cell r="A12">
            <v>11</v>
          </cell>
          <cell r="B12">
            <v>1571</v>
          </cell>
          <cell r="C12">
            <v>1269</v>
          </cell>
          <cell r="D12">
            <v>1</v>
          </cell>
        </row>
      </sheetData>
      <sheetData sheetId="12">
        <row r="1">
          <cell r="A1" t="str">
            <v>triProvince</v>
          </cell>
          <cell r="B1" t="str">
            <v>col_1</v>
          </cell>
          <cell r="C1" t="str">
            <v>col_2</v>
          </cell>
          <cell r="D1" t="str">
            <v>col_3</v>
          </cell>
        </row>
        <row r="2">
          <cell r="A2">
            <v>1</v>
          </cell>
          <cell r="B2">
            <v>3072</v>
          </cell>
          <cell r="C2">
            <v>8556</v>
          </cell>
          <cell r="D2">
            <v>28</v>
          </cell>
        </row>
        <row r="3">
          <cell r="A3">
            <v>2</v>
          </cell>
          <cell r="B3">
            <v>3661</v>
          </cell>
          <cell r="C3">
            <v>12443</v>
          </cell>
          <cell r="D3">
            <v>31</v>
          </cell>
        </row>
        <row r="4">
          <cell r="A4">
            <v>3</v>
          </cell>
          <cell r="B4">
            <v>4769</v>
          </cell>
          <cell r="C4">
            <v>16975</v>
          </cell>
          <cell r="D4">
            <v>159</v>
          </cell>
        </row>
        <row r="5">
          <cell r="A5">
            <v>4</v>
          </cell>
          <cell r="B5">
            <v>1548</v>
          </cell>
          <cell r="C5">
            <v>6679</v>
          </cell>
          <cell r="D5">
            <v>10</v>
          </cell>
        </row>
        <row r="6">
          <cell r="A6">
            <v>5</v>
          </cell>
          <cell r="B6">
            <v>1587</v>
          </cell>
          <cell r="C6">
            <v>4692</v>
          </cell>
          <cell r="D6">
            <v>150</v>
          </cell>
        </row>
        <row r="7">
          <cell r="A7">
            <v>6</v>
          </cell>
          <cell r="B7">
            <v>5385</v>
          </cell>
          <cell r="C7">
            <v>18931</v>
          </cell>
          <cell r="D7">
            <v>467</v>
          </cell>
        </row>
        <row r="8">
          <cell r="A8">
            <v>7</v>
          </cell>
          <cell r="B8">
            <v>4101</v>
          </cell>
          <cell r="C8">
            <v>9719</v>
          </cell>
          <cell r="D8">
            <v>181</v>
          </cell>
        </row>
        <row r="9">
          <cell r="A9">
            <v>8</v>
          </cell>
          <cell r="B9">
            <v>486</v>
          </cell>
          <cell r="C9">
            <v>1376</v>
          </cell>
          <cell r="D9">
            <v>0</v>
          </cell>
        </row>
        <row r="10">
          <cell r="A10">
            <v>9</v>
          </cell>
          <cell r="B10">
            <v>3275</v>
          </cell>
          <cell r="C10">
            <v>7972</v>
          </cell>
          <cell r="D10">
            <v>858</v>
          </cell>
        </row>
        <row r="11">
          <cell r="A11">
            <v>10</v>
          </cell>
          <cell r="B11">
            <v>1310</v>
          </cell>
          <cell r="C11">
            <v>3428</v>
          </cell>
          <cell r="D11">
            <v>16</v>
          </cell>
        </row>
        <row r="12">
          <cell r="A12">
            <v>11</v>
          </cell>
          <cell r="B12">
            <v>709</v>
          </cell>
          <cell r="C12">
            <v>2132</v>
          </cell>
          <cell r="D12">
            <v>0</v>
          </cell>
        </row>
      </sheetData>
      <sheetData sheetId="13">
        <row r="1">
          <cell r="A1" t="str">
            <v>triProvince</v>
          </cell>
          <cell r="B1" t="str">
            <v>col_1</v>
          </cell>
          <cell r="C1" t="str">
            <v>col_2</v>
          </cell>
        </row>
        <row r="2">
          <cell r="A2">
            <v>1</v>
          </cell>
          <cell r="B2">
            <v>45</v>
          </cell>
          <cell r="C2">
            <v>11809</v>
          </cell>
        </row>
        <row r="3">
          <cell r="A3">
            <v>2</v>
          </cell>
          <cell r="B3">
            <v>71</v>
          </cell>
          <cell r="C3">
            <v>16330</v>
          </cell>
        </row>
        <row r="4">
          <cell r="A4">
            <v>3</v>
          </cell>
          <cell r="B4">
            <v>92</v>
          </cell>
          <cell r="C4">
            <v>22213</v>
          </cell>
        </row>
        <row r="5">
          <cell r="A5">
            <v>4</v>
          </cell>
          <cell r="B5">
            <v>20</v>
          </cell>
          <cell r="C5">
            <v>8349</v>
          </cell>
        </row>
        <row r="6">
          <cell r="A6">
            <v>5</v>
          </cell>
          <cell r="B6">
            <v>7</v>
          </cell>
          <cell r="C6">
            <v>6555</v>
          </cell>
        </row>
        <row r="7">
          <cell r="A7">
            <v>6</v>
          </cell>
          <cell r="B7">
            <v>129</v>
          </cell>
          <cell r="C7">
            <v>25200</v>
          </cell>
        </row>
        <row r="8">
          <cell r="A8">
            <v>7</v>
          </cell>
          <cell r="B8">
            <v>60</v>
          </cell>
          <cell r="C8">
            <v>14163</v>
          </cell>
        </row>
        <row r="9">
          <cell r="A9">
            <v>8</v>
          </cell>
          <cell r="B9">
            <v>4</v>
          </cell>
          <cell r="C9">
            <v>1880</v>
          </cell>
        </row>
        <row r="10">
          <cell r="A10">
            <v>9</v>
          </cell>
          <cell r="B10">
            <v>46</v>
          </cell>
          <cell r="C10">
            <v>12279</v>
          </cell>
        </row>
        <row r="11">
          <cell r="A11">
            <v>10</v>
          </cell>
          <cell r="B11">
            <v>8</v>
          </cell>
          <cell r="C11">
            <v>4828</v>
          </cell>
        </row>
        <row r="12">
          <cell r="A12">
            <v>11</v>
          </cell>
          <cell r="B12">
            <v>19</v>
          </cell>
          <cell r="C12">
            <v>2867</v>
          </cell>
        </row>
      </sheetData>
      <sheetData sheetId="14">
        <row r="1">
          <cell r="A1" t="str">
            <v>triCodeIndicNat</v>
          </cell>
          <cell r="B1" t="str">
            <v>col_1</v>
          </cell>
          <cell r="C1" t="str">
            <v>col_2</v>
          </cell>
          <cell r="D1" t="str">
            <v>col_3</v>
          </cell>
        </row>
        <row r="2">
          <cell r="A2">
            <v>1</v>
          </cell>
          <cell r="B2">
            <v>3526</v>
          </cell>
          <cell r="C2">
            <v>1523</v>
          </cell>
          <cell r="D2">
            <v>598</v>
          </cell>
        </row>
        <row r="3">
          <cell r="A3">
            <v>2</v>
          </cell>
          <cell r="B3">
            <v>56640</v>
          </cell>
          <cell r="C3">
            <v>16180</v>
          </cell>
          <cell r="D3">
            <v>32308</v>
          </cell>
        </row>
        <row r="4">
          <cell r="A4">
            <v>3</v>
          </cell>
          <cell r="B4">
            <v>72</v>
          </cell>
          <cell r="C4">
            <v>132</v>
          </cell>
          <cell r="D4">
            <v>28</v>
          </cell>
        </row>
        <row r="5">
          <cell r="A5">
            <v>4</v>
          </cell>
          <cell r="B5">
            <v>104</v>
          </cell>
          <cell r="C5">
            <v>666</v>
          </cell>
          <cell r="D5">
            <v>460</v>
          </cell>
        </row>
        <row r="6">
          <cell r="A6">
            <v>5</v>
          </cell>
          <cell r="B6">
            <v>71</v>
          </cell>
          <cell r="C6">
            <v>79</v>
          </cell>
          <cell r="D6">
            <v>14</v>
          </cell>
        </row>
        <row r="7">
          <cell r="A7">
            <v>6</v>
          </cell>
          <cell r="B7">
            <v>1</v>
          </cell>
          <cell r="C7">
            <v>17</v>
          </cell>
          <cell r="D7">
            <v>5</v>
          </cell>
        </row>
        <row r="8">
          <cell r="A8">
            <v>7</v>
          </cell>
          <cell r="B8">
            <v>814</v>
          </cell>
          <cell r="C8">
            <v>99</v>
          </cell>
          <cell r="D8">
            <v>22</v>
          </cell>
        </row>
        <row r="9">
          <cell r="A9">
            <v>8</v>
          </cell>
          <cell r="B9">
            <v>603</v>
          </cell>
          <cell r="C9">
            <v>1927</v>
          </cell>
          <cell r="D9">
            <v>654</v>
          </cell>
        </row>
        <row r="10">
          <cell r="A10">
            <v>9</v>
          </cell>
          <cell r="B10">
            <v>646</v>
          </cell>
          <cell r="C10">
            <v>230</v>
          </cell>
          <cell r="D10">
            <v>291</v>
          </cell>
        </row>
        <row r="11">
          <cell r="A11">
            <v>10</v>
          </cell>
          <cell r="B11">
            <v>1061</v>
          </cell>
          <cell r="C11">
            <v>2825</v>
          </cell>
          <cell r="D11">
            <v>838</v>
          </cell>
        </row>
        <row r="12">
          <cell r="A12">
            <v>11</v>
          </cell>
          <cell r="B12">
            <v>147</v>
          </cell>
          <cell r="C12">
            <v>420</v>
          </cell>
          <cell r="D12">
            <v>105</v>
          </cell>
        </row>
        <row r="13">
          <cell r="A13">
            <v>12</v>
          </cell>
          <cell r="B13">
            <v>669</v>
          </cell>
          <cell r="C13">
            <v>665</v>
          </cell>
          <cell r="D13">
            <v>237</v>
          </cell>
        </row>
        <row r="14">
          <cell r="A14">
            <v>13</v>
          </cell>
          <cell r="B14">
            <v>6</v>
          </cell>
          <cell r="C14">
            <v>20</v>
          </cell>
          <cell r="D14">
            <v>3</v>
          </cell>
        </row>
      </sheetData>
      <sheetData sheetId="15">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13</v>
          </cell>
          <cell r="C2">
            <v>141</v>
          </cell>
          <cell r="D2">
            <v>3160</v>
          </cell>
          <cell r="E2">
            <v>180</v>
          </cell>
          <cell r="F2">
            <v>32</v>
          </cell>
          <cell r="G2">
            <v>1523</v>
          </cell>
          <cell r="H2">
            <v>310</v>
          </cell>
          <cell r="I2">
            <v>67</v>
          </cell>
          <cell r="J2">
            <v>164</v>
          </cell>
          <cell r="K2">
            <v>57</v>
          </cell>
          <cell r="L2">
            <v>0</v>
          </cell>
        </row>
        <row r="3">
          <cell r="A3">
            <v>2</v>
          </cell>
          <cell r="B3">
            <v>11213</v>
          </cell>
          <cell r="C3">
            <v>15028</v>
          </cell>
          <cell r="D3">
            <v>17044</v>
          </cell>
          <cell r="E3">
            <v>7355</v>
          </cell>
          <cell r="F3">
            <v>6000</v>
          </cell>
          <cell r="G3">
            <v>16180</v>
          </cell>
          <cell r="H3">
            <v>12723</v>
          </cell>
          <cell r="I3">
            <v>1779</v>
          </cell>
          <cell r="J3">
            <v>10827</v>
          </cell>
          <cell r="K3">
            <v>4320</v>
          </cell>
          <cell r="L3">
            <v>2659</v>
          </cell>
        </row>
        <row r="4">
          <cell r="A4">
            <v>3</v>
          </cell>
          <cell r="B4">
            <v>7</v>
          </cell>
          <cell r="C4">
            <v>8</v>
          </cell>
          <cell r="D4">
            <v>36</v>
          </cell>
          <cell r="E4">
            <v>7</v>
          </cell>
          <cell r="F4">
            <v>14</v>
          </cell>
          <cell r="G4">
            <v>132</v>
          </cell>
          <cell r="H4">
            <v>7</v>
          </cell>
          <cell r="I4">
            <v>0</v>
          </cell>
          <cell r="J4">
            <v>18</v>
          </cell>
          <cell r="K4">
            <v>2</v>
          </cell>
          <cell r="L4">
            <v>1</v>
          </cell>
        </row>
        <row r="5">
          <cell r="A5">
            <v>4</v>
          </cell>
          <cell r="B5">
            <v>45</v>
          </cell>
          <cell r="C5">
            <v>13</v>
          </cell>
          <cell r="D5">
            <v>31</v>
          </cell>
          <cell r="E5">
            <v>6</v>
          </cell>
          <cell r="F5">
            <v>9</v>
          </cell>
          <cell r="G5">
            <v>666</v>
          </cell>
          <cell r="H5">
            <v>193</v>
          </cell>
          <cell r="I5">
            <v>3</v>
          </cell>
          <cell r="J5">
            <v>68</v>
          </cell>
          <cell r="K5">
            <v>148</v>
          </cell>
          <cell r="L5">
            <v>48</v>
          </cell>
        </row>
        <row r="6">
          <cell r="A6">
            <v>5</v>
          </cell>
          <cell r="B6">
            <v>5</v>
          </cell>
          <cell r="C6">
            <v>4</v>
          </cell>
          <cell r="D6">
            <v>44</v>
          </cell>
          <cell r="E6">
            <v>2</v>
          </cell>
          <cell r="F6">
            <v>16</v>
          </cell>
          <cell r="G6">
            <v>79</v>
          </cell>
          <cell r="H6">
            <v>7</v>
          </cell>
          <cell r="I6">
            <v>1</v>
          </cell>
          <cell r="J6">
            <v>5</v>
          </cell>
          <cell r="K6">
            <v>0</v>
          </cell>
          <cell r="L6">
            <v>1</v>
          </cell>
        </row>
        <row r="7">
          <cell r="A7">
            <v>6</v>
          </cell>
          <cell r="B7">
            <v>0</v>
          </cell>
          <cell r="C7">
            <v>0</v>
          </cell>
          <cell r="D7">
            <v>1</v>
          </cell>
          <cell r="E7">
            <v>0</v>
          </cell>
          <cell r="F7">
            <v>0</v>
          </cell>
          <cell r="G7">
            <v>17</v>
          </cell>
          <cell r="H7">
            <v>0</v>
          </cell>
          <cell r="I7">
            <v>0</v>
          </cell>
          <cell r="J7">
            <v>2</v>
          </cell>
          <cell r="K7">
            <v>0</v>
          </cell>
          <cell r="L7">
            <v>3</v>
          </cell>
        </row>
        <row r="8">
          <cell r="A8">
            <v>7</v>
          </cell>
          <cell r="B8">
            <v>119</v>
          </cell>
          <cell r="C8">
            <v>90</v>
          </cell>
          <cell r="D8">
            <v>327</v>
          </cell>
          <cell r="E8">
            <v>237</v>
          </cell>
          <cell r="F8">
            <v>41</v>
          </cell>
          <cell r="G8">
            <v>99</v>
          </cell>
          <cell r="H8">
            <v>1</v>
          </cell>
          <cell r="I8">
            <v>0</v>
          </cell>
          <cell r="J8">
            <v>20</v>
          </cell>
          <cell r="K8">
            <v>0</v>
          </cell>
          <cell r="L8">
            <v>1</v>
          </cell>
        </row>
        <row r="9">
          <cell r="A9">
            <v>8</v>
          </cell>
          <cell r="B9">
            <v>29</v>
          </cell>
          <cell r="C9">
            <v>118</v>
          </cell>
          <cell r="D9">
            <v>286</v>
          </cell>
          <cell r="E9">
            <v>113</v>
          </cell>
          <cell r="F9">
            <v>57</v>
          </cell>
          <cell r="G9">
            <v>1927</v>
          </cell>
          <cell r="H9">
            <v>245</v>
          </cell>
          <cell r="I9">
            <v>1</v>
          </cell>
          <cell r="J9">
            <v>287</v>
          </cell>
          <cell r="K9">
            <v>76</v>
          </cell>
          <cell r="L9">
            <v>45</v>
          </cell>
        </row>
        <row r="10">
          <cell r="A10">
            <v>9</v>
          </cell>
          <cell r="B10">
            <v>65</v>
          </cell>
          <cell r="C10">
            <v>291</v>
          </cell>
          <cell r="D10">
            <v>147</v>
          </cell>
          <cell r="E10">
            <v>114</v>
          </cell>
          <cell r="F10">
            <v>29</v>
          </cell>
          <cell r="G10">
            <v>230</v>
          </cell>
          <cell r="H10">
            <v>66</v>
          </cell>
          <cell r="I10">
            <v>0</v>
          </cell>
          <cell r="J10">
            <v>179</v>
          </cell>
          <cell r="K10">
            <v>34</v>
          </cell>
          <cell r="L10">
            <v>12</v>
          </cell>
        </row>
        <row r="11">
          <cell r="A11">
            <v>10</v>
          </cell>
          <cell r="B11">
            <v>87</v>
          </cell>
          <cell r="C11">
            <v>266</v>
          </cell>
          <cell r="D11">
            <v>484</v>
          </cell>
          <cell r="E11">
            <v>122</v>
          </cell>
          <cell r="F11">
            <v>102</v>
          </cell>
          <cell r="G11">
            <v>2825</v>
          </cell>
          <cell r="H11">
            <v>304</v>
          </cell>
          <cell r="I11">
            <v>11</v>
          </cell>
          <cell r="J11">
            <v>390</v>
          </cell>
          <cell r="K11">
            <v>80</v>
          </cell>
          <cell r="L11">
            <v>53</v>
          </cell>
        </row>
        <row r="12">
          <cell r="A12">
            <v>11</v>
          </cell>
          <cell r="B12">
            <v>10</v>
          </cell>
          <cell r="C12">
            <v>23</v>
          </cell>
          <cell r="D12">
            <v>49</v>
          </cell>
          <cell r="E12">
            <v>27</v>
          </cell>
          <cell r="F12">
            <v>38</v>
          </cell>
          <cell r="G12">
            <v>420</v>
          </cell>
          <cell r="H12">
            <v>58</v>
          </cell>
          <cell r="I12">
            <v>0</v>
          </cell>
          <cell r="J12">
            <v>41</v>
          </cell>
          <cell r="K12">
            <v>4</v>
          </cell>
          <cell r="L12">
            <v>2</v>
          </cell>
        </row>
        <row r="13">
          <cell r="A13">
            <v>12</v>
          </cell>
          <cell r="B13">
            <v>63</v>
          </cell>
          <cell r="C13">
            <v>152</v>
          </cell>
          <cell r="D13">
            <v>290</v>
          </cell>
          <cell r="E13">
            <v>74</v>
          </cell>
          <cell r="F13">
            <v>90</v>
          </cell>
          <cell r="G13">
            <v>665</v>
          </cell>
          <cell r="H13">
            <v>87</v>
          </cell>
          <cell r="I13">
            <v>0</v>
          </cell>
          <cell r="J13">
            <v>102</v>
          </cell>
          <cell r="K13">
            <v>32</v>
          </cell>
          <cell r="L13">
            <v>16</v>
          </cell>
        </row>
        <row r="14">
          <cell r="A14">
            <v>13</v>
          </cell>
          <cell r="B14">
            <v>0</v>
          </cell>
          <cell r="C14">
            <v>1</v>
          </cell>
          <cell r="D14">
            <v>4</v>
          </cell>
          <cell r="E14">
            <v>0</v>
          </cell>
          <cell r="F14">
            <v>1</v>
          </cell>
          <cell r="G14">
            <v>20</v>
          </cell>
          <cell r="H14">
            <v>0</v>
          </cell>
          <cell r="I14">
            <v>0</v>
          </cell>
          <cell r="J14">
            <v>2</v>
          </cell>
          <cell r="K14">
            <v>1</v>
          </cell>
          <cell r="L14">
            <v>0</v>
          </cell>
        </row>
      </sheetData>
      <sheetData sheetId="16">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36</v>
          </cell>
          <cell r="C2">
            <v>131</v>
          </cell>
          <cell r="D2">
            <v>276</v>
          </cell>
          <cell r="E2">
            <v>783</v>
          </cell>
          <cell r="F2">
            <v>1897</v>
          </cell>
          <cell r="G2">
            <v>1358</v>
          </cell>
          <cell r="H2">
            <v>549</v>
          </cell>
          <cell r="I2">
            <v>327</v>
          </cell>
          <cell r="J2">
            <v>136</v>
          </cell>
          <cell r="K2">
            <v>37</v>
          </cell>
          <cell r="L2">
            <v>19</v>
          </cell>
          <cell r="M2">
            <v>98</v>
          </cell>
        </row>
        <row r="3">
          <cell r="A3">
            <v>2</v>
          </cell>
          <cell r="B3">
            <v>480</v>
          </cell>
          <cell r="C3">
            <v>1784</v>
          </cell>
          <cell r="D3">
            <v>3099</v>
          </cell>
          <cell r="E3">
            <v>10170</v>
          </cell>
          <cell r="F3">
            <v>31785</v>
          </cell>
          <cell r="G3">
            <v>32513</v>
          </cell>
          <cell r="H3">
            <v>13848</v>
          </cell>
          <cell r="I3">
            <v>6050</v>
          </cell>
          <cell r="J3">
            <v>2192</v>
          </cell>
          <cell r="K3">
            <v>839</v>
          </cell>
          <cell r="L3">
            <v>534</v>
          </cell>
          <cell r="M3">
            <v>1834</v>
          </cell>
        </row>
        <row r="4">
          <cell r="A4">
            <v>3</v>
          </cell>
          <cell r="B4">
            <v>1</v>
          </cell>
          <cell r="C4">
            <v>4</v>
          </cell>
          <cell r="D4">
            <v>10</v>
          </cell>
          <cell r="E4">
            <v>33</v>
          </cell>
          <cell r="F4">
            <v>78</v>
          </cell>
          <cell r="G4">
            <v>56</v>
          </cell>
          <cell r="H4">
            <v>26</v>
          </cell>
          <cell r="I4">
            <v>17</v>
          </cell>
          <cell r="J4">
            <v>1</v>
          </cell>
          <cell r="K4">
            <v>2</v>
          </cell>
          <cell r="L4">
            <v>2</v>
          </cell>
          <cell r="M4">
            <v>2</v>
          </cell>
        </row>
        <row r="5">
          <cell r="A5">
            <v>4</v>
          </cell>
          <cell r="B5">
            <v>4</v>
          </cell>
          <cell r="C5">
            <v>11</v>
          </cell>
          <cell r="D5">
            <v>35</v>
          </cell>
          <cell r="E5">
            <v>126</v>
          </cell>
          <cell r="F5">
            <v>391</v>
          </cell>
          <cell r="G5">
            <v>396</v>
          </cell>
          <cell r="H5">
            <v>149</v>
          </cell>
          <cell r="I5">
            <v>49</v>
          </cell>
          <cell r="J5">
            <v>22</v>
          </cell>
          <cell r="K5">
            <v>12</v>
          </cell>
          <cell r="L5">
            <v>6</v>
          </cell>
          <cell r="M5">
            <v>29</v>
          </cell>
        </row>
        <row r="6">
          <cell r="A6">
            <v>5</v>
          </cell>
          <cell r="B6">
            <v>1</v>
          </cell>
          <cell r="C6">
            <v>3</v>
          </cell>
          <cell r="D6">
            <v>10</v>
          </cell>
          <cell r="E6">
            <v>26</v>
          </cell>
          <cell r="F6">
            <v>63</v>
          </cell>
          <cell r="G6">
            <v>28</v>
          </cell>
          <cell r="H6">
            <v>16</v>
          </cell>
          <cell r="I6">
            <v>9</v>
          </cell>
          <cell r="J6">
            <v>5</v>
          </cell>
          <cell r="K6">
            <v>2</v>
          </cell>
          <cell r="L6">
            <v>0</v>
          </cell>
          <cell r="M6">
            <v>1</v>
          </cell>
        </row>
        <row r="7">
          <cell r="A7">
            <v>6</v>
          </cell>
          <cell r="B7">
            <v>0</v>
          </cell>
          <cell r="C7">
            <v>0</v>
          </cell>
          <cell r="D7">
            <v>2</v>
          </cell>
          <cell r="E7">
            <v>2</v>
          </cell>
          <cell r="F7">
            <v>7</v>
          </cell>
          <cell r="G7">
            <v>8</v>
          </cell>
          <cell r="H7">
            <v>1</v>
          </cell>
          <cell r="I7">
            <v>2</v>
          </cell>
          <cell r="J7">
            <v>0</v>
          </cell>
          <cell r="K7">
            <v>1</v>
          </cell>
          <cell r="L7">
            <v>0</v>
          </cell>
          <cell r="M7">
            <v>0</v>
          </cell>
        </row>
        <row r="8">
          <cell r="A8">
            <v>7</v>
          </cell>
          <cell r="B8">
            <v>42</v>
          </cell>
          <cell r="C8">
            <v>108</v>
          </cell>
          <cell r="D8">
            <v>87</v>
          </cell>
          <cell r="E8">
            <v>116</v>
          </cell>
          <cell r="F8">
            <v>233</v>
          </cell>
          <cell r="G8">
            <v>186</v>
          </cell>
          <cell r="H8">
            <v>86</v>
          </cell>
          <cell r="I8">
            <v>35</v>
          </cell>
          <cell r="J8">
            <v>14</v>
          </cell>
          <cell r="K8">
            <v>6</v>
          </cell>
          <cell r="L8">
            <v>5</v>
          </cell>
          <cell r="M8">
            <v>17</v>
          </cell>
        </row>
        <row r="9">
          <cell r="A9">
            <v>8</v>
          </cell>
          <cell r="B9">
            <v>9</v>
          </cell>
          <cell r="C9">
            <v>55</v>
          </cell>
          <cell r="D9">
            <v>131</v>
          </cell>
          <cell r="E9">
            <v>432</v>
          </cell>
          <cell r="F9">
            <v>1079</v>
          </cell>
          <cell r="G9">
            <v>826</v>
          </cell>
          <cell r="H9">
            <v>349</v>
          </cell>
          <cell r="I9">
            <v>140</v>
          </cell>
          <cell r="J9">
            <v>61</v>
          </cell>
          <cell r="K9">
            <v>26</v>
          </cell>
          <cell r="L9">
            <v>10</v>
          </cell>
          <cell r="M9">
            <v>66</v>
          </cell>
        </row>
        <row r="10">
          <cell r="A10">
            <v>9</v>
          </cell>
          <cell r="B10">
            <v>1</v>
          </cell>
          <cell r="C10">
            <v>39</v>
          </cell>
          <cell r="D10">
            <v>95</v>
          </cell>
          <cell r="E10">
            <v>212</v>
          </cell>
          <cell r="F10">
            <v>372</v>
          </cell>
          <cell r="G10">
            <v>249</v>
          </cell>
          <cell r="H10">
            <v>103</v>
          </cell>
          <cell r="I10">
            <v>53</v>
          </cell>
          <cell r="J10">
            <v>24</v>
          </cell>
          <cell r="K10">
            <v>2</v>
          </cell>
          <cell r="L10">
            <v>5</v>
          </cell>
          <cell r="M10">
            <v>12</v>
          </cell>
        </row>
        <row r="11">
          <cell r="A11">
            <v>10</v>
          </cell>
          <cell r="B11">
            <v>8</v>
          </cell>
          <cell r="C11">
            <v>56</v>
          </cell>
          <cell r="D11">
            <v>171</v>
          </cell>
          <cell r="E11">
            <v>656</v>
          </cell>
          <cell r="F11">
            <v>1553</v>
          </cell>
          <cell r="G11">
            <v>1091</v>
          </cell>
          <cell r="H11">
            <v>533</v>
          </cell>
          <cell r="I11">
            <v>301</v>
          </cell>
          <cell r="J11">
            <v>134</v>
          </cell>
          <cell r="K11">
            <v>60</v>
          </cell>
          <cell r="L11">
            <v>35</v>
          </cell>
          <cell r="M11">
            <v>126</v>
          </cell>
        </row>
        <row r="12">
          <cell r="A12">
            <v>11</v>
          </cell>
          <cell r="B12">
            <v>0</v>
          </cell>
          <cell r="C12">
            <v>8</v>
          </cell>
          <cell r="D12">
            <v>16</v>
          </cell>
          <cell r="E12">
            <v>79</v>
          </cell>
          <cell r="F12">
            <v>201</v>
          </cell>
          <cell r="G12">
            <v>184</v>
          </cell>
          <cell r="H12">
            <v>99</v>
          </cell>
          <cell r="I12">
            <v>40</v>
          </cell>
          <cell r="J12">
            <v>20</v>
          </cell>
          <cell r="K12">
            <v>6</v>
          </cell>
          <cell r="L12">
            <v>4</v>
          </cell>
          <cell r="M12">
            <v>15</v>
          </cell>
        </row>
        <row r="13">
          <cell r="A13">
            <v>12</v>
          </cell>
          <cell r="B13">
            <v>2</v>
          </cell>
          <cell r="C13">
            <v>35</v>
          </cell>
          <cell r="D13">
            <v>78</v>
          </cell>
          <cell r="E13">
            <v>293</v>
          </cell>
          <cell r="F13">
            <v>488</v>
          </cell>
          <cell r="G13">
            <v>318</v>
          </cell>
          <cell r="H13">
            <v>193</v>
          </cell>
          <cell r="I13">
            <v>89</v>
          </cell>
          <cell r="J13">
            <v>30</v>
          </cell>
          <cell r="K13">
            <v>8</v>
          </cell>
          <cell r="L13">
            <v>4</v>
          </cell>
          <cell r="M13">
            <v>33</v>
          </cell>
        </row>
        <row r="14">
          <cell r="A14">
            <v>13</v>
          </cell>
          <cell r="B14">
            <v>1</v>
          </cell>
          <cell r="C14">
            <v>1</v>
          </cell>
          <cell r="D14">
            <v>2</v>
          </cell>
          <cell r="E14">
            <v>5</v>
          </cell>
          <cell r="F14">
            <v>11</v>
          </cell>
          <cell r="G14">
            <v>4</v>
          </cell>
          <cell r="H14">
            <v>3</v>
          </cell>
          <cell r="I14">
            <v>1</v>
          </cell>
          <cell r="J14">
            <v>1</v>
          </cell>
          <cell r="K14">
            <v>0</v>
          </cell>
          <cell r="L14">
            <v>0</v>
          </cell>
          <cell r="M14">
            <v>0</v>
          </cell>
        </row>
      </sheetData>
      <sheetData sheetId="17">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v>
          </cell>
          <cell r="C2">
            <v>19</v>
          </cell>
          <cell r="D2">
            <v>71</v>
          </cell>
          <cell r="E2">
            <v>689</v>
          </cell>
          <cell r="F2">
            <v>4165</v>
          </cell>
          <cell r="G2">
            <v>698</v>
          </cell>
          <cell r="H2">
            <v>0</v>
          </cell>
          <cell r="I2">
            <v>0</v>
          </cell>
          <cell r="J2">
            <v>2</v>
          </cell>
        </row>
        <row r="3">
          <cell r="A3">
            <v>2</v>
          </cell>
          <cell r="B3">
            <v>42</v>
          </cell>
          <cell r="C3">
            <v>410</v>
          </cell>
          <cell r="D3">
            <v>1065</v>
          </cell>
          <cell r="E3">
            <v>14363</v>
          </cell>
          <cell r="F3">
            <v>78201</v>
          </cell>
          <cell r="G3">
            <v>11021</v>
          </cell>
          <cell r="H3">
            <v>10</v>
          </cell>
          <cell r="I3">
            <v>0</v>
          </cell>
          <cell r="J3">
            <v>16</v>
          </cell>
        </row>
        <row r="4">
          <cell r="A4">
            <v>3</v>
          </cell>
          <cell r="B4">
            <v>0</v>
          </cell>
          <cell r="C4">
            <v>0</v>
          </cell>
          <cell r="D4">
            <v>3</v>
          </cell>
          <cell r="E4">
            <v>22</v>
          </cell>
          <cell r="F4">
            <v>161</v>
          </cell>
          <cell r="G4">
            <v>46</v>
          </cell>
          <cell r="H4">
            <v>0</v>
          </cell>
          <cell r="I4">
            <v>0</v>
          </cell>
          <cell r="J4">
            <v>0</v>
          </cell>
        </row>
        <row r="5">
          <cell r="A5">
            <v>4</v>
          </cell>
          <cell r="B5">
            <v>0</v>
          </cell>
          <cell r="C5">
            <v>7</v>
          </cell>
          <cell r="D5">
            <v>7</v>
          </cell>
          <cell r="E5">
            <v>137</v>
          </cell>
          <cell r="F5">
            <v>907</v>
          </cell>
          <cell r="G5">
            <v>172</v>
          </cell>
          <cell r="H5">
            <v>0</v>
          </cell>
          <cell r="I5">
            <v>0</v>
          </cell>
          <cell r="J5">
            <v>0</v>
          </cell>
        </row>
        <row r="6">
          <cell r="A6">
            <v>5</v>
          </cell>
          <cell r="B6">
            <v>0</v>
          </cell>
          <cell r="C6">
            <v>1</v>
          </cell>
          <cell r="D6">
            <v>0</v>
          </cell>
          <cell r="E6">
            <v>17</v>
          </cell>
          <cell r="F6">
            <v>123</v>
          </cell>
          <cell r="G6">
            <v>23</v>
          </cell>
          <cell r="H6">
            <v>0</v>
          </cell>
          <cell r="I6">
            <v>0</v>
          </cell>
          <cell r="J6">
            <v>0</v>
          </cell>
        </row>
        <row r="7">
          <cell r="A7">
            <v>6</v>
          </cell>
          <cell r="B7">
            <v>0</v>
          </cell>
          <cell r="C7">
            <v>0</v>
          </cell>
          <cell r="D7">
            <v>0</v>
          </cell>
          <cell r="E7">
            <v>6</v>
          </cell>
          <cell r="F7">
            <v>16</v>
          </cell>
          <cell r="G7">
            <v>1</v>
          </cell>
          <cell r="H7">
            <v>0</v>
          </cell>
          <cell r="I7">
            <v>0</v>
          </cell>
          <cell r="J7">
            <v>0</v>
          </cell>
        </row>
        <row r="8">
          <cell r="A8">
            <v>7</v>
          </cell>
          <cell r="B8">
            <v>0</v>
          </cell>
          <cell r="C8">
            <v>6</v>
          </cell>
          <cell r="D8">
            <v>18</v>
          </cell>
          <cell r="E8">
            <v>107</v>
          </cell>
          <cell r="F8">
            <v>640</v>
          </cell>
          <cell r="G8">
            <v>164</v>
          </cell>
          <cell r="H8">
            <v>0</v>
          </cell>
          <cell r="I8">
            <v>0</v>
          </cell>
          <cell r="J8">
            <v>0</v>
          </cell>
        </row>
        <row r="9">
          <cell r="A9">
            <v>8</v>
          </cell>
          <cell r="B9">
            <v>1</v>
          </cell>
          <cell r="C9">
            <v>16</v>
          </cell>
          <cell r="D9">
            <v>32</v>
          </cell>
          <cell r="E9">
            <v>397</v>
          </cell>
          <cell r="F9">
            <v>2305</v>
          </cell>
          <cell r="G9">
            <v>432</v>
          </cell>
          <cell r="H9">
            <v>1</v>
          </cell>
          <cell r="I9">
            <v>0</v>
          </cell>
          <cell r="J9">
            <v>0</v>
          </cell>
        </row>
        <row r="10">
          <cell r="A10">
            <v>9</v>
          </cell>
          <cell r="B10">
            <v>2</v>
          </cell>
          <cell r="C10">
            <v>4</v>
          </cell>
          <cell r="D10">
            <v>7</v>
          </cell>
          <cell r="E10">
            <v>140</v>
          </cell>
          <cell r="F10">
            <v>872</v>
          </cell>
          <cell r="G10">
            <v>141</v>
          </cell>
          <cell r="H10">
            <v>1</v>
          </cell>
          <cell r="I10">
            <v>0</v>
          </cell>
          <cell r="J10">
            <v>0</v>
          </cell>
        </row>
        <row r="11">
          <cell r="A11">
            <v>10</v>
          </cell>
          <cell r="B11">
            <v>1</v>
          </cell>
          <cell r="C11">
            <v>42</v>
          </cell>
          <cell r="D11">
            <v>56</v>
          </cell>
          <cell r="E11">
            <v>548</v>
          </cell>
          <cell r="F11">
            <v>3289</v>
          </cell>
          <cell r="G11">
            <v>786</v>
          </cell>
          <cell r="H11">
            <v>1</v>
          </cell>
          <cell r="I11">
            <v>0</v>
          </cell>
          <cell r="J11">
            <v>1</v>
          </cell>
        </row>
        <row r="12">
          <cell r="A12">
            <v>11</v>
          </cell>
          <cell r="B12">
            <v>0</v>
          </cell>
          <cell r="C12">
            <v>3</v>
          </cell>
          <cell r="D12">
            <v>6</v>
          </cell>
          <cell r="E12">
            <v>85</v>
          </cell>
          <cell r="F12">
            <v>493</v>
          </cell>
          <cell r="G12">
            <v>85</v>
          </cell>
          <cell r="H12">
            <v>0</v>
          </cell>
          <cell r="I12">
            <v>0</v>
          </cell>
          <cell r="J12">
            <v>0</v>
          </cell>
        </row>
        <row r="13">
          <cell r="A13">
            <v>12</v>
          </cell>
          <cell r="B13">
            <v>2</v>
          </cell>
          <cell r="C13">
            <v>10</v>
          </cell>
          <cell r="D13">
            <v>12</v>
          </cell>
          <cell r="E13">
            <v>205</v>
          </cell>
          <cell r="F13">
            <v>1172</v>
          </cell>
          <cell r="G13">
            <v>169</v>
          </cell>
          <cell r="H13">
            <v>0</v>
          </cell>
          <cell r="I13">
            <v>0</v>
          </cell>
          <cell r="J13">
            <v>1</v>
          </cell>
        </row>
        <row r="14">
          <cell r="A14">
            <v>13</v>
          </cell>
          <cell r="B14">
            <v>0</v>
          </cell>
          <cell r="C14">
            <v>0</v>
          </cell>
          <cell r="D14">
            <v>0</v>
          </cell>
          <cell r="E14">
            <v>2</v>
          </cell>
          <cell r="F14">
            <v>23</v>
          </cell>
          <cell r="G14">
            <v>4</v>
          </cell>
          <cell r="H14">
            <v>0</v>
          </cell>
          <cell r="I14">
            <v>0</v>
          </cell>
          <cell r="J14">
            <v>0</v>
          </cell>
        </row>
      </sheetData>
      <sheetData sheetId="18">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2</v>
          </cell>
          <cell r="C2">
            <v>237</v>
          </cell>
          <cell r="D2">
            <v>1142</v>
          </cell>
          <cell r="E2">
            <v>1951</v>
          </cell>
          <cell r="F2">
            <v>1506</v>
          </cell>
          <cell r="G2">
            <v>666</v>
          </cell>
          <cell r="H2">
            <v>133</v>
          </cell>
          <cell r="I2">
            <v>8</v>
          </cell>
          <cell r="J2">
            <v>1</v>
          </cell>
          <cell r="K2">
            <v>0</v>
          </cell>
        </row>
        <row r="3">
          <cell r="A3">
            <v>2</v>
          </cell>
          <cell r="B3">
            <v>49</v>
          </cell>
          <cell r="C3">
            <v>3516</v>
          </cell>
          <cell r="D3">
            <v>17095</v>
          </cell>
          <cell r="E3">
            <v>39920</v>
          </cell>
          <cell r="F3">
            <v>30854</v>
          </cell>
          <cell r="G3">
            <v>11719</v>
          </cell>
          <cell r="H3">
            <v>1905</v>
          </cell>
          <cell r="I3">
            <v>68</v>
          </cell>
          <cell r="J3">
            <v>2</v>
          </cell>
          <cell r="K3">
            <v>0</v>
          </cell>
        </row>
        <row r="4">
          <cell r="A4">
            <v>3</v>
          </cell>
          <cell r="B4">
            <v>0</v>
          </cell>
          <cell r="C4">
            <v>3</v>
          </cell>
          <cell r="D4">
            <v>13</v>
          </cell>
          <cell r="E4">
            <v>39</v>
          </cell>
          <cell r="F4">
            <v>86</v>
          </cell>
          <cell r="G4">
            <v>76</v>
          </cell>
          <cell r="H4">
            <v>15</v>
          </cell>
          <cell r="I4">
            <v>0</v>
          </cell>
          <cell r="J4">
            <v>0</v>
          </cell>
          <cell r="K4">
            <v>0</v>
          </cell>
        </row>
        <row r="5">
          <cell r="A5">
            <v>4</v>
          </cell>
          <cell r="B5">
            <v>0</v>
          </cell>
          <cell r="C5">
            <v>28</v>
          </cell>
          <cell r="D5">
            <v>139</v>
          </cell>
          <cell r="E5">
            <v>353</v>
          </cell>
          <cell r="F5">
            <v>457</v>
          </cell>
          <cell r="G5">
            <v>208</v>
          </cell>
          <cell r="H5">
            <v>43</v>
          </cell>
          <cell r="I5">
            <v>2</v>
          </cell>
          <cell r="J5">
            <v>0</v>
          </cell>
          <cell r="K5">
            <v>0</v>
          </cell>
        </row>
        <row r="6">
          <cell r="A6">
            <v>5</v>
          </cell>
          <cell r="B6">
            <v>0</v>
          </cell>
          <cell r="C6">
            <v>2</v>
          </cell>
          <cell r="D6">
            <v>12</v>
          </cell>
          <cell r="E6">
            <v>31</v>
          </cell>
          <cell r="F6">
            <v>56</v>
          </cell>
          <cell r="G6">
            <v>43</v>
          </cell>
          <cell r="H6">
            <v>17</v>
          </cell>
          <cell r="I6">
            <v>3</v>
          </cell>
          <cell r="J6">
            <v>0</v>
          </cell>
          <cell r="K6">
            <v>0</v>
          </cell>
        </row>
        <row r="7">
          <cell r="A7">
            <v>6</v>
          </cell>
          <cell r="B7">
            <v>0</v>
          </cell>
          <cell r="C7">
            <v>0</v>
          </cell>
          <cell r="D7">
            <v>1</v>
          </cell>
          <cell r="E7">
            <v>6</v>
          </cell>
          <cell r="F7">
            <v>4</v>
          </cell>
          <cell r="G7">
            <v>12</v>
          </cell>
          <cell r="H7">
            <v>0</v>
          </cell>
          <cell r="I7">
            <v>0</v>
          </cell>
          <cell r="J7">
            <v>0</v>
          </cell>
          <cell r="K7">
            <v>0</v>
          </cell>
        </row>
        <row r="8">
          <cell r="A8">
            <v>7</v>
          </cell>
          <cell r="B8">
            <v>0</v>
          </cell>
          <cell r="C8">
            <v>24</v>
          </cell>
          <cell r="D8">
            <v>156</v>
          </cell>
          <cell r="E8">
            <v>280</v>
          </cell>
          <cell r="F8">
            <v>278</v>
          </cell>
          <cell r="G8">
            <v>171</v>
          </cell>
          <cell r="H8">
            <v>25</v>
          </cell>
          <cell r="I8">
            <v>1</v>
          </cell>
          <cell r="J8">
            <v>0</v>
          </cell>
          <cell r="K8">
            <v>0</v>
          </cell>
        </row>
        <row r="9">
          <cell r="A9">
            <v>8</v>
          </cell>
          <cell r="B9">
            <v>5</v>
          </cell>
          <cell r="C9">
            <v>127</v>
          </cell>
          <cell r="D9">
            <v>476</v>
          </cell>
          <cell r="E9">
            <v>903</v>
          </cell>
          <cell r="F9">
            <v>1007</v>
          </cell>
          <cell r="G9">
            <v>570</v>
          </cell>
          <cell r="H9">
            <v>88</v>
          </cell>
          <cell r="I9">
            <v>8</v>
          </cell>
          <cell r="J9">
            <v>0</v>
          </cell>
          <cell r="K9">
            <v>0</v>
          </cell>
        </row>
        <row r="10">
          <cell r="A10">
            <v>9</v>
          </cell>
          <cell r="B10">
            <v>1</v>
          </cell>
          <cell r="C10">
            <v>92</v>
          </cell>
          <cell r="D10">
            <v>327</v>
          </cell>
          <cell r="E10">
            <v>349</v>
          </cell>
          <cell r="F10">
            <v>258</v>
          </cell>
          <cell r="G10">
            <v>116</v>
          </cell>
          <cell r="H10">
            <v>22</v>
          </cell>
          <cell r="I10">
            <v>2</v>
          </cell>
          <cell r="J10">
            <v>0</v>
          </cell>
          <cell r="K10">
            <v>0</v>
          </cell>
        </row>
        <row r="11">
          <cell r="A11">
            <v>10</v>
          </cell>
          <cell r="B11">
            <v>3</v>
          </cell>
          <cell r="C11">
            <v>155</v>
          </cell>
          <cell r="D11">
            <v>990</v>
          </cell>
          <cell r="E11">
            <v>1496</v>
          </cell>
          <cell r="F11">
            <v>1219</v>
          </cell>
          <cell r="G11">
            <v>699</v>
          </cell>
          <cell r="H11">
            <v>156</v>
          </cell>
          <cell r="I11">
            <v>5</v>
          </cell>
          <cell r="J11">
            <v>1</v>
          </cell>
          <cell r="K11">
            <v>0</v>
          </cell>
        </row>
        <row r="12">
          <cell r="A12">
            <v>11</v>
          </cell>
          <cell r="B12">
            <v>0</v>
          </cell>
          <cell r="C12">
            <v>21</v>
          </cell>
          <cell r="D12">
            <v>104</v>
          </cell>
          <cell r="E12">
            <v>209</v>
          </cell>
          <cell r="F12">
            <v>197</v>
          </cell>
          <cell r="G12">
            <v>117</v>
          </cell>
          <cell r="H12">
            <v>24</v>
          </cell>
          <cell r="I12">
            <v>0</v>
          </cell>
          <cell r="J12">
            <v>0</v>
          </cell>
          <cell r="K12">
            <v>0</v>
          </cell>
        </row>
        <row r="13">
          <cell r="A13">
            <v>12</v>
          </cell>
          <cell r="B13">
            <v>0</v>
          </cell>
          <cell r="C13">
            <v>60</v>
          </cell>
          <cell r="D13">
            <v>375</v>
          </cell>
          <cell r="E13">
            <v>549</v>
          </cell>
          <cell r="F13">
            <v>363</v>
          </cell>
          <cell r="G13">
            <v>191</v>
          </cell>
          <cell r="H13">
            <v>33</v>
          </cell>
          <cell r="I13">
            <v>0</v>
          </cell>
          <cell r="J13">
            <v>0</v>
          </cell>
          <cell r="K13">
            <v>0</v>
          </cell>
        </row>
        <row r="14">
          <cell r="A14">
            <v>13</v>
          </cell>
          <cell r="B14">
            <v>0</v>
          </cell>
          <cell r="C14">
            <v>2</v>
          </cell>
          <cell r="D14">
            <v>2</v>
          </cell>
          <cell r="E14">
            <v>5</v>
          </cell>
          <cell r="F14">
            <v>7</v>
          </cell>
          <cell r="G14">
            <v>9</v>
          </cell>
          <cell r="H14">
            <v>4</v>
          </cell>
          <cell r="I14">
            <v>0</v>
          </cell>
          <cell r="J14">
            <v>0</v>
          </cell>
          <cell r="K14">
            <v>0</v>
          </cell>
        </row>
      </sheetData>
      <sheetData sheetId="19">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23</v>
          </cell>
          <cell r="D2">
            <v>33</v>
          </cell>
          <cell r="E2">
            <v>96</v>
          </cell>
          <cell r="F2">
            <v>248</v>
          </cell>
          <cell r="G2">
            <v>1022</v>
          </cell>
          <cell r="H2">
            <v>2212</v>
          </cell>
          <cell r="I2">
            <v>1664</v>
          </cell>
          <cell r="J2">
            <v>417</v>
          </cell>
          <cell r="K2">
            <v>42</v>
          </cell>
          <cell r="L2">
            <v>5</v>
          </cell>
          <cell r="M2">
            <v>0</v>
          </cell>
        </row>
        <row r="3">
          <cell r="A3">
            <v>2</v>
          </cell>
          <cell r="B3">
            <v>107</v>
          </cell>
          <cell r="C3">
            <v>419</v>
          </cell>
          <cell r="D3">
            <v>701</v>
          </cell>
          <cell r="E3">
            <v>1515</v>
          </cell>
          <cell r="F3">
            <v>5045</v>
          </cell>
          <cell r="G3">
            <v>20056</v>
          </cell>
          <cell r="H3">
            <v>41678</v>
          </cell>
          <cell r="I3">
            <v>29258</v>
          </cell>
          <cell r="J3">
            <v>7249</v>
          </cell>
          <cell r="K3">
            <v>914</v>
          </cell>
          <cell r="L3">
            <v>68</v>
          </cell>
          <cell r="M3">
            <v>0</v>
          </cell>
        </row>
        <row r="4">
          <cell r="A4">
            <v>3</v>
          </cell>
          <cell r="B4">
            <v>0</v>
          </cell>
          <cell r="C4">
            <v>0</v>
          </cell>
          <cell r="D4">
            <v>1</v>
          </cell>
          <cell r="E4">
            <v>2</v>
          </cell>
          <cell r="F4">
            <v>7</v>
          </cell>
          <cell r="G4">
            <v>34</v>
          </cell>
          <cell r="H4">
            <v>98</v>
          </cell>
          <cell r="I4">
            <v>79</v>
          </cell>
          <cell r="J4">
            <v>14</v>
          </cell>
          <cell r="K4">
            <v>2</v>
          </cell>
          <cell r="L4">
            <v>0</v>
          </cell>
          <cell r="M4">
            <v>0</v>
          </cell>
        </row>
        <row r="5">
          <cell r="A5">
            <v>4</v>
          </cell>
          <cell r="B5">
            <v>1</v>
          </cell>
          <cell r="C5">
            <v>8</v>
          </cell>
          <cell r="D5">
            <v>7</v>
          </cell>
          <cell r="E5">
            <v>16</v>
          </cell>
          <cell r="F5">
            <v>57</v>
          </cell>
          <cell r="G5">
            <v>232</v>
          </cell>
          <cell r="H5">
            <v>533</v>
          </cell>
          <cell r="I5">
            <v>300</v>
          </cell>
          <cell r="J5">
            <v>83</v>
          </cell>
          <cell r="K5">
            <v>13</v>
          </cell>
          <cell r="L5">
            <v>0</v>
          </cell>
          <cell r="M5">
            <v>0</v>
          </cell>
        </row>
        <row r="6">
          <cell r="A6">
            <v>5</v>
          </cell>
          <cell r="B6">
            <v>0</v>
          </cell>
          <cell r="C6">
            <v>1</v>
          </cell>
          <cell r="D6">
            <v>0</v>
          </cell>
          <cell r="E6">
            <v>0</v>
          </cell>
          <cell r="F6">
            <v>3</v>
          </cell>
          <cell r="G6">
            <v>29</v>
          </cell>
          <cell r="H6">
            <v>71</v>
          </cell>
          <cell r="I6">
            <v>43</v>
          </cell>
          <cell r="J6">
            <v>12</v>
          </cell>
          <cell r="K6">
            <v>9</v>
          </cell>
          <cell r="L6">
            <v>0</v>
          </cell>
          <cell r="M6">
            <v>0</v>
          </cell>
        </row>
        <row r="7">
          <cell r="A7">
            <v>6</v>
          </cell>
          <cell r="B7">
            <v>0</v>
          </cell>
          <cell r="C7">
            <v>0</v>
          </cell>
          <cell r="D7">
            <v>0</v>
          </cell>
          <cell r="E7">
            <v>0</v>
          </cell>
          <cell r="F7">
            <v>1</v>
          </cell>
          <cell r="G7">
            <v>7</v>
          </cell>
          <cell r="H7">
            <v>12</v>
          </cell>
          <cell r="I7">
            <v>3</v>
          </cell>
          <cell r="J7">
            <v>1</v>
          </cell>
          <cell r="K7">
            <v>0</v>
          </cell>
          <cell r="L7">
            <v>0</v>
          </cell>
          <cell r="M7">
            <v>0</v>
          </cell>
        </row>
        <row r="8">
          <cell r="A8">
            <v>7</v>
          </cell>
          <cell r="B8">
            <v>1</v>
          </cell>
          <cell r="C8">
            <v>6</v>
          </cell>
          <cell r="D8">
            <v>16</v>
          </cell>
          <cell r="E8">
            <v>18</v>
          </cell>
          <cell r="F8">
            <v>34</v>
          </cell>
          <cell r="G8">
            <v>146</v>
          </cell>
          <cell r="H8">
            <v>364</v>
          </cell>
          <cell r="I8">
            <v>284</v>
          </cell>
          <cell r="J8">
            <v>77</v>
          </cell>
          <cell r="K8">
            <v>9</v>
          </cell>
          <cell r="L8">
            <v>0</v>
          </cell>
          <cell r="M8">
            <v>0</v>
          </cell>
        </row>
        <row r="9">
          <cell r="A9">
            <v>8</v>
          </cell>
          <cell r="B9">
            <v>4</v>
          </cell>
          <cell r="C9">
            <v>15</v>
          </cell>
          <cell r="D9">
            <v>26</v>
          </cell>
          <cell r="E9">
            <v>50</v>
          </cell>
          <cell r="F9">
            <v>157</v>
          </cell>
          <cell r="G9">
            <v>611</v>
          </cell>
          <cell r="H9">
            <v>1313</v>
          </cell>
          <cell r="I9">
            <v>823</v>
          </cell>
          <cell r="J9">
            <v>213</v>
          </cell>
          <cell r="K9">
            <v>35</v>
          </cell>
          <cell r="L9">
            <v>3</v>
          </cell>
          <cell r="M9">
            <v>0</v>
          </cell>
        </row>
        <row r="10">
          <cell r="A10">
            <v>9</v>
          </cell>
          <cell r="B10">
            <v>2</v>
          </cell>
          <cell r="C10">
            <v>4</v>
          </cell>
          <cell r="D10">
            <v>4</v>
          </cell>
          <cell r="E10">
            <v>10</v>
          </cell>
          <cell r="F10">
            <v>39</v>
          </cell>
          <cell r="G10">
            <v>200</v>
          </cell>
          <cell r="H10">
            <v>480</v>
          </cell>
          <cell r="I10">
            <v>328</v>
          </cell>
          <cell r="J10">
            <v>106</v>
          </cell>
          <cell r="K10">
            <v>12</v>
          </cell>
          <cell r="L10">
            <v>3</v>
          </cell>
          <cell r="M10">
            <v>0</v>
          </cell>
        </row>
        <row r="11">
          <cell r="A11">
            <v>10</v>
          </cell>
          <cell r="B11">
            <v>8</v>
          </cell>
          <cell r="C11">
            <v>48</v>
          </cell>
          <cell r="D11">
            <v>36</v>
          </cell>
          <cell r="E11">
            <v>53</v>
          </cell>
          <cell r="F11">
            <v>182</v>
          </cell>
          <cell r="G11">
            <v>733</v>
          </cell>
          <cell r="H11">
            <v>1925</v>
          </cell>
          <cell r="I11">
            <v>1371</v>
          </cell>
          <cell r="J11">
            <v>382</v>
          </cell>
          <cell r="K11">
            <v>69</v>
          </cell>
          <cell r="L11">
            <v>8</v>
          </cell>
          <cell r="M11">
            <v>0</v>
          </cell>
        </row>
        <row r="12">
          <cell r="A12">
            <v>11</v>
          </cell>
          <cell r="B12">
            <v>2</v>
          </cell>
          <cell r="C12">
            <v>1</v>
          </cell>
          <cell r="D12">
            <v>2</v>
          </cell>
          <cell r="E12">
            <v>8</v>
          </cell>
          <cell r="F12">
            <v>25</v>
          </cell>
          <cell r="G12">
            <v>121</v>
          </cell>
          <cell r="H12">
            <v>273</v>
          </cell>
          <cell r="I12">
            <v>186</v>
          </cell>
          <cell r="J12">
            <v>57</v>
          </cell>
          <cell r="K12">
            <v>7</v>
          </cell>
          <cell r="L12">
            <v>0</v>
          </cell>
          <cell r="M12">
            <v>0</v>
          </cell>
        </row>
        <row r="13">
          <cell r="A13">
            <v>12</v>
          </cell>
          <cell r="B13">
            <v>3</v>
          </cell>
          <cell r="C13">
            <v>12</v>
          </cell>
          <cell r="D13">
            <v>11</v>
          </cell>
          <cell r="E13">
            <v>11</v>
          </cell>
          <cell r="F13">
            <v>58</v>
          </cell>
          <cell r="G13">
            <v>337</v>
          </cell>
          <cell r="H13">
            <v>637</v>
          </cell>
          <cell r="I13">
            <v>410</v>
          </cell>
          <cell r="J13">
            <v>103</v>
          </cell>
          <cell r="K13">
            <v>17</v>
          </cell>
          <cell r="L13">
            <v>0</v>
          </cell>
          <cell r="M13">
            <v>0</v>
          </cell>
        </row>
        <row r="14">
          <cell r="A14">
            <v>13</v>
          </cell>
          <cell r="B14">
            <v>0</v>
          </cell>
          <cell r="C14">
            <v>0</v>
          </cell>
          <cell r="D14">
            <v>0</v>
          </cell>
          <cell r="E14">
            <v>0</v>
          </cell>
          <cell r="F14">
            <v>3</v>
          </cell>
          <cell r="G14">
            <v>3</v>
          </cell>
          <cell r="H14">
            <v>10</v>
          </cell>
          <cell r="I14">
            <v>11</v>
          </cell>
          <cell r="J14">
            <v>3</v>
          </cell>
          <cell r="K14">
            <v>0</v>
          </cell>
          <cell r="L14">
            <v>0</v>
          </cell>
          <cell r="M14">
            <v>0</v>
          </cell>
        </row>
      </sheetData>
      <sheetData sheetId="20">
        <row r="1">
          <cell r="A1" t="str">
            <v>triCodeIndicNat</v>
          </cell>
          <cell r="B1" t="str">
            <v>col_1</v>
          </cell>
          <cell r="C1" t="str">
            <v>col_2</v>
          </cell>
          <cell r="D1" t="str">
            <v>col_3</v>
          </cell>
          <cell r="E1" t="str">
            <v>col_4</v>
          </cell>
        </row>
        <row r="2">
          <cell r="A2">
            <v>1</v>
          </cell>
          <cell r="B2">
            <v>0</v>
          </cell>
          <cell r="C2">
            <v>3030</v>
          </cell>
          <cell r="D2">
            <v>2736</v>
          </cell>
          <cell r="E2">
            <v>0</v>
          </cell>
        </row>
        <row r="3">
          <cell r="A3">
            <v>2</v>
          </cell>
          <cell r="B3">
            <v>21</v>
          </cell>
          <cell r="C3">
            <v>54737</v>
          </cell>
          <cell r="D3">
            <v>52252</v>
          </cell>
          <cell r="E3">
            <v>0</v>
          </cell>
        </row>
        <row r="4">
          <cell r="A4">
            <v>3</v>
          </cell>
          <cell r="B4">
            <v>0</v>
          </cell>
          <cell r="C4">
            <v>122</v>
          </cell>
          <cell r="D4">
            <v>115</v>
          </cell>
          <cell r="E4">
            <v>0</v>
          </cell>
        </row>
        <row r="5">
          <cell r="A5">
            <v>4</v>
          </cell>
          <cell r="B5">
            <v>0</v>
          </cell>
          <cell r="C5">
            <v>630</v>
          </cell>
          <cell r="D5">
            <v>620</v>
          </cell>
          <cell r="E5">
            <v>0</v>
          </cell>
        </row>
        <row r="6">
          <cell r="A6">
            <v>5</v>
          </cell>
          <cell r="B6">
            <v>0</v>
          </cell>
          <cell r="C6">
            <v>86</v>
          </cell>
          <cell r="D6">
            <v>82</v>
          </cell>
          <cell r="E6">
            <v>0</v>
          </cell>
        </row>
        <row r="7">
          <cell r="A7">
            <v>6</v>
          </cell>
          <cell r="B7">
            <v>0</v>
          </cell>
          <cell r="C7">
            <v>15</v>
          </cell>
          <cell r="D7">
            <v>9</v>
          </cell>
          <cell r="E7">
            <v>0</v>
          </cell>
        </row>
        <row r="8">
          <cell r="A8">
            <v>7</v>
          </cell>
          <cell r="B8">
            <v>0</v>
          </cell>
          <cell r="C8">
            <v>485</v>
          </cell>
          <cell r="D8">
            <v>470</v>
          </cell>
          <cell r="E8">
            <v>0</v>
          </cell>
        </row>
        <row r="9">
          <cell r="A9">
            <v>8</v>
          </cell>
          <cell r="B9">
            <v>0</v>
          </cell>
          <cell r="C9">
            <v>1649</v>
          </cell>
          <cell r="D9">
            <v>1601</v>
          </cell>
          <cell r="E9">
            <v>0</v>
          </cell>
        </row>
        <row r="10">
          <cell r="A10">
            <v>9</v>
          </cell>
          <cell r="B10">
            <v>0</v>
          </cell>
          <cell r="C10">
            <v>662</v>
          </cell>
          <cell r="D10">
            <v>526</v>
          </cell>
          <cell r="E10">
            <v>0</v>
          </cell>
        </row>
        <row r="11">
          <cell r="A11">
            <v>10</v>
          </cell>
          <cell r="B11">
            <v>1</v>
          </cell>
          <cell r="C11">
            <v>2452</v>
          </cell>
          <cell r="D11">
            <v>2362</v>
          </cell>
          <cell r="E11">
            <v>0</v>
          </cell>
        </row>
        <row r="12">
          <cell r="A12">
            <v>11</v>
          </cell>
          <cell r="B12">
            <v>0</v>
          </cell>
          <cell r="C12">
            <v>337</v>
          </cell>
          <cell r="D12">
            <v>345</v>
          </cell>
          <cell r="E12">
            <v>0</v>
          </cell>
        </row>
        <row r="13">
          <cell r="A13">
            <v>12</v>
          </cell>
          <cell r="B13">
            <v>0</v>
          </cell>
          <cell r="C13">
            <v>798</v>
          </cell>
          <cell r="D13">
            <v>801</v>
          </cell>
          <cell r="E13">
            <v>0</v>
          </cell>
        </row>
        <row r="14">
          <cell r="A14">
            <v>13</v>
          </cell>
          <cell r="B14">
            <v>0</v>
          </cell>
          <cell r="C14">
            <v>14</v>
          </cell>
          <cell r="D14">
            <v>16</v>
          </cell>
          <cell r="E14">
            <v>0</v>
          </cell>
        </row>
      </sheetData>
      <sheetData sheetId="21">
        <row r="1">
          <cell r="A1" t="str">
            <v>triCodeIndicNat</v>
          </cell>
          <cell r="B1" t="str">
            <v>col_1</v>
          </cell>
          <cell r="C1" t="str">
            <v>col_2</v>
          </cell>
          <cell r="D1" t="str">
            <v>col_3</v>
          </cell>
          <cell r="E1" t="str">
            <v>col_4</v>
          </cell>
        </row>
        <row r="2">
          <cell r="A2">
            <v>1</v>
          </cell>
          <cell r="B2">
            <v>5515</v>
          </cell>
          <cell r="C2">
            <v>117</v>
          </cell>
          <cell r="D2">
            <v>4</v>
          </cell>
          <cell r="E2">
            <v>11</v>
          </cell>
        </row>
        <row r="3">
          <cell r="A3">
            <v>2</v>
          </cell>
          <cell r="B3">
            <v>102820</v>
          </cell>
          <cell r="C3">
            <v>1853</v>
          </cell>
          <cell r="D3">
            <v>38</v>
          </cell>
          <cell r="E3">
            <v>417</v>
          </cell>
        </row>
        <row r="4">
          <cell r="A4">
            <v>3</v>
          </cell>
          <cell r="B4">
            <v>226</v>
          </cell>
          <cell r="C4">
            <v>5</v>
          </cell>
          <cell r="D4">
            <v>0</v>
          </cell>
          <cell r="E4">
            <v>1</v>
          </cell>
        </row>
        <row r="5">
          <cell r="A5">
            <v>4</v>
          </cell>
          <cell r="B5">
            <v>1203</v>
          </cell>
          <cell r="C5">
            <v>20</v>
          </cell>
          <cell r="D5">
            <v>0</v>
          </cell>
          <cell r="E5">
            <v>7</v>
          </cell>
        </row>
        <row r="6">
          <cell r="A6">
            <v>5</v>
          </cell>
          <cell r="B6">
            <v>160</v>
          </cell>
          <cell r="C6">
            <v>4</v>
          </cell>
          <cell r="D6">
            <v>0</v>
          </cell>
          <cell r="E6">
            <v>0</v>
          </cell>
        </row>
        <row r="7">
          <cell r="A7">
            <v>6</v>
          </cell>
          <cell r="B7">
            <v>22</v>
          </cell>
          <cell r="C7">
            <v>1</v>
          </cell>
          <cell r="D7">
            <v>0</v>
          </cell>
          <cell r="E7">
            <v>0</v>
          </cell>
        </row>
        <row r="8">
          <cell r="A8">
            <v>7</v>
          </cell>
          <cell r="B8">
            <v>909</v>
          </cell>
          <cell r="C8">
            <v>20</v>
          </cell>
          <cell r="D8">
            <v>0</v>
          </cell>
          <cell r="E8">
            <v>6</v>
          </cell>
        </row>
        <row r="9">
          <cell r="A9">
            <v>8</v>
          </cell>
          <cell r="B9">
            <v>3101</v>
          </cell>
          <cell r="C9">
            <v>65</v>
          </cell>
          <cell r="D9">
            <v>2</v>
          </cell>
          <cell r="E9">
            <v>16</v>
          </cell>
        </row>
        <row r="10">
          <cell r="A10">
            <v>9</v>
          </cell>
          <cell r="B10">
            <v>1138</v>
          </cell>
          <cell r="C10">
            <v>20</v>
          </cell>
          <cell r="D10">
            <v>0</v>
          </cell>
          <cell r="E10">
            <v>9</v>
          </cell>
        </row>
        <row r="11">
          <cell r="A11">
            <v>10</v>
          </cell>
          <cell r="B11">
            <v>4597</v>
          </cell>
          <cell r="C11">
            <v>88</v>
          </cell>
          <cell r="D11">
            <v>5</v>
          </cell>
          <cell r="E11">
            <v>34</v>
          </cell>
        </row>
        <row r="12">
          <cell r="A12">
            <v>11</v>
          </cell>
          <cell r="B12">
            <v>659</v>
          </cell>
          <cell r="C12">
            <v>10</v>
          </cell>
          <cell r="D12">
            <v>0</v>
          </cell>
          <cell r="E12">
            <v>3</v>
          </cell>
        </row>
        <row r="13">
          <cell r="A13">
            <v>12</v>
          </cell>
          <cell r="B13">
            <v>1537</v>
          </cell>
          <cell r="C13">
            <v>26</v>
          </cell>
          <cell r="D13">
            <v>1</v>
          </cell>
          <cell r="E13">
            <v>7</v>
          </cell>
        </row>
        <row r="14">
          <cell r="A14">
            <v>13</v>
          </cell>
          <cell r="B14">
            <v>28</v>
          </cell>
          <cell r="C14">
            <v>1</v>
          </cell>
          <cell r="D14">
            <v>0</v>
          </cell>
          <cell r="E14">
            <v>0</v>
          </cell>
        </row>
      </sheetData>
      <sheetData sheetId="22">
        <row r="1">
          <cell r="A1" t="str">
            <v>triCodeIndicNat</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68</v>
          </cell>
          <cell r="C2">
            <v>148</v>
          </cell>
          <cell r="D2">
            <v>305</v>
          </cell>
          <cell r="E2">
            <v>1006</v>
          </cell>
          <cell r="F2">
            <v>2332</v>
          </cell>
          <cell r="G2">
            <v>838</v>
          </cell>
          <cell r="H2">
            <v>433</v>
          </cell>
          <cell r="I2">
            <v>206</v>
          </cell>
          <cell r="J2">
            <v>63</v>
          </cell>
          <cell r="K2">
            <v>35</v>
          </cell>
          <cell r="L2">
            <v>29</v>
          </cell>
          <cell r="M2">
            <v>139</v>
          </cell>
          <cell r="N2">
            <v>84</v>
          </cell>
          <cell r="O2">
            <v>80</v>
          </cell>
        </row>
        <row r="3">
          <cell r="A3">
            <v>2</v>
          </cell>
          <cell r="B3">
            <v>1454</v>
          </cell>
          <cell r="C3">
            <v>1963</v>
          </cell>
          <cell r="D3">
            <v>3530</v>
          </cell>
          <cell r="E3">
            <v>13786</v>
          </cell>
          <cell r="F3">
            <v>40960</v>
          </cell>
          <cell r="G3">
            <v>25532</v>
          </cell>
          <cell r="H3">
            <v>8430</v>
          </cell>
          <cell r="I3">
            <v>3811</v>
          </cell>
          <cell r="J3">
            <v>1112</v>
          </cell>
          <cell r="K3">
            <v>708</v>
          </cell>
          <cell r="L3">
            <v>541</v>
          </cell>
          <cell r="M3">
            <v>2821</v>
          </cell>
          <cell r="N3">
            <v>1178</v>
          </cell>
          <cell r="O3">
            <v>1184</v>
          </cell>
        </row>
        <row r="4">
          <cell r="A4">
            <v>3</v>
          </cell>
          <cell r="B4">
            <v>6</v>
          </cell>
          <cell r="C4">
            <v>4</v>
          </cell>
          <cell r="D4">
            <v>12</v>
          </cell>
          <cell r="E4">
            <v>48</v>
          </cell>
          <cell r="F4">
            <v>82</v>
          </cell>
          <cell r="G4">
            <v>42</v>
          </cell>
          <cell r="H4">
            <v>24</v>
          </cell>
          <cell r="I4">
            <v>5</v>
          </cell>
          <cell r="J4">
            <v>1</v>
          </cell>
          <cell r="K4">
            <v>0</v>
          </cell>
          <cell r="L4">
            <v>1</v>
          </cell>
          <cell r="M4">
            <v>6</v>
          </cell>
          <cell r="N4">
            <v>5</v>
          </cell>
          <cell r="O4">
            <v>1</v>
          </cell>
        </row>
        <row r="5">
          <cell r="A5">
            <v>4</v>
          </cell>
          <cell r="B5">
            <v>17</v>
          </cell>
          <cell r="C5">
            <v>14</v>
          </cell>
          <cell r="D5">
            <v>48</v>
          </cell>
          <cell r="E5">
            <v>191</v>
          </cell>
          <cell r="F5">
            <v>531</v>
          </cell>
          <cell r="G5">
            <v>273</v>
          </cell>
          <cell r="H5">
            <v>76</v>
          </cell>
          <cell r="I5">
            <v>24</v>
          </cell>
          <cell r="J5">
            <v>13</v>
          </cell>
          <cell r="K5">
            <v>6</v>
          </cell>
          <cell r="L5">
            <v>6</v>
          </cell>
          <cell r="M5">
            <v>26</v>
          </cell>
          <cell r="N5">
            <v>11</v>
          </cell>
          <cell r="O5">
            <v>14</v>
          </cell>
        </row>
        <row r="6">
          <cell r="A6">
            <v>5</v>
          </cell>
          <cell r="B6">
            <v>4</v>
          </cell>
          <cell r="C6">
            <v>5</v>
          </cell>
          <cell r="D6">
            <v>10</v>
          </cell>
          <cell r="E6">
            <v>35</v>
          </cell>
          <cell r="F6">
            <v>65</v>
          </cell>
          <cell r="G6">
            <v>24</v>
          </cell>
          <cell r="H6">
            <v>9</v>
          </cell>
          <cell r="I6">
            <v>8</v>
          </cell>
          <cell r="J6">
            <v>4</v>
          </cell>
          <cell r="K6">
            <v>0</v>
          </cell>
          <cell r="L6">
            <v>0</v>
          </cell>
          <cell r="M6">
            <v>3</v>
          </cell>
          <cell r="N6">
            <v>0</v>
          </cell>
          <cell r="O6">
            <v>1</v>
          </cell>
        </row>
        <row r="7">
          <cell r="A7">
            <v>6</v>
          </cell>
          <cell r="B7">
            <v>0</v>
          </cell>
          <cell r="C7">
            <v>0</v>
          </cell>
          <cell r="D7">
            <v>2</v>
          </cell>
          <cell r="E7">
            <v>2</v>
          </cell>
          <cell r="F7">
            <v>8</v>
          </cell>
          <cell r="G7">
            <v>4</v>
          </cell>
          <cell r="H7">
            <v>3</v>
          </cell>
          <cell r="I7">
            <v>0</v>
          </cell>
          <cell r="J7">
            <v>1</v>
          </cell>
          <cell r="K7">
            <v>0</v>
          </cell>
          <cell r="L7">
            <v>0</v>
          </cell>
          <cell r="M7">
            <v>3</v>
          </cell>
          <cell r="N7">
            <v>1</v>
          </cell>
          <cell r="O7">
            <v>0</v>
          </cell>
        </row>
        <row r="8">
          <cell r="A8">
            <v>7</v>
          </cell>
          <cell r="B8">
            <v>61</v>
          </cell>
          <cell r="C8">
            <v>116</v>
          </cell>
          <cell r="D8">
            <v>79</v>
          </cell>
          <cell r="E8">
            <v>130</v>
          </cell>
          <cell r="F8">
            <v>278</v>
          </cell>
          <cell r="G8">
            <v>137</v>
          </cell>
          <cell r="H8">
            <v>46</v>
          </cell>
          <cell r="I8">
            <v>28</v>
          </cell>
          <cell r="J8">
            <v>7</v>
          </cell>
          <cell r="K8">
            <v>8</v>
          </cell>
          <cell r="L8">
            <v>3</v>
          </cell>
          <cell r="M8">
            <v>32</v>
          </cell>
          <cell r="N8">
            <v>18</v>
          </cell>
          <cell r="O8">
            <v>12</v>
          </cell>
        </row>
        <row r="9">
          <cell r="A9">
            <v>8</v>
          </cell>
          <cell r="B9">
            <v>47</v>
          </cell>
          <cell r="C9">
            <v>60</v>
          </cell>
          <cell r="D9">
            <v>164</v>
          </cell>
          <cell r="E9">
            <v>621</v>
          </cell>
          <cell r="F9">
            <v>1308</v>
          </cell>
          <cell r="G9">
            <v>591</v>
          </cell>
          <cell r="H9">
            <v>171</v>
          </cell>
          <cell r="I9">
            <v>72</v>
          </cell>
          <cell r="J9">
            <v>35</v>
          </cell>
          <cell r="K9">
            <v>14</v>
          </cell>
          <cell r="L9">
            <v>13</v>
          </cell>
          <cell r="M9">
            <v>68</v>
          </cell>
          <cell r="N9">
            <v>39</v>
          </cell>
          <cell r="O9">
            <v>47</v>
          </cell>
        </row>
        <row r="10">
          <cell r="A10">
            <v>9</v>
          </cell>
          <cell r="B10">
            <v>14</v>
          </cell>
          <cell r="C10">
            <v>49</v>
          </cell>
          <cell r="D10">
            <v>108</v>
          </cell>
          <cell r="E10">
            <v>244</v>
          </cell>
          <cell r="F10">
            <v>428</v>
          </cell>
          <cell r="G10">
            <v>186</v>
          </cell>
          <cell r="H10">
            <v>55</v>
          </cell>
          <cell r="I10">
            <v>39</v>
          </cell>
          <cell r="J10">
            <v>14</v>
          </cell>
          <cell r="K10">
            <v>6</v>
          </cell>
          <cell r="L10">
            <v>8</v>
          </cell>
          <cell r="M10">
            <v>24</v>
          </cell>
          <cell r="N10">
            <v>8</v>
          </cell>
          <cell r="O10">
            <v>5</v>
          </cell>
        </row>
        <row r="11">
          <cell r="A11">
            <v>10</v>
          </cell>
          <cell r="B11">
            <v>122</v>
          </cell>
          <cell r="C11">
            <v>70</v>
          </cell>
          <cell r="D11">
            <v>196</v>
          </cell>
          <cell r="E11">
            <v>907</v>
          </cell>
          <cell r="F11">
            <v>1878</v>
          </cell>
          <cell r="G11">
            <v>765</v>
          </cell>
          <cell r="H11">
            <v>370</v>
          </cell>
          <cell r="I11">
            <v>192</v>
          </cell>
          <cell r="J11">
            <v>61</v>
          </cell>
          <cell r="K11">
            <v>29</v>
          </cell>
          <cell r="L11">
            <v>28</v>
          </cell>
          <cell r="M11">
            <v>98</v>
          </cell>
          <cell r="N11">
            <v>35</v>
          </cell>
          <cell r="O11">
            <v>64</v>
          </cell>
        </row>
        <row r="12">
          <cell r="A12">
            <v>11</v>
          </cell>
          <cell r="B12">
            <v>7</v>
          </cell>
          <cell r="C12">
            <v>9</v>
          </cell>
          <cell r="D12">
            <v>30</v>
          </cell>
          <cell r="E12">
            <v>103</v>
          </cell>
          <cell r="F12">
            <v>274</v>
          </cell>
          <cell r="G12">
            <v>119</v>
          </cell>
          <cell r="H12">
            <v>69</v>
          </cell>
          <cell r="I12">
            <v>27</v>
          </cell>
          <cell r="J12">
            <v>10</v>
          </cell>
          <cell r="K12">
            <v>4</v>
          </cell>
          <cell r="L12">
            <v>6</v>
          </cell>
          <cell r="M12">
            <v>14</v>
          </cell>
          <cell r="N12">
            <v>4</v>
          </cell>
          <cell r="O12">
            <v>6</v>
          </cell>
        </row>
        <row r="13">
          <cell r="A13">
            <v>12</v>
          </cell>
          <cell r="B13">
            <v>22</v>
          </cell>
          <cell r="C13">
            <v>42</v>
          </cell>
          <cell r="D13">
            <v>106</v>
          </cell>
          <cell r="E13">
            <v>354</v>
          </cell>
          <cell r="F13">
            <v>533</v>
          </cell>
          <cell r="G13">
            <v>285</v>
          </cell>
          <cell r="H13">
            <v>103</v>
          </cell>
          <cell r="I13">
            <v>68</v>
          </cell>
          <cell r="J13">
            <v>18</v>
          </cell>
          <cell r="K13">
            <v>8</v>
          </cell>
          <cell r="L13">
            <v>1</v>
          </cell>
          <cell r="M13">
            <v>32</v>
          </cell>
          <cell r="N13">
            <v>11</v>
          </cell>
          <cell r="O13">
            <v>16</v>
          </cell>
        </row>
        <row r="14">
          <cell r="A14">
            <v>13</v>
          </cell>
          <cell r="B14">
            <v>2</v>
          </cell>
          <cell r="C14">
            <v>1</v>
          </cell>
          <cell r="D14">
            <v>1</v>
          </cell>
          <cell r="E14">
            <v>8</v>
          </cell>
          <cell r="F14">
            <v>9</v>
          </cell>
          <cell r="G14">
            <v>4</v>
          </cell>
          <cell r="H14">
            <v>1</v>
          </cell>
          <cell r="I14">
            <v>1</v>
          </cell>
          <cell r="J14">
            <v>0</v>
          </cell>
          <cell r="K14">
            <v>0</v>
          </cell>
          <cell r="L14">
            <v>0</v>
          </cell>
          <cell r="M14">
            <v>3</v>
          </cell>
          <cell r="N14">
            <v>0</v>
          </cell>
          <cell r="O14">
            <v>0</v>
          </cell>
        </row>
      </sheetData>
      <sheetData sheetId="23">
        <row r="1">
          <cell r="A1" t="str">
            <v>triCodeIndicNat</v>
          </cell>
          <cell r="B1" t="str">
            <v>col_1</v>
          </cell>
          <cell r="C1" t="str">
            <v>col_2</v>
          </cell>
          <cell r="D1" t="str">
            <v>col_3</v>
          </cell>
        </row>
        <row r="2">
          <cell r="A2">
            <v>1</v>
          </cell>
          <cell r="B2">
            <v>4676</v>
          </cell>
          <cell r="C2">
            <v>1075</v>
          </cell>
          <cell r="D2">
            <v>15</v>
          </cell>
        </row>
        <row r="3">
          <cell r="A3">
            <v>2</v>
          </cell>
          <cell r="B3">
            <v>85517</v>
          </cell>
          <cell r="C3">
            <v>20969</v>
          </cell>
          <cell r="D3">
            <v>524</v>
          </cell>
        </row>
        <row r="4">
          <cell r="A4">
            <v>3</v>
          </cell>
          <cell r="B4">
            <v>179</v>
          </cell>
          <cell r="C4">
            <v>56</v>
          </cell>
          <cell r="D4">
            <v>2</v>
          </cell>
        </row>
        <row r="5">
          <cell r="A5">
            <v>4</v>
          </cell>
          <cell r="B5">
            <v>1007</v>
          </cell>
          <cell r="C5">
            <v>235</v>
          </cell>
          <cell r="D5">
            <v>8</v>
          </cell>
        </row>
        <row r="6">
          <cell r="A6">
            <v>5</v>
          </cell>
          <cell r="B6">
            <v>140</v>
          </cell>
          <cell r="C6">
            <v>28</v>
          </cell>
          <cell r="D6">
            <v>0</v>
          </cell>
        </row>
        <row r="7">
          <cell r="A7">
            <v>6</v>
          </cell>
          <cell r="B7">
            <v>19</v>
          </cell>
          <cell r="C7">
            <v>5</v>
          </cell>
          <cell r="D7">
            <v>0</v>
          </cell>
        </row>
        <row r="8">
          <cell r="A8">
            <v>7</v>
          </cell>
          <cell r="B8">
            <v>774</v>
          </cell>
          <cell r="C8">
            <v>175</v>
          </cell>
          <cell r="D8">
            <v>6</v>
          </cell>
        </row>
        <row r="9">
          <cell r="A9">
            <v>8</v>
          </cell>
          <cell r="B9">
            <v>2559</v>
          </cell>
          <cell r="C9">
            <v>670</v>
          </cell>
          <cell r="D9">
            <v>21</v>
          </cell>
        </row>
        <row r="10">
          <cell r="A10">
            <v>9</v>
          </cell>
          <cell r="B10">
            <v>997</v>
          </cell>
          <cell r="C10">
            <v>179</v>
          </cell>
          <cell r="D10">
            <v>12</v>
          </cell>
        </row>
        <row r="11">
          <cell r="A11">
            <v>10</v>
          </cell>
          <cell r="B11">
            <v>3726</v>
          </cell>
          <cell r="C11">
            <v>1049</v>
          </cell>
          <cell r="D11">
            <v>40</v>
          </cell>
        </row>
        <row r="12">
          <cell r="A12">
            <v>11</v>
          </cell>
          <cell r="B12">
            <v>495</v>
          </cell>
          <cell r="C12">
            <v>185</v>
          </cell>
          <cell r="D12">
            <v>2</v>
          </cell>
        </row>
        <row r="13">
          <cell r="A13">
            <v>12</v>
          </cell>
          <cell r="B13">
            <v>1258</v>
          </cell>
          <cell r="C13">
            <v>331</v>
          </cell>
          <cell r="D13">
            <v>10</v>
          </cell>
        </row>
        <row r="14">
          <cell r="A14">
            <v>13</v>
          </cell>
          <cell r="B14">
            <v>22</v>
          </cell>
          <cell r="C14">
            <v>8</v>
          </cell>
          <cell r="D14">
            <v>0</v>
          </cell>
        </row>
      </sheetData>
      <sheetData sheetId="24">
        <row r="1">
          <cell r="A1" t="str">
            <v>triCodeIndicNat</v>
          </cell>
          <cell r="B1" t="str">
            <v>col_1</v>
          </cell>
          <cell r="C1" t="str">
            <v>col_2</v>
          </cell>
          <cell r="D1" t="str">
            <v>col_3</v>
          </cell>
        </row>
        <row r="2">
          <cell r="A2">
            <v>1</v>
          </cell>
          <cell r="B2">
            <v>442</v>
          </cell>
          <cell r="C2">
            <v>4456</v>
          </cell>
          <cell r="D2">
            <v>749</v>
          </cell>
        </row>
        <row r="3">
          <cell r="A3">
            <v>2</v>
          </cell>
          <cell r="B3">
            <v>9630</v>
          </cell>
          <cell r="C3">
            <v>91024</v>
          </cell>
          <cell r="D3">
            <v>4474</v>
          </cell>
        </row>
        <row r="4">
          <cell r="A4">
            <v>3</v>
          </cell>
          <cell r="B4">
            <v>32</v>
          </cell>
          <cell r="C4">
            <v>194</v>
          </cell>
          <cell r="D4">
            <v>6</v>
          </cell>
        </row>
        <row r="5">
          <cell r="A5">
            <v>4</v>
          </cell>
          <cell r="B5">
            <v>105</v>
          </cell>
          <cell r="C5">
            <v>1091</v>
          </cell>
          <cell r="D5">
            <v>34</v>
          </cell>
        </row>
        <row r="6">
          <cell r="A6">
            <v>5</v>
          </cell>
          <cell r="B6">
            <v>22</v>
          </cell>
          <cell r="C6">
            <v>136</v>
          </cell>
          <cell r="D6">
            <v>6</v>
          </cell>
        </row>
        <row r="7">
          <cell r="A7">
            <v>6</v>
          </cell>
          <cell r="B7">
            <v>0</v>
          </cell>
          <cell r="C7">
            <v>22</v>
          </cell>
          <cell r="D7">
            <v>1</v>
          </cell>
        </row>
        <row r="8">
          <cell r="A8">
            <v>7</v>
          </cell>
          <cell r="B8">
            <v>95</v>
          </cell>
          <cell r="C8">
            <v>824</v>
          </cell>
          <cell r="D8">
            <v>16</v>
          </cell>
        </row>
        <row r="9">
          <cell r="A9">
            <v>8</v>
          </cell>
          <cell r="B9">
            <v>307</v>
          </cell>
          <cell r="C9">
            <v>2772</v>
          </cell>
          <cell r="D9">
            <v>105</v>
          </cell>
        </row>
        <row r="10">
          <cell r="A10">
            <v>9</v>
          </cell>
          <cell r="B10">
            <v>104</v>
          </cell>
          <cell r="C10">
            <v>1027</v>
          </cell>
          <cell r="D10">
            <v>36</v>
          </cell>
        </row>
        <row r="11">
          <cell r="A11">
            <v>10</v>
          </cell>
          <cell r="B11">
            <v>526</v>
          </cell>
          <cell r="C11">
            <v>4070</v>
          </cell>
          <cell r="D11">
            <v>128</v>
          </cell>
        </row>
        <row r="12">
          <cell r="A12">
            <v>11</v>
          </cell>
          <cell r="B12">
            <v>108</v>
          </cell>
          <cell r="C12">
            <v>536</v>
          </cell>
          <cell r="D12">
            <v>28</v>
          </cell>
        </row>
        <row r="13">
          <cell r="A13">
            <v>12</v>
          </cell>
          <cell r="B13">
            <v>172</v>
          </cell>
          <cell r="C13">
            <v>1365</v>
          </cell>
          <cell r="D13">
            <v>34</v>
          </cell>
        </row>
        <row r="14">
          <cell r="A14">
            <v>13</v>
          </cell>
          <cell r="B14">
            <v>4</v>
          </cell>
          <cell r="C14">
            <v>24</v>
          </cell>
          <cell r="D14">
            <v>1</v>
          </cell>
        </row>
      </sheetData>
      <sheetData sheetId="25">
        <row r="1">
          <cell r="A1" t="str">
            <v>triCodeIndicNat</v>
          </cell>
          <cell r="B1" t="str">
            <v>col_1</v>
          </cell>
          <cell r="C1" t="str">
            <v>col_2</v>
          </cell>
          <cell r="D1" t="str">
            <v>col_3</v>
          </cell>
        </row>
        <row r="2">
          <cell r="A2">
            <v>1</v>
          </cell>
          <cell r="B2">
            <v>3108</v>
          </cell>
          <cell r="C2">
            <v>2483</v>
          </cell>
          <cell r="D2">
            <v>56</v>
          </cell>
        </row>
        <row r="3">
          <cell r="A3">
            <v>2</v>
          </cell>
          <cell r="B3">
            <v>69092</v>
          </cell>
          <cell r="C3">
            <v>34863</v>
          </cell>
          <cell r="D3">
            <v>1173</v>
          </cell>
        </row>
        <row r="4">
          <cell r="A4">
            <v>3</v>
          </cell>
          <cell r="B4">
            <v>132</v>
          </cell>
          <cell r="C4">
            <v>96</v>
          </cell>
          <cell r="D4">
            <v>4</v>
          </cell>
        </row>
        <row r="5">
          <cell r="A5">
            <v>4</v>
          </cell>
          <cell r="B5">
            <v>869</v>
          </cell>
          <cell r="C5">
            <v>346</v>
          </cell>
          <cell r="D5">
            <v>15</v>
          </cell>
        </row>
        <row r="6">
          <cell r="A6">
            <v>5</v>
          </cell>
          <cell r="B6">
            <v>105</v>
          </cell>
          <cell r="C6">
            <v>59</v>
          </cell>
          <cell r="D6">
            <v>0</v>
          </cell>
        </row>
        <row r="7">
          <cell r="A7">
            <v>6</v>
          </cell>
          <cell r="B7">
            <v>13</v>
          </cell>
          <cell r="C7">
            <v>9</v>
          </cell>
          <cell r="D7">
            <v>1</v>
          </cell>
        </row>
        <row r="8">
          <cell r="A8">
            <v>7</v>
          </cell>
          <cell r="B8">
            <v>588</v>
          </cell>
          <cell r="C8">
            <v>335</v>
          </cell>
          <cell r="D8">
            <v>12</v>
          </cell>
        </row>
        <row r="9">
          <cell r="A9">
            <v>8</v>
          </cell>
          <cell r="B9">
            <v>2226</v>
          </cell>
          <cell r="C9">
            <v>903</v>
          </cell>
          <cell r="D9">
            <v>55</v>
          </cell>
        </row>
        <row r="10">
          <cell r="A10">
            <v>9</v>
          </cell>
          <cell r="B10">
            <v>718</v>
          </cell>
          <cell r="C10">
            <v>436</v>
          </cell>
          <cell r="D10">
            <v>13</v>
          </cell>
        </row>
        <row r="11">
          <cell r="A11">
            <v>10</v>
          </cell>
          <cell r="B11">
            <v>2793</v>
          </cell>
          <cell r="C11">
            <v>1875</v>
          </cell>
          <cell r="D11">
            <v>56</v>
          </cell>
        </row>
        <row r="12">
          <cell r="A12">
            <v>11</v>
          </cell>
          <cell r="B12">
            <v>465</v>
          </cell>
          <cell r="C12">
            <v>195</v>
          </cell>
          <cell r="D12">
            <v>12</v>
          </cell>
        </row>
        <row r="13">
          <cell r="A13">
            <v>12</v>
          </cell>
          <cell r="B13">
            <v>1019</v>
          </cell>
          <cell r="C13">
            <v>536</v>
          </cell>
          <cell r="D13">
            <v>16</v>
          </cell>
        </row>
        <row r="14">
          <cell r="A14">
            <v>13</v>
          </cell>
          <cell r="B14">
            <v>21</v>
          </cell>
          <cell r="C14">
            <v>6</v>
          </cell>
          <cell r="D14">
            <v>2</v>
          </cell>
        </row>
      </sheetData>
      <sheetData sheetId="26">
        <row r="1">
          <cell r="A1" t="str">
            <v>triCodeIndicNat</v>
          </cell>
          <cell r="B1" t="str">
            <v>col_1</v>
          </cell>
          <cell r="C1" t="str">
            <v>col_2</v>
          </cell>
          <cell r="D1" t="str">
            <v>col_3</v>
          </cell>
        </row>
        <row r="2">
          <cell r="A2">
            <v>1</v>
          </cell>
          <cell r="B2">
            <v>1238</v>
          </cell>
          <cell r="C2">
            <v>4336</v>
          </cell>
          <cell r="D2">
            <v>73</v>
          </cell>
        </row>
        <row r="3">
          <cell r="A3">
            <v>2</v>
          </cell>
          <cell r="B3">
            <v>25754</v>
          </cell>
          <cell r="C3">
            <v>77749</v>
          </cell>
          <cell r="D3">
            <v>1625</v>
          </cell>
        </row>
        <row r="4">
          <cell r="A4">
            <v>3</v>
          </cell>
          <cell r="B4">
            <v>48</v>
          </cell>
          <cell r="C4">
            <v>180</v>
          </cell>
          <cell r="D4">
            <v>4</v>
          </cell>
        </row>
        <row r="5">
          <cell r="A5">
            <v>4</v>
          </cell>
          <cell r="B5">
            <v>332</v>
          </cell>
          <cell r="C5">
            <v>884</v>
          </cell>
          <cell r="D5">
            <v>14</v>
          </cell>
        </row>
        <row r="6">
          <cell r="A6">
            <v>5</v>
          </cell>
          <cell r="B6">
            <v>23</v>
          </cell>
          <cell r="C6">
            <v>141</v>
          </cell>
          <cell r="D6">
            <v>0</v>
          </cell>
        </row>
        <row r="7">
          <cell r="A7">
            <v>6</v>
          </cell>
          <cell r="B7">
            <v>5</v>
          </cell>
          <cell r="C7">
            <v>17</v>
          </cell>
          <cell r="D7">
            <v>1</v>
          </cell>
        </row>
        <row r="8">
          <cell r="A8">
            <v>7</v>
          </cell>
          <cell r="B8">
            <v>204</v>
          </cell>
          <cell r="C8">
            <v>724</v>
          </cell>
          <cell r="D8">
            <v>7</v>
          </cell>
        </row>
        <row r="9">
          <cell r="A9">
            <v>8</v>
          </cell>
          <cell r="B9">
            <v>720</v>
          </cell>
          <cell r="C9">
            <v>2405</v>
          </cell>
          <cell r="D9">
            <v>59</v>
          </cell>
        </row>
        <row r="10">
          <cell r="A10">
            <v>9</v>
          </cell>
          <cell r="B10">
            <v>233</v>
          </cell>
          <cell r="C10">
            <v>919</v>
          </cell>
          <cell r="D10">
            <v>15</v>
          </cell>
        </row>
        <row r="11">
          <cell r="A11">
            <v>10</v>
          </cell>
          <cell r="B11">
            <v>918</v>
          </cell>
          <cell r="C11">
            <v>3746</v>
          </cell>
          <cell r="D11">
            <v>60</v>
          </cell>
        </row>
        <row r="12">
          <cell r="A12">
            <v>11</v>
          </cell>
          <cell r="B12">
            <v>128</v>
          </cell>
          <cell r="C12">
            <v>528</v>
          </cell>
          <cell r="D12">
            <v>16</v>
          </cell>
        </row>
        <row r="13">
          <cell r="A13">
            <v>12</v>
          </cell>
          <cell r="B13">
            <v>296</v>
          </cell>
          <cell r="C13">
            <v>1251</v>
          </cell>
          <cell r="D13">
            <v>24</v>
          </cell>
        </row>
        <row r="14">
          <cell r="A14">
            <v>13</v>
          </cell>
          <cell r="B14">
            <v>4</v>
          </cell>
          <cell r="C14">
            <v>23</v>
          </cell>
          <cell r="D14">
            <v>2</v>
          </cell>
        </row>
      </sheetData>
      <sheetData sheetId="27">
        <row r="1">
          <cell r="A1" t="str">
            <v>triCodeIndicNat</v>
          </cell>
          <cell r="B1" t="str">
            <v>col_1</v>
          </cell>
          <cell r="C1" t="str">
            <v>col_2</v>
          </cell>
        </row>
        <row r="2">
          <cell r="A2">
            <v>1</v>
          </cell>
          <cell r="B2">
            <v>11</v>
          </cell>
          <cell r="C2">
            <v>5755</v>
          </cell>
        </row>
        <row r="3">
          <cell r="A3">
            <v>2</v>
          </cell>
          <cell r="B3">
            <v>400</v>
          </cell>
          <cell r="C3">
            <v>106610</v>
          </cell>
        </row>
        <row r="4">
          <cell r="A4">
            <v>3</v>
          </cell>
          <cell r="B4">
            <v>2</v>
          </cell>
          <cell r="C4">
            <v>235</v>
          </cell>
        </row>
        <row r="5">
          <cell r="A5">
            <v>4</v>
          </cell>
          <cell r="B5">
            <v>7</v>
          </cell>
          <cell r="C5">
            <v>1243</v>
          </cell>
        </row>
        <row r="6">
          <cell r="A6">
            <v>5</v>
          </cell>
          <cell r="B6">
            <v>0</v>
          </cell>
          <cell r="C6">
            <v>168</v>
          </cell>
        </row>
        <row r="7">
          <cell r="A7">
            <v>6</v>
          </cell>
          <cell r="B7">
            <v>0</v>
          </cell>
          <cell r="C7">
            <v>24</v>
          </cell>
        </row>
        <row r="8">
          <cell r="A8">
            <v>7</v>
          </cell>
          <cell r="B8">
            <v>6</v>
          </cell>
          <cell r="C8">
            <v>949</v>
          </cell>
        </row>
        <row r="9">
          <cell r="A9">
            <v>8</v>
          </cell>
          <cell r="B9">
            <v>17</v>
          </cell>
          <cell r="C9">
            <v>3233</v>
          </cell>
        </row>
        <row r="10">
          <cell r="A10">
            <v>9</v>
          </cell>
          <cell r="B10">
            <v>11</v>
          </cell>
          <cell r="C10">
            <v>1177</v>
          </cell>
        </row>
        <row r="11">
          <cell r="A11">
            <v>10</v>
          </cell>
          <cell r="B11">
            <v>37</v>
          </cell>
          <cell r="C11">
            <v>4778</v>
          </cell>
        </row>
        <row r="12">
          <cell r="A12">
            <v>11</v>
          </cell>
          <cell r="B12">
            <v>2</v>
          </cell>
          <cell r="C12">
            <v>680</v>
          </cell>
        </row>
        <row r="13">
          <cell r="A13">
            <v>12</v>
          </cell>
          <cell r="B13">
            <v>8</v>
          </cell>
          <cell r="C13">
            <v>1591</v>
          </cell>
        </row>
        <row r="14">
          <cell r="A14">
            <v>13</v>
          </cell>
          <cell r="B14">
            <v>0</v>
          </cell>
          <cell r="C14">
            <v>30</v>
          </cell>
        </row>
      </sheetData>
      <sheetData sheetId="28">
        <row r="1">
          <cell r="A1" t="str">
            <v>triLosNightsMama</v>
          </cell>
          <cell r="B1" t="str">
            <v>col_1</v>
          </cell>
          <cell r="C1" t="str">
            <v>col_2</v>
          </cell>
          <cell r="D1" t="str">
            <v>col_3</v>
          </cell>
        </row>
        <row r="2">
          <cell r="A2">
            <v>1</v>
          </cell>
          <cell r="B2">
            <v>449</v>
          </cell>
          <cell r="C2">
            <v>77</v>
          </cell>
          <cell r="D2">
            <v>59</v>
          </cell>
        </row>
        <row r="3">
          <cell r="A3">
            <v>2</v>
          </cell>
          <cell r="B3">
            <v>1784</v>
          </cell>
          <cell r="C3">
            <v>231</v>
          </cell>
          <cell r="D3">
            <v>220</v>
          </cell>
        </row>
        <row r="4">
          <cell r="A4">
            <v>3</v>
          </cell>
          <cell r="B4">
            <v>2678</v>
          </cell>
          <cell r="C4">
            <v>646</v>
          </cell>
          <cell r="D4">
            <v>688</v>
          </cell>
        </row>
        <row r="5">
          <cell r="A5">
            <v>4</v>
          </cell>
          <cell r="B5">
            <v>6096</v>
          </cell>
          <cell r="C5">
            <v>3600</v>
          </cell>
          <cell r="D5">
            <v>3237</v>
          </cell>
        </row>
        <row r="6">
          <cell r="A6">
            <v>5</v>
          </cell>
          <cell r="B6">
            <v>18627</v>
          </cell>
          <cell r="C6">
            <v>8855</v>
          </cell>
          <cell r="D6">
            <v>10676</v>
          </cell>
        </row>
        <row r="7">
          <cell r="A7">
            <v>6</v>
          </cell>
          <cell r="B7">
            <v>19408</v>
          </cell>
          <cell r="C7">
            <v>6374</v>
          </cell>
          <cell r="D7">
            <v>11435</v>
          </cell>
        </row>
        <row r="8">
          <cell r="A8">
            <v>7</v>
          </cell>
          <cell r="B8">
            <v>8278</v>
          </cell>
          <cell r="C8">
            <v>2606</v>
          </cell>
          <cell r="D8">
            <v>5071</v>
          </cell>
        </row>
        <row r="9">
          <cell r="A9">
            <v>8</v>
          </cell>
          <cell r="B9">
            <v>4129</v>
          </cell>
          <cell r="C9">
            <v>1023</v>
          </cell>
          <cell r="D9">
            <v>1961</v>
          </cell>
        </row>
        <row r="10">
          <cell r="A10">
            <v>9</v>
          </cell>
          <cell r="B10">
            <v>1402</v>
          </cell>
          <cell r="C10">
            <v>441</v>
          </cell>
          <cell r="D10">
            <v>797</v>
          </cell>
        </row>
        <row r="11">
          <cell r="A11">
            <v>10</v>
          </cell>
          <cell r="B11">
            <v>450</v>
          </cell>
          <cell r="C11">
            <v>186</v>
          </cell>
          <cell r="D11">
            <v>365</v>
          </cell>
        </row>
        <row r="12">
          <cell r="A12">
            <v>11</v>
          </cell>
          <cell r="B12">
            <v>232</v>
          </cell>
          <cell r="C12">
            <v>145</v>
          </cell>
          <cell r="D12">
            <v>247</v>
          </cell>
        </row>
        <row r="13">
          <cell r="A13">
            <v>12</v>
          </cell>
          <cell r="B13">
            <v>827</v>
          </cell>
          <cell r="C13">
            <v>599</v>
          </cell>
          <cell r="D13">
            <v>807</v>
          </cell>
        </row>
      </sheetData>
      <sheetData sheetId="29">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107</v>
          </cell>
          <cell r="C2">
            <v>74</v>
          </cell>
          <cell r="D2">
            <v>209</v>
          </cell>
          <cell r="E2">
            <v>46</v>
          </cell>
          <cell r="F2">
            <v>13</v>
          </cell>
          <cell r="G2">
            <v>77</v>
          </cell>
          <cell r="H2">
            <v>19</v>
          </cell>
          <cell r="I2">
            <v>4</v>
          </cell>
          <cell r="J2">
            <v>21</v>
          </cell>
          <cell r="K2">
            <v>9</v>
          </cell>
          <cell r="L2">
            <v>6</v>
          </cell>
        </row>
        <row r="3">
          <cell r="A3">
            <v>2</v>
          </cell>
          <cell r="B3">
            <v>269</v>
          </cell>
          <cell r="C3">
            <v>459</v>
          </cell>
          <cell r="D3">
            <v>678</v>
          </cell>
          <cell r="E3">
            <v>247</v>
          </cell>
          <cell r="F3">
            <v>131</v>
          </cell>
          <cell r="G3">
            <v>231</v>
          </cell>
          <cell r="H3">
            <v>82</v>
          </cell>
          <cell r="I3">
            <v>25</v>
          </cell>
          <cell r="J3">
            <v>72</v>
          </cell>
          <cell r="K3">
            <v>17</v>
          </cell>
          <cell r="L3">
            <v>24</v>
          </cell>
        </row>
        <row r="4">
          <cell r="A4">
            <v>3</v>
          </cell>
          <cell r="B4">
            <v>337</v>
          </cell>
          <cell r="C4">
            <v>857</v>
          </cell>
          <cell r="D4">
            <v>923</v>
          </cell>
          <cell r="E4">
            <v>389</v>
          </cell>
          <cell r="F4">
            <v>172</v>
          </cell>
          <cell r="G4">
            <v>646</v>
          </cell>
          <cell r="H4">
            <v>272</v>
          </cell>
          <cell r="I4">
            <v>100</v>
          </cell>
          <cell r="J4">
            <v>176</v>
          </cell>
          <cell r="K4">
            <v>69</v>
          </cell>
          <cell r="L4">
            <v>71</v>
          </cell>
        </row>
        <row r="5">
          <cell r="A5">
            <v>4</v>
          </cell>
          <cell r="B5">
            <v>749</v>
          </cell>
          <cell r="C5">
            <v>1884</v>
          </cell>
          <cell r="D5">
            <v>2172</v>
          </cell>
          <cell r="E5">
            <v>810</v>
          </cell>
          <cell r="F5">
            <v>481</v>
          </cell>
          <cell r="G5">
            <v>3600</v>
          </cell>
          <cell r="H5">
            <v>1240</v>
          </cell>
          <cell r="I5">
            <v>542</v>
          </cell>
          <cell r="J5">
            <v>688</v>
          </cell>
          <cell r="K5">
            <v>463</v>
          </cell>
          <cell r="L5">
            <v>304</v>
          </cell>
        </row>
        <row r="6">
          <cell r="A6">
            <v>5</v>
          </cell>
          <cell r="B6">
            <v>2107</v>
          </cell>
          <cell r="C6">
            <v>4869</v>
          </cell>
          <cell r="D6">
            <v>7265</v>
          </cell>
          <cell r="E6">
            <v>2656</v>
          </cell>
          <cell r="F6">
            <v>1730</v>
          </cell>
          <cell r="G6">
            <v>8855</v>
          </cell>
          <cell r="H6">
            <v>4300</v>
          </cell>
          <cell r="I6">
            <v>459</v>
          </cell>
          <cell r="J6">
            <v>3365</v>
          </cell>
          <cell r="K6">
            <v>1332</v>
          </cell>
          <cell r="L6">
            <v>1220</v>
          </cell>
        </row>
        <row r="7">
          <cell r="A7">
            <v>6</v>
          </cell>
          <cell r="B7">
            <v>5032</v>
          </cell>
          <cell r="C7">
            <v>4376</v>
          </cell>
          <cell r="D7">
            <v>5728</v>
          </cell>
          <cell r="E7">
            <v>2433</v>
          </cell>
          <cell r="F7">
            <v>1839</v>
          </cell>
          <cell r="G7">
            <v>6374</v>
          </cell>
          <cell r="H7">
            <v>4298</v>
          </cell>
          <cell r="I7">
            <v>343</v>
          </cell>
          <cell r="J7">
            <v>4462</v>
          </cell>
          <cell r="K7">
            <v>1490</v>
          </cell>
          <cell r="L7">
            <v>842</v>
          </cell>
        </row>
        <row r="8">
          <cell r="A8">
            <v>7</v>
          </cell>
          <cell r="B8">
            <v>1860</v>
          </cell>
          <cell r="C8">
            <v>1830</v>
          </cell>
          <cell r="D8">
            <v>2670</v>
          </cell>
          <cell r="E8">
            <v>936</v>
          </cell>
          <cell r="F8">
            <v>982</v>
          </cell>
          <cell r="G8">
            <v>2606</v>
          </cell>
          <cell r="H8">
            <v>1914</v>
          </cell>
          <cell r="I8">
            <v>225</v>
          </cell>
          <cell r="J8">
            <v>1965</v>
          </cell>
          <cell r="K8">
            <v>740</v>
          </cell>
          <cell r="L8">
            <v>227</v>
          </cell>
        </row>
        <row r="9">
          <cell r="A9">
            <v>8</v>
          </cell>
          <cell r="B9">
            <v>730</v>
          </cell>
          <cell r="C9">
            <v>1034</v>
          </cell>
          <cell r="D9">
            <v>1390</v>
          </cell>
          <cell r="E9">
            <v>368</v>
          </cell>
          <cell r="F9">
            <v>607</v>
          </cell>
          <cell r="G9">
            <v>1023</v>
          </cell>
          <cell r="H9">
            <v>830</v>
          </cell>
          <cell r="I9">
            <v>57</v>
          </cell>
          <cell r="J9">
            <v>718</v>
          </cell>
          <cell r="K9">
            <v>277</v>
          </cell>
          <cell r="L9">
            <v>79</v>
          </cell>
        </row>
        <row r="10">
          <cell r="A10">
            <v>9</v>
          </cell>
          <cell r="B10">
            <v>245</v>
          </cell>
          <cell r="C10">
            <v>372</v>
          </cell>
          <cell r="D10">
            <v>436</v>
          </cell>
          <cell r="E10">
            <v>139</v>
          </cell>
          <cell r="F10">
            <v>210</v>
          </cell>
          <cell r="G10">
            <v>441</v>
          </cell>
          <cell r="H10">
            <v>365</v>
          </cell>
          <cell r="I10">
            <v>23</v>
          </cell>
          <cell r="J10">
            <v>267</v>
          </cell>
          <cell r="K10">
            <v>122</v>
          </cell>
          <cell r="L10">
            <v>20</v>
          </cell>
        </row>
        <row r="11">
          <cell r="A11">
            <v>10</v>
          </cell>
          <cell r="B11">
            <v>74</v>
          </cell>
          <cell r="C11">
            <v>116</v>
          </cell>
          <cell r="D11">
            <v>134</v>
          </cell>
          <cell r="E11">
            <v>59</v>
          </cell>
          <cell r="F11">
            <v>67</v>
          </cell>
          <cell r="G11">
            <v>186</v>
          </cell>
          <cell r="H11">
            <v>183</v>
          </cell>
          <cell r="I11">
            <v>20</v>
          </cell>
          <cell r="J11">
            <v>94</v>
          </cell>
          <cell r="K11">
            <v>61</v>
          </cell>
          <cell r="L11">
            <v>7</v>
          </cell>
        </row>
        <row r="12">
          <cell r="A12">
            <v>11</v>
          </cell>
          <cell r="B12">
            <v>42</v>
          </cell>
          <cell r="C12">
            <v>55</v>
          </cell>
          <cell r="D12">
            <v>59</v>
          </cell>
          <cell r="E12">
            <v>39</v>
          </cell>
          <cell r="F12">
            <v>37</v>
          </cell>
          <cell r="G12">
            <v>145</v>
          </cell>
          <cell r="H12">
            <v>126</v>
          </cell>
          <cell r="I12">
            <v>13</v>
          </cell>
          <cell r="J12">
            <v>69</v>
          </cell>
          <cell r="K12">
            <v>29</v>
          </cell>
          <cell r="L12">
            <v>10</v>
          </cell>
        </row>
        <row r="13">
          <cell r="A13">
            <v>12</v>
          </cell>
          <cell r="B13">
            <v>104</v>
          </cell>
          <cell r="C13">
            <v>209</v>
          </cell>
          <cell r="D13">
            <v>239</v>
          </cell>
          <cell r="E13">
            <v>115</v>
          </cell>
          <cell r="F13">
            <v>160</v>
          </cell>
          <cell r="G13">
            <v>599</v>
          </cell>
          <cell r="H13">
            <v>372</v>
          </cell>
          <cell r="I13">
            <v>51</v>
          </cell>
          <cell r="J13">
            <v>208</v>
          </cell>
          <cell r="K13">
            <v>145</v>
          </cell>
          <cell r="L13">
            <v>31</v>
          </cell>
        </row>
      </sheetData>
      <sheetData sheetId="30">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36</v>
          </cell>
          <cell r="C2">
            <v>480</v>
          </cell>
          <cell r="D2">
            <v>1</v>
          </cell>
          <cell r="E2">
            <v>4</v>
          </cell>
          <cell r="F2">
            <v>1</v>
          </cell>
          <cell r="G2">
            <v>0</v>
          </cell>
          <cell r="H2">
            <v>42</v>
          </cell>
          <cell r="I2">
            <v>9</v>
          </cell>
          <cell r="J2">
            <v>1</v>
          </cell>
          <cell r="K2">
            <v>8</v>
          </cell>
          <cell r="L2">
            <v>0</v>
          </cell>
          <cell r="M2">
            <v>2</v>
          </cell>
          <cell r="N2">
            <v>1</v>
          </cell>
        </row>
        <row r="3">
          <cell r="A3">
            <v>2</v>
          </cell>
          <cell r="B3">
            <v>131</v>
          </cell>
          <cell r="C3">
            <v>1784</v>
          </cell>
          <cell r="D3">
            <v>4</v>
          </cell>
          <cell r="E3">
            <v>11</v>
          </cell>
          <cell r="F3">
            <v>3</v>
          </cell>
          <cell r="G3">
            <v>0</v>
          </cell>
          <cell r="H3">
            <v>108</v>
          </cell>
          <cell r="I3">
            <v>55</v>
          </cell>
          <cell r="J3">
            <v>39</v>
          </cell>
          <cell r="K3">
            <v>56</v>
          </cell>
          <cell r="L3">
            <v>8</v>
          </cell>
          <cell r="M3">
            <v>35</v>
          </cell>
          <cell r="N3">
            <v>1</v>
          </cell>
        </row>
        <row r="4">
          <cell r="A4">
            <v>3</v>
          </cell>
          <cell r="B4">
            <v>276</v>
          </cell>
          <cell r="C4">
            <v>3099</v>
          </cell>
          <cell r="D4">
            <v>10</v>
          </cell>
          <cell r="E4">
            <v>35</v>
          </cell>
          <cell r="F4">
            <v>10</v>
          </cell>
          <cell r="G4">
            <v>2</v>
          </cell>
          <cell r="H4">
            <v>87</v>
          </cell>
          <cell r="I4">
            <v>131</v>
          </cell>
          <cell r="J4">
            <v>95</v>
          </cell>
          <cell r="K4">
            <v>171</v>
          </cell>
          <cell r="L4">
            <v>16</v>
          </cell>
          <cell r="M4">
            <v>78</v>
          </cell>
          <cell r="N4">
            <v>2</v>
          </cell>
        </row>
        <row r="5">
          <cell r="A5">
            <v>4</v>
          </cell>
          <cell r="B5">
            <v>783</v>
          </cell>
          <cell r="C5">
            <v>10170</v>
          </cell>
          <cell r="D5">
            <v>33</v>
          </cell>
          <cell r="E5">
            <v>126</v>
          </cell>
          <cell r="F5">
            <v>26</v>
          </cell>
          <cell r="G5">
            <v>2</v>
          </cell>
          <cell r="H5">
            <v>116</v>
          </cell>
          <cell r="I5">
            <v>432</v>
          </cell>
          <cell r="J5">
            <v>212</v>
          </cell>
          <cell r="K5">
            <v>656</v>
          </cell>
          <cell r="L5">
            <v>79</v>
          </cell>
          <cell r="M5">
            <v>293</v>
          </cell>
          <cell r="N5">
            <v>5</v>
          </cell>
        </row>
        <row r="6">
          <cell r="A6">
            <v>5</v>
          </cell>
          <cell r="B6">
            <v>1897</v>
          </cell>
          <cell r="C6">
            <v>31785</v>
          </cell>
          <cell r="D6">
            <v>78</v>
          </cell>
          <cell r="E6">
            <v>391</v>
          </cell>
          <cell r="F6">
            <v>63</v>
          </cell>
          <cell r="G6">
            <v>7</v>
          </cell>
          <cell r="H6">
            <v>233</v>
          </cell>
          <cell r="I6">
            <v>1079</v>
          </cell>
          <cell r="J6">
            <v>372</v>
          </cell>
          <cell r="K6">
            <v>1553</v>
          </cell>
          <cell r="L6">
            <v>201</v>
          </cell>
          <cell r="M6">
            <v>488</v>
          </cell>
          <cell r="N6">
            <v>11</v>
          </cell>
        </row>
        <row r="7">
          <cell r="A7">
            <v>6</v>
          </cell>
          <cell r="B7">
            <v>1358</v>
          </cell>
          <cell r="C7">
            <v>32513</v>
          </cell>
          <cell r="D7">
            <v>56</v>
          </cell>
          <cell r="E7">
            <v>396</v>
          </cell>
          <cell r="F7">
            <v>28</v>
          </cell>
          <cell r="G7">
            <v>8</v>
          </cell>
          <cell r="H7">
            <v>186</v>
          </cell>
          <cell r="I7">
            <v>826</v>
          </cell>
          <cell r="J7">
            <v>249</v>
          </cell>
          <cell r="K7">
            <v>1091</v>
          </cell>
          <cell r="L7">
            <v>184</v>
          </cell>
          <cell r="M7">
            <v>318</v>
          </cell>
          <cell r="N7">
            <v>4</v>
          </cell>
        </row>
        <row r="8">
          <cell r="A8">
            <v>7</v>
          </cell>
          <cell r="B8">
            <v>549</v>
          </cell>
          <cell r="C8">
            <v>13848</v>
          </cell>
          <cell r="D8">
            <v>26</v>
          </cell>
          <cell r="E8">
            <v>149</v>
          </cell>
          <cell r="F8">
            <v>16</v>
          </cell>
          <cell r="G8">
            <v>1</v>
          </cell>
          <cell r="H8">
            <v>86</v>
          </cell>
          <cell r="I8">
            <v>349</v>
          </cell>
          <cell r="J8">
            <v>103</v>
          </cell>
          <cell r="K8">
            <v>533</v>
          </cell>
          <cell r="L8">
            <v>99</v>
          </cell>
          <cell r="M8">
            <v>193</v>
          </cell>
          <cell r="N8">
            <v>3</v>
          </cell>
        </row>
        <row r="9">
          <cell r="A9">
            <v>8</v>
          </cell>
          <cell r="B9">
            <v>327</v>
          </cell>
          <cell r="C9">
            <v>6050</v>
          </cell>
          <cell r="D9">
            <v>17</v>
          </cell>
          <cell r="E9">
            <v>49</v>
          </cell>
          <cell r="F9">
            <v>9</v>
          </cell>
          <cell r="G9">
            <v>2</v>
          </cell>
          <cell r="H9">
            <v>35</v>
          </cell>
          <cell r="I9">
            <v>140</v>
          </cell>
          <cell r="J9">
            <v>53</v>
          </cell>
          <cell r="K9">
            <v>301</v>
          </cell>
          <cell r="L9">
            <v>40</v>
          </cell>
          <cell r="M9">
            <v>89</v>
          </cell>
          <cell r="N9">
            <v>1</v>
          </cell>
        </row>
        <row r="10">
          <cell r="A10">
            <v>9</v>
          </cell>
          <cell r="B10">
            <v>136</v>
          </cell>
          <cell r="C10">
            <v>2192</v>
          </cell>
          <cell r="D10">
            <v>1</v>
          </cell>
          <cell r="E10">
            <v>22</v>
          </cell>
          <cell r="F10">
            <v>5</v>
          </cell>
          <cell r="G10">
            <v>0</v>
          </cell>
          <cell r="H10">
            <v>14</v>
          </cell>
          <cell r="I10">
            <v>61</v>
          </cell>
          <cell r="J10">
            <v>24</v>
          </cell>
          <cell r="K10">
            <v>134</v>
          </cell>
          <cell r="L10">
            <v>20</v>
          </cell>
          <cell r="M10">
            <v>30</v>
          </cell>
          <cell r="N10">
            <v>1</v>
          </cell>
        </row>
        <row r="11">
          <cell r="A11">
            <v>10</v>
          </cell>
          <cell r="B11">
            <v>37</v>
          </cell>
          <cell r="C11">
            <v>839</v>
          </cell>
          <cell r="D11">
            <v>2</v>
          </cell>
          <cell r="E11">
            <v>12</v>
          </cell>
          <cell r="F11">
            <v>2</v>
          </cell>
          <cell r="G11">
            <v>1</v>
          </cell>
          <cell r="H11">
            <v>6</v>
          </cell>
          <cell r="I11">
            <v>26</v>
          </cell>
          <cell r="J11">
            <v>2</v>
          </cell>
          <cell r="K11">
            <v>60</v>
          </cell>
          <cell r="L11">
            <v>6</v>
          </cell>
          <cell r="M11">
            <v>8</v>
          </cell>
          <cell r="N11">
            <v>0</v>
          </cell>
        </row>
        <row r="12">
          <cell r="A12">
            <v>11</v>
          </cell>
          <cell r="B12">
            <v>19</v>
          </cell>
          <cell r="C12">
            <v>534</v>
          </cell>
          <cell r="D12">
            <v>2</v>
          </cell>
          <cell r="E12">
            <v>6</v>
          </cell>
          <cell r="F12">
            <v>0</v>
          </cell>
          <cell r="G12">
            <v>0</v>
          </cell>
          <cell r="H12">
            <v>5</v>
          </cell>
          <cell r="I12">
            <v>10</v>
          </cell>
          <cell r="J12">
            <v>5</v>
          </cell>
          <cell r="K12">
            <v>35</v>
          </cell>
          <cell r="L12">
            <v>4</v>
          </cell>
          <cell r="M12">
            <v>4</v>
          </cell>
          <cell r="N12">
            <v>0</v>
          </cell>
        </row>
        <row r="13">
          <cell r="A13">
            <v>12</v>
          </cell>
          <cell r="B13">
            <v>98</v>
          </cell>
          <cell r="C13">
            <v>1834</v>
          </cell>
          <cell r="D13">
            <v>2</v>
          </cell>
          <cell r="E13">
            <v>29</v>
          </cell>
          <cell r="F13">
            <v>1</v>
          </cell>
          <cell r="G13">
            <v>0</v>
          </cell>
          <cell r="H13">
            <v>17</v>
          </cell>
          <cell r="I13">
            <v>66</v>
          </cell>
          <cell r="J13">
            <v>12</v>
          </cell>
          <cell r="K13">
            <v>126</v>
          </cell>
          <cell r="L13">
            <v>15</v>
          </cell>
          <cell r="M13">
            <v>33</v>
          </cell>
          <cell r="N13">
            <v>0</v>
          </cell>
        </row>
      </sheetData>
      <sheetData sheetId="31">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v>
          </cell>
          <cell r="C2">
            <v>19</v>
          </cell>
          <cell r="D2">
            <v>24</v>
          </cell>
          <cell r="E2">
            <v>94</v>
          </cell>
          <cell r="F2">
            <v>391</v>
          </cell>
          <cell r="G2">
            <v>56</v>
          </cell>
          <cell r="H2">
            <v>0</v>
          </cell>
          <cell r="I2">
            <v>0</v>
          </cell>
          <cell r="J2">
            <v>0</v>
          </cell>
        </row>
        <row r="3">
          <cell r="A3">
            <v>2</v>
          </cell>
          <cell r="B3">
            <v>4</v>
          </cell>
          <cell r="C3">
            <v>100</v>
          </cell>
          <cell r="D3">
            <v>66</v>
          </cell>
          <cell r="E3">
            <v>278</v>
          </cell>
          <cell r="F3">
            <v>1548</v>
          </cell>
          <cell r="G3">
            <v>238</v>
          </cell>
          <cell r="H3">
            <v>0</v>
          </cell>
          <cell r="I3">
            <v>0</v>
          </cell>
          <cell r="J3">
            <v>1</v>
          </cell>
        </row>
        <row r="4">
          <cell r="A4">
            <v>3</v>
          </cell>
          <cell r="B4">
            <v>5</v>
          </cell>
          <cell r="C4">
            <v>69</v>
          </cell>
          <cell r="D4">
            <v>62</v>
          </cell>
          <cell r="E4">
            <v>481</v>
          </cell>
          <cell r="F4">
            <v>2977</v>
          </cell>
          <cell r="G4">
            <v>415</v>
          </cell>
          <cell r="H4">
            <v>1</v>
          </cell>
          <cell r="I4">
            <v>0</v>
          </cell>
          <cell r="J4">
            <v>2</v>
          </cell>
        </row>
        <row r="5">
          <cell r="A5">
            <v>4</v>
          </cell>
          <cell r="B5">
            <v>10</v>
          </cell>
          <cell r="C5">
            <v>44</v>
          </cell>
          <cell r="D5">
            <v>51</v>
          </cell>
          <cell r="E5">
            <v>1065</v>
          </cell>
          <cell r="F5">
            <v>10379</v>
          </cell>
          <cell r="G5">
            <v>1382</v>
          </cell>
          <cell r="H5">
            <v>0</v>
          </cell>
          <cell r="I5">
            <v>0</v>
          </cell>
          <cell r="J5">
            <v>2</v>
          </cell>
        </row>
        <row r="6">
          <cell r="A6">
            <v>5</v>
          </cell>
          <cell r="B6">
            <v>9</v>
          </cell>
          <cell r="C6">
            <v>31</v>
          </cell>
          <cell r="D6">
            <v>84</v>
          </cell>
          <cell r="E6">
            <v>3410</v>
          </cell>
          <cell r="F6">
            <v>30476</v>
          </cell>
          <cell r="G6">
            <v>4135</v>
          </cell>
          <cell r="H6">
            <v>5</v>
          </cell>
          <cell r="I6">
            <v>0</v>
          </cell>
          <cell r="J6">
            <v>8</v>
          </cell>
        </row>
        <row r="7">
          <cell r="A7">
            <v>6</v>
          </cell>
          <cell r="B7">
            <v>9</v>
          </cell>
          <cell r="C7">
            <v>40</v>
          </cell>
          <cell r="D7">
            <v>151</v>
          </cell>
          <cell r="E7">
            <v>4331</v>
          </cell>
          <cell r="F7">
            <v>28387</v>
          </cell>
          <cell r="G7">
            <v>4292</v>
          </cell>
          <cell r="H7">
            <v>4</v>
          </cell>
          <cell r="I7">
            <v>0</v>
          </cell>
          <cell r="J7">
            <v>3</v>
          </cell>
        </row>
        <row r="8">
          <cell r="A8">
            <v>7</v>
          </cell>
          <cell r="B8">
            <v>9</v>
          </cell>
          <cell r="C8">
            <v>33</v>
          </cell>
          <cell r="D8">
            <v>139</v>
          </cell>
          <cell r="E8">
            <v>2656</v>
          </cell>
          <cell r="F8">
            <v>11185</v>
          </cell>
          <cell r="G8">
            <v>1929</v>
          </cell>
          <cell r="H8">
            <v>2</v>
          </cell>
          <cell r="I8">
            <v>0</v>
          </cell>
          <cell r="J8">
            <v>2</v>
          </cell>
        </row>
        <row r="9">
          <cell r="A9">
            <v>8</v>
          </cell>
          <cell r="B9">
            <v>1</v>
          </cell>
          <cell r="C9">
            <v>26</v>
          </cell>
          <cell r="D9">
            <v>122</v>
          </cell>
          <cell r="E9">
            <v>1562</v>
          </cell>
          <cell r="F9">
            <v>4584</v>
          </cell>
          <cell r="G9">
            <v>817</v>
          </cell>
          <cell r="H9">
            <v>0</v>
          </cell>
          <cell r="I9">
            <v>0</v>
          </cell>
          <cell r="J9">
            <v>1</v>
          </cell>
        </row>
        <row r="10">
          <cell r="A10">
            <v>9</v>
          </cell>
          <cell r="B10">
            <v>1</v>
          </cell>
          <cell r="C10">
            <v>22</v>
          </cell>
          <cell r="D10">
            <v>99</v>
          </cell>
          <cell r="E10">
            <v>774</v>
          </cell>
          <cell r="F10">
            <v>1436</v>
          </cell>
          <cell r="G10">
            <v>307</v>
          </cell>
          <cell r="H10">
            <v>0</v>
          </cell>
          <cell r="I10">
            <v>0</v>
          </cell>
          <cell r="J10">
            <v>1</v>
          </cell>
        </row>
        <row r="11">
          <cell r="A11">
            <v>10</v>
          </cell>
          <cell r="B11">
            <v>0</v>
          </cell>
          <cell r="C11">
            <v>25</v>
          </cell>
          <cell r="D11">
            <v>60</v>
          </cell>
          <cell r="E11">
            <v>425</v>
          </cell>
          <cell r="F11">
            <v>410</v>
          </cell>
          <cell r="G11">
            <v>80</v>
          </cell>
          <cell r="H11">
            <v>1</v>
          </cell>
          <cell r="I11">
            <v>0</v>
          </cell>
          <cell r="J11">
            <v>0</v>
          </cell>
        </row>
        <row r="12">
          <cell r="A12">
            <v>11</v>
          </cell>
          <cell r="B12">
            <v>2</v>
          </cell>
          <cell r="C12">
            <v>13</v>
          </cell>
          <cell r="D12">
            <v>70</v>
          </cell>
          <cell r="E12">
            <v>318</v>
          </cell>
          <cell r="F12">
            <v>185</v>
          </cell>
          <cell r="G12">
            <v>36</v>
          </cell>
          <cell r="H12">
            <v>0</v>
          </cell>
          <cell r="I12">
            <v>0</v>
          </cell>
          <cell r="J12">
            <v>0</v>
          </cell>
        </row>
        <row r="13">
          <cell r="A13">
            <v>12</v>
          </cell>
          <cell r="B13">
            <v>0</v>
          </cell>
          <cell r="C13">
            <v>96</v>
          </cell>
          <cell r="D13">
            <v>349</v>
          </cell>
          <cell r="E13">
            <v>1324</v>
          </cell>
          <cell r="F13">
            <v>409</v>
          </cell>
          <cell r="G13">
            <v>55</v>
          </cell>
          <cell r="H13">
            <v>0</v>
          </cell>
          <cell r="I13">
            <v>0</v>
          </cell>
          <cell r="J13">
            <v>0</v>
          </cell>
        </row>
      </sheetData>
      <sheetData sheetId="32">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16</v>
          </cell>
          <cell r="D2">
            <v>76</v>
          </cell>
          <cell r="E2">
            <v>188</v>
          </cell>
          <cell r="F2">
            <v>181</v>
          </cell>
          <cell r="G2">
            <v>108</v>
          </cell>
          <cell r="H2">
            <v>14</v>
          </cell>
          <cell r="I2">
            <v>2</v>
          </cell>
          <cell r="J2">
            <v>0</v>
          </cell>
          <cell r="K2">
            <v>0</v>
          </cell>
        </row>
        <row r="3">
          <cell r="A3">
            <v>2</v>
          </cell>
          <cell r="B3">
            <v>4</v>
          </cell>
          <cell r="C3">
            <v>78</v>
          </cell>
          <cell r="D3">
            <v>385</v>
          </cell>
          <cell r="E3">
            <v>755</v>
          </cell>
          <cell r="F3">
            <v>673</v>
          </cell>
          <cell r="G3">
            <v>283</v>
          </cell>
          <cell r="H3">
            <v>54</v>
          </cell>
          <cell r="I3">
            <v>3</v>
          </cell>
          <cell r="J3">
            <v>0</v>
          </cell>
          <cell r="K3">
            <v>0</v>
          </cell>
        </row>
        <row r="4">
          <cell r="A4">
            <v>3</v>
          </cell>
          <cell r="B4">
            <v>0</v>
          </cell>
          <cell r="C4">
            <v>174</v>
          </cell>
          <cell r="D4">
            <v>786</v>
          </cell>
          <cell r="E4">
            <v>1377</v>
          </cell>
          <cell r="F4">
            <v>1114</v>
          </cell>
          <cell r="G4">
            <v>472</v>
          </cell>
          <cell r="H4">
            <v>86</v>
          </cell>
          <cell r="I4">
            <v>3</v>
          </cell>
          <cell r="J4">
            <v>0</v>
          </cell>
          <cell r="K4">
            <v>0</v>
          </cell>
        </row>
        <row r="5">
          <cell r="A5">
            <v>4</v>
          </cell>
          <cell r="B5">
            <v>2</v>
          </cell>
          <cell r="C5">
            <v>447</v>
          </cell>
          <cell r="D5">
            <v>2428</v>
          </cell>
          <cell r="E5">
            <v>4388</v>
          </cell>
          <cell r="F5">
            <v>3814</v>
          </cell>
          <cell r="G5">
            <v>1587</v>
          </cell>
          <cell r="H5">
            <v>259</v>
          </cell>
          <cell r="I5">
            <v>8</v>
          </cell>
          <cell r="J5">
            <v>0</v>
          </cell>
          <cell r="K5">
            <v>0</v>
          </cell>
        </row>
        <row r="6">
          <cell r="A6">
            <v>5</v>
          </cell>
          <cell r="B6">
            <v>18</v>
          </cell>
          <cell r="C6">
            <v>1286</v>
          </cell>
          <cell r="D6">
            <v>6430</v>
          </cell>
          <cell r="E6">
            <v>14079</v>
          </cell>
          <cell r="F6">
            <v>11405</v>
          </cell>
          <cell r="G6">
            <v>4282</v>
          </cell>
          <cell r="H6">
            <v>634</v>
          </cell>
          <cell r="I6">
            <v>22</v>
          </cell>
          <cell r="J6">
            <v>1</v>
          </cell>
          <cell r="K6">
            <v>0</v>
          </cell>
        </row>
        <row r="7">
          <cell r="A7">
            <v>6</v>
          </cell>
          <cell r="B7">
            <v>12</v>
          </cell>
          <cell r="C7">
            <v>1337</v>
          </cell>
          <cell r="D7">
            <v>6138</v>
          </cell>
          <cell r="E7">
            <v>14630</v>
          </cell>
          <cell r="F7">
            <v>10542</v>
          </cell>
          <cell r="G7">
            <v>3890</v>
          </cell>
          <cell r="H7">
            <v>652</v>
          </cell>
          <cell r="I7">
            <v>15</v>
          </cell>
          <cell r="J7">
            <v>1</v>
          </cell>
          <cell r="K7">
            <v>0</v>
          </cell>
        </row>
        <row r="8">
          <cell r="A8">
            <v>7</v>
          </cell>
          <cell r="B8">
            <v>17</v>
          </cell>
          <cell r="C8">
            <v>495</v>
          </cell>
          <cell r="D8">
            <v>2530</v>
          </cell>
          <cell r="E8">
            <v>6094</v>
          </cell>
          <cell r="F8">
            <v>4482</v>
          </cell>
          <cell r="G8">
            <v>1958</v>
          </cell>
          <cell r="H8">
            <v>366</v>
          </cell>
          <cell r="I8">
            <v>13</v>
          </cell>
          <cell r="J8">
            <v>0</v>
          </cell>
          <cell r="K8">
            <v>0</v>
          </cell>
        </row>
        <row r="9">
          <cell r="A9">
            <v>8</v>
          </cell>
          <cell r="B9">
            <v>3</v>
          </cell>
          <cell r="C9">
            <v>199</v>
          </cell>
          <cell r="D9">
            <v>1027</v>
          </cell>
          <cell r="E9">
            <v>2513</v>
          </cell>
          <cell r="F9">
            <v>2179</v>
          </cell>
          <cell r="G9">
            <v>997</v>
          </cell>
          <cell r="H9">
            <v>183</v>
          </cell>
          <cell r="I9">
            <v>12</v>
          </cell>
          <cell r="J9">
            <v>0</v>
          </cell>
          <cell r="K9">
            <v>0</v>
          </cell>
        </row>
        <row r="10">
          <cell r="A10">
            <v>9</v>
          </cell>
          <cell r="B10">
            <v>1</v>
          </cell>
          <cell r="C10">
            <v>78</v>
          </cell>
          <cell r="D10">
            <v>402</v>
          </cell>
          <cell r="E10">
            <v>891</v>
          </cell>
          <cell r="F10">
            <v>762</v>
          </cell>
          <cell r="G10">
            <v>411</v>
          </cell>
          <cell r="H10">
            <v>85</v>
          </cell>
          <cell r="I10">
            <v>10</v>
          </cell>
          <cell r="J10">
            <v>0</v>
          </cell>
          <cell r="K10">
            <v>0</v>
          </cell>
        </row>
        <row r="11">
          <cell r="A11">
            <v>10</v>
          </cell>
          <cell r="B11">
            <v>2</v>
          </cell>
          <cell r="C11">
            <v>40</v>
          </cell>
          <cell r="D11">
            <v>166</v>
          </cell>
          <cell r="E11">
            <v>298</v>
          </cell>
          <cell r="F11">
            <v>303</v>
          </cell>
          <cell r="G11">
            <v>160</v>
          </cell>
          <cell r="H11">
            <v>29</v>
          </cell>
          <cell r="I11">
            <v>2</v>
          </cell>
          <cell r="J11">
            <v>1</v>
          </cell>
          <cell r="K11">
            <v>0</v>
          </cell>
        </row>
        <row r="12">
          <cell r="A12">
            <v>11</v>
          </cell>
          <cell r="B12">
            <v>0</v>
          </cell>
          <cell r="C12">
            <v>25</v>
          </cell>
          <cell r="D12">
            <v>118</v>
          </cell>
          <cell r="E12">
            <v>196</v>
          </cell>
          <cell r="F12">
            <v>166</v>
          </cell>
          <cell r="G12">
            <v>102</v>
          </cell>
          <cell r="H12">
            <v>17</v>
          </cell>
          <cell r="I12">
            <v>0</v>
          </cell>
          <cell r="J12">
            <v>0</v>
          </cell>
          <cell r="K12">
            <v>0</v>
          </cell>
        </row>
        <row r="13">
          <cell r="A13">
            <v>12</v>
          </cell>
          <cell r="B13">
            <v>1</v>
          </cell>
          <cell r="C13">
            <v>92</v>
          </cell>
          <cell r="D13">
            <v>346</v>
          </cell>
          <cell r="E13">
            <v>682</v>
          </cell>
          <cell r="F13">
            <v>671</v>
          </cell>
          <cell r="G13">
            <v>347</v>
          </cell>
          <cell r="H13">
            <v>86</v>
          </cell>
          <cell r="I13">
            <v>7</v>
          </cell>
          <cell r="J13">
            <v>1</v>
          </cell>
          <cell r="K13">
            <v>0</v>
          </cell>
        </row>
      </sheetData>
      <sheetData sheetId="33">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15</v>
          </cell>
          <cell r="D2">
            <v>15</v>
          </cell>
          <cell r="E2">
            <v>32</v>
          </cell>
          <cell r="F2">
            <v>37</v>
          </cell>
          <cell r="G2">
            <v>94</v>
          </cell>
          <cell r="H2">
            <v>202</v>
          </cell>
          <cell r="I2">
            <v>148</v>
          </cell>
          <cell r="J2">
            <v>45</v>
          </cell>
          <cell r="K2">
            <v>6</v>
          </cell>
          <cell r="L2">
            <v>1</v>
          </cell>
          <cell r="M2">
            <v>0</v>
          </cell>
        </row>
        <row r="3">
          <cell r="A3">
            <v>2</v>
          </cell>
          <cell r="B3">
            <v>33</v>
          </cell>
          <cell r="C3">
            <v>76</v>
          </cell>
          <cell r="D3">
            <v>42</v>
          </cell>
          <cell r="E3">
            <v>55</v>
          </cell>
          <cell r="F3">
            <v>101</v>
          </cell>
          <cell r="G3">
            <v>335</v>
          </cell>
          <cell r="H3">
            <v>811</v>
          </cell>
          <cell r="I3">
            <v>606</v>
          </cell>
          <cell r="J3">
            <v>166</v>
          </cell>
          <cell r="K3">
            <v>23</v>
          </cell>
          <cell r="L3">
            <v>3</v>
          </cell>
          <cell r="M3">
            <v>0</v>
          </cell>
        </row>
        <row r="4">
          <cell r="A4">
            <v>3</v>
          </cell>
          <cell r="B4">
            <v>23</v>
          </cell>
          <cell r="C4">
            <v>59</v>
          </cell>
          <cell r="D4">
            <v>44</v>
          </cell>
          <cell r="E4">
            <v>52</v>
          </cell>
          <cell r="F4">
            <v>135</v>
          </cell>
          <cell r="G4">
            <v>653</v>
          </cell>
          <cell r="H4">
            <v>1601</v>
          </cell>
          <cell r="I4">
            <v>1143</v>
          </cell>
          <cell r="J4">
            <v>291</v>
          </cell>
          <cell r="K4">
            <v>30</v>
          </cell>
          <cell r="L4">
            <v>2</v>
          </cell>
          <cell r="M4">
            <v>0</v>
          </cell>
        </row>
        <row r="5">
          <cell r="A5">
            <v>4</v>
          </cell>
          <cell r="B5">
            <v>17</v>
          </cell>
          <cell r="C5">
            <v>39</v>
          </cell>
          <cell r="D5">
            <v>31</v>
          </cell>
          <cell r="E5">
            <v>53</v>
          </cell>
          <cell r="F5">
            <v>228</v>
          </cell>
          <cell r="G5">
            <v>2243</v>
          </cell>
          <cell r="H5">
            <v>5450</v>
          </cell>
          <cell r="I5">
            <v>3830</v>
          </cell>
          <cell r="J5">
            <v>968</v>
          </cell>
          <cell r="K5">
            <v>115</v>
          </cell>
          <cell r="L5">
            <v>7</v>
          </cell>
          <cell r="M5">
            <v>0</v>
          </cell>
        </row>
        <row r="6">
          <cell r="A6">
            <v>5</v>
          </cell>
          <cell r="B6">
            <v>7</v>
          </cell>
          <cell r="C6">
            <v>27</v>
          </cell>
          <cell r="D6">
            <v>48</v>
          </cell>
          <cell r="E6">
            <v>141</v>
          </cell>
          <cell r="F6">
            <v>843</v>
          </cell>
          <cell r="G6">
            <v>6650</v>
          </cell>
          <cell r="H6">
            <v>16216</v>
          </cell>
          <cell r="I6">
            <v>11394</v>
          </cell>
          <cell r="J6">
            <v>2702</v>
          </cell>
          <cell r="K6">
            <v>297</v>
          </cell>
          <cell r="L6">
            <v>19</v>
          </cell>
          <cell r="M6">
            <v>0</v>
          </cell>
        </row>
        <row r="7">
          <cell r="A7">
            <v>6</v>
          </cell>
          <cell r="B7">
            <v>15</v>
          </cell>
          <cell r="C7">
            <v>39</v>
          </cell>
          <cell r="D7">
            <v>75</v>
          </cell>
          <cell r="E7">
            <v>255</v>
          </cell>
          <cell r="F7">
            <v>1248</v>
          </cell>
          <cell r="G7">
            <v>7073</v>
          </cell>
          <cell r="H7">
            <v>15339</v>
          </cell>
          <cell r="I7">
            <v>10691</v>
          </cell>
          <cell r="J7">
            <v>2560</v>
          </cell>
          <cell r="K7">
            <v>295</v>
          </cell>
          <cell r="L7">
            <v>24</v>
          </cell>
          <cell r="M7">
            <v>0</v>
          </cell>
        </row>
        <row r="8">
          <cell r="A8">
            <v>7</v>
          </cell>
          <cell r="B8">
            <v>7</v>
          </cell>
          <cell r="C8">
            <v>38</v>
          </cell>
          <cell r="D8">
            <v>97</v>
          </cell>
          <cell r="E8">
            <v>212</v>
          </cell>
          <cell r="F8">
            <v>967</v>
          </cell>
          <cell r="G8">
            <v>3259</v>
          </cell>
          <cell r="H8">
            <v>6100</v>
          </cell>
          <cell r="I8">
            <v>4307</v>
          </cell>
          <cell r="J8">
            <v>1163</v>
          </cell>
          <cell r="K8">
            <v>188</v>
          </cell>
          <cell r="L8">
            <v>13</v>
          </cell>
          <cell r="M8">
            <v>0</v>
          </cell>
        </row>
        <row r="9">
          <cell r="A9">
            <v>8</v>
          </cell>
          <cell r="B9">
            <v>9</v>
          </cell>
          <cell r="C9">
            <v>40</v>
          </cell>
          <cell r="D9">
            <v>78</v>
          </cell>
          <cell r="E9">
            <v>184</v>
          </cell>
          <cell r="F9">
            <v>715</v>
          </cell>
          <cell r="G9">
            <v>1616</v>
          </cell>
          <cell r="H9">
            <v>2474</v>
          </cell>
          <cell r="I9">
            <v>1728</v>
          </cell>
          <cell r="J9">
            <v>532</v>
          </cell>
          <cell r="K9">
            <v>108</v>
          </cell>
          <cell r="L9">
            <v>9</v>
          </cell>
          <cell r="M9">
            <v>0</v>
          </cell>
        </row>
        <row r="10">
          <cell r="A10">
            <v>9</v>
          </cell>
          <cell r="B10">
            <v>4</v>
          </cell>
          <cell r="C10">
            <v>28</v>
          </cell>
          <cell r="D10">
            <v>72</v>
          </cell>
          <cell r="E10">
            <v>132</v>
          </cell>
          <cell r="F10">
            <v>427</v>
          </cell>
          <cell r="G10">
            <v>631</v>
          </cell>
          <cell r="H10">
            <v>748</v>
          </cell>
          <cell r="I10">
            <v>556</v>
          </cell>
          <cell r="J10">
            <v>191</v>
          </cell>
          <cell r="K10">
            <v>39</v>
          </cell>
          <cell r="L10">
            <v>4</v>
          </cell>
          <cell r="M10">
            <v>0</v>
          </cell>
        </row>
        <row r="11">
          <cell r="A11">
            <v>10</v>
          </cell>
          <cell r="B11">
            <v>2</v>
          </cell>
          <cell r="C11">
            <v>26</v>
          </cell>
          <cell r="D11">
            <v>37</v>
          </cell>
          <cell r="E11">
            <v>92</v>
          </cell>
          <cell r="F11">
            <v>242</v>
          </cell>
          <cell r="G11">
            <v>254</v>
          </cell>
          <cell r="H11">
            <v>250</v>
          </cell>
          <cell r="I11">
            <v>150</v>
          </cell>
          <cell r="J11">
            <v>42</v>
          </cell>
          <cell r="K11">
            <v>13</v>
          </cell>
          <cell r="L11">
            <v>2</v>
          </cell>
          <cell r="M11">
            <v>0</v>
          </cell>
        </row>
        <row r="12">
          <cell r="A12">
            <v>11</v>
          </cell>
          <cell r="B12">
            <v>1</v>
          </cell>
          <cell r="C12">
            <v>16</v>
          </cell>
          <cell r="D12">
            <v>52</v>
          </cell>
          <cell r="E12">
            <v>92</v>
          </cell>
          <cell r="F12">
            <v>178</v>
          </cell>
          <cell r="G12">
            <v>171</v>
          </cell>
          <cell r="H12">
            <v>106</v>
          </cell>
          <cell r="I12">
            <v>63</v>
          </cell>
          <cell r="J12">
            <v>22</v>
          </cell>
          <cell r="K12">
            <v>4</v>
          </cell>
          <cell r="L12">
            <v>0</v>
          </cell>
          <cell r="M12">
            <v>0</v>
          </cell>
        </row>
        <row r="13">
          <cell r="A13">
            <v>12</v>
          </cell>
          <cell r="B13">
            <v>10</v>
          </cell>
          <cell r="C13">
            <v>134</v>
          </cell>
          <cell r="D13">
            <v>246</v>
          </cell>
          <cell r="E13">
            <v>479</v>
          </cell>
          <cell r="F13">
            <v>738</v>
          </cell>
          <cell r="G13">
            <v>552</v>
          </cell>
          <cell r="H13">
            <v>309</v>
          </cell>
          <cell r="I13">
            <v>144</v>
          </cell>
          <cell r="J13">
            <v>35</v>
          </cell>
          <cell r="K13">
            <v>11</v>
          </cell>
          <cell r="L13">
            <v>3</v>
          </cell>
          <cell r="M13">
            <v>0</v>
          </cell>
        </row>
      </sheetData>
      <sheetData sheetId="34">
        <row r="1">
          <cell r="A1" t="str">
            <v>triLosNightsMama</v>
          </cell>
          <cell r="B1" t="str">
            <v>col_1</v>
          </cell>
          <cell r="C1" t="str">
            <v>col_2</v>
          </cell>
          <cell r="D1" t="str">
            <v>col_3</v>
          </cell>
          <cell r="E1" t="str">
            <v>col_4</v>
          </cell>
        </row>
        <row r="2">
          <cell r="A2">
            <v>1</v>
          </cell>
          <cell r="B2">
            <v>1</v>
          </cell>
          <cell r="C2">
            <v>316</v>
          </cell>
          <cell r="D2">
            <v>282</v>
          </cell>
          <cell r="E2">
            <v>0</v>
          </cell>
        </row>
        <row r="3">
          <cell r="A3">
            <v>2</v>
          </cell>
          <cell r="B3">
            <v>1</v>
          </cell>
          <cell r="C3">
            <v>1163</v>
          </cell>
          <cell r="D3">
            <v>1087</v>
          </cell>
          <cell r="E3">
            <v>0</v>
          </cell>
        </row>
        <row r="4">
          <cell r="A4">
            <v>3</v>
          </cell>
          <cell r="B4">
            <v>1</v>
          </cell>
          <cell r="C4">
            <v>2042</v>
          </cell>
          <cell r="D4">
            <v>1990</v>
          </cell>
          <cell r="E4">
            <v>0</v>
          </cell>
        </row>
        <row r="5">
          <cell r="A5">
            <v>4</v>
          </cell>
          <cell r="B5">
            <v>1</v>
          </cell>
          <cell r="C5">
            <v>6636</v>
          </cell>
          <cell r="D5">
            <v>6344</v>
          </cell>
          <cell r="E5">
            <v>0</v>
          </cell>
        </row>
        <row r="6">
          <cell r="A6">
            <v>5</v>
          </cell>
          <cell r="B6">
            <v>4</v>
          </cell>
          <cell r="C6">
            <v>19343</v>
          </cell>
          <cell r="D6">
            <v>18997</v>
          </cell>
          <cell r="E6">
            <v>0</v>
          </cell>
        </row>
        <row r="7">
          <cell r="A7">
            <v>6</v>
          </cell>
          <cell r="B7">
            <v>9</v>
          </cell>
          <cell r="C7">
            <v>19216</v>
          </cell>
          <cell r="D7">
            <v>18389</v>
          </cell>
          <cell r="E7">
            <v>0</v>
          </cell>
        </row>
        <row r="8">
          <cell r="A8">
            <v>7</v>
          </cell>
          <cell r="B8">
            <v>4</v>
          </cell>
          <cell r="C8">
            <v>8511</v>
          </cell>
          <cell r="D8">
            <v>7836</v>
          </cell>
          <cell r="E8">
            <v>0</v>
          </cell>
        </row>
        <row r="9">
          <cell r="A9">
            <v>8</v>
          </cell>
          <cell r="B9">
            <v>1</v>
          </cell>
          <cell r="C9">
            <v>3907</v>
          </cell>
          <cell r="D9">
            <v>3585</v>
          </cell>
          <cell r="E9">
            <v>0</v>
          </cell>
        </row>
        <row r="10">
          <cell r="A10">
            <v>9</v>
          </cell>
          <cell r="B10">
            <v>0</v>
          </cell>
          <cell r="C10">
            <v>1531</v>
          </cell>
          <cell r="D10">
            <v>1301</v>
          </cell>
          <cell r="E10">
            <v>0</v>
          </cell>
        </row>
        <row r="11">
          <cell r="A11">
            <v>10</v>
          </cell>
          <cell r="B11">
            <v>0</v>
          </cell>
          <cell r="C11">
            <v>590</v>
          </cell>
          <cell r="D11">
            <v>520</v>
          </cell>
          <cell r="E11">
            <v>0</v>
          </cell>
        </row>
        <row r="12">
          <cell r="A12">
            <v>11</v>
          </cell>
          <cell r="B12">
            <v>0</v>
          </cell>
          <cell r="C12">
            <v>365</v>
          </cell>
          <cell r="D12">
            <v>340</v>
          </cell>
          <cell r="E12">
            <v>0</v>
          </cell>
        </row>
        <row r="13">
          <cell r="A13">
            <v>12</v>
          </cell>
          <cell r="B13">
            <v>0</v>
          </cell>
          <cell r="C13">
            <v>1397</v>
          </cell>
          <cell r="D13">
            <v>1264</v>
          </cell>
          <cell r="E13">
            <v>0</v>
          </cell>
        </row>
      </sheetData>
      <sheetData sheetId="35">
        <row r="1">
          <cell r="A1" t="str">
            <v>triLosNightsMama</v>
          </cell>
          <cell r="B1" t="str">
            <v>col_1</v>
          </cell>
          <cell r="C1" t="str">
            <v>col_2</v>
          </cell>
          <cell r="D1" t="str">
            <v>col_3</v>
          </cell>
          <cell r="E1" t="str">
            <v>col_4</v>
          </cell>
        </row>
        <row r="2">
          <cell r="A2">
            <v>1</v>
          </cell>
          <cell r="B2">
            <v>550</v>
          </cell>
          <cell r="C2">
            <v>12</v>
          </cell>
          <cell r="D2">
            <v>2</v>
          </cell>
          <cell r="E2">
            <v>21</v>
          </cell>
        </row>
        <row r="3">
          <cell r="A3">
            <v>2</v>
          </cell>
          <cell r="B3">
            <v>2082</v>
          </cell>
          <cell r="C3">
            <v>17</v>
          </cell>
          <cell r="D3">
            <v>0</v>
          </cell>
          <cell r="E3">
            <v>136</v>
          </cell>
        </row>
        <row r="4">
          <cell r="A4">
            <v>3</v>
          </cell>
          <cell r="B4">
            <v>3859</v>
          </cell>
          <cell r="C4">
            <v>20</v>
          </cell>
          <cell r="D4">
            <v>0</v>
          </cell>
          <cell r="E4">
            <v>133</v>
          </cell>
        </row>
        <row r="5">
          <cell r="A5">
            <v>4</v>
          </cell>
          <cell r="B5">
            <v>12815</v>
          </cell>
          <cell r="C5">
            <v>45</v>
          </cell>
          <cell r="D5">
            <v>1</v>
          </cell>
          <cell r="E5">
            <v>72</v>
          </cell>
        </row>
        <row r="6">
          <cell r="A6">
            <v>5</v>
          </cell>
          <cell r="B6">
            <v>37932</v>
          </cell>
          <cell r="C6">
            <v>181</v>
          </cell>
          <cell r="D6">
            <v>2</v>
          </cell>
          <cell r="E6">
            <v>43</v>
          </cell>
        </row>
        <row r="7">
          <cell r="A7">
            <v>6</v>
          </cell>
          <cell r="B7">
            <v>36782</v>
          </cell>
          <cell r="C7">
            <v>387</v>
          </cell>
          <cell r="D7">
            <v>12</v>
          </cell>
          <cell r="E7">
            <v>36</v>
          </cell>
        </row>
        <row r="8">
          <cell r="A8">
            <v>7</v>
          </cell>
          <cell r="B8">
            <v>15529</v>
          </cell>
          <cell r="C8">
            <v>396</v>
          </cell>
          <cell r="D8">
            <v>5</v>
          </cell>
          <cell r="E8">
            <v>25</v>
          </cell>
        </row>
        <row r="9">
          <cell r="A9">
            <v>8</v>
          </cell>
          <cell r="B9">
            <v>6716</v>
          </cell>
          <cell r="C9">
            <v>383</v>
          </cell>
          <cell r="D9">
            <v>3</v>
          </cell>
          <cell r="E9">
            <v>11</v>
          </cell>
        </row>
        <row r="10">
          <cell r="A10">
            <v>9</v>
          </cell>
          <cell r="B10">
            <v>2430</v>
          </cell>
          <cell r="C10">
            <v>198</v>
          </cell>
          <cell r="D10">
            <v>2</v>
          </cell>
          <cell r="E10">
            <v>10</v>
          </cell>
        </row>
        <row r="11">
          <cell r="A11">
            <v>10</v>
          </cell>
          <cell r="B11">
            <v>885</v>
          </cell>
          <cell r="C11">
            <v>107</v>
          </cell>
          <cell r="D11">
            <v>2</v>
          </cell>
          <cell r="E11">
            <v>7</v>
          </cell>
        </row>
        <row r="12">
          <cell r="A12">
            <v>11</v>
          </cell>
          <cell r="B12">
            <v>540</v>
          </cell>
          <cell r="C12">
            <v>80</v>
          </cell>
          <cell r="D12">
            <v>2</v>
          </cell>
          <cell r="E12">
            <v>2</v>
          </cell>
        </row>
        <row r="13">
          <cell r="A13">
            <v>12</v>
          </cell>
          <cell r="B13">
            <v>1795</v>
          </cell>
          <cell r="C13">
            <v>404</v>
          </cell>
          <cell r="D13">
            <v>19</v>
          </cell>
          <cell r="E13">
            <v>15</v>
          </cell>
        </row>
      </sheetData>
      <sheetData sheetId="36">
        <row r="1">
          <cell r="A1" t="str">
            <v>triLosNightsMama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553</v>
          </cell>
          <cell r="C2">
            <v>7</v>
          </cell>
          <cell r="D2">
            <v>3</v>
          </cell>
          <cell r="E2">
            <v>0</v>
          </cell>
          <cell r="F2">
            <v>7</v>
          </cell>
          <cell r="G2">
            <v>0</v>
          </cell>
          <cell r="H2">
            <v>4</v>
          </cell>
          <cell r="I2">
            <v>3</v>
          </cell>
          <cell r="J2">
            <v>1</v>
          </cell>
          <cell r="K2">
            <v>0</v>
          </cell>
          <cell r="L2">
            <v>2</v>
          </cell>
          <cell r="M2">
            <v>16</v>
          </cell>
          <cell r="N2">
            <v>2</v>
          </cell>
          <cell r="O2">
            <v>1</v>
          </cell>
        </row>
        <row r="3">
          <cell r="A3">
            <v>2</v>
          </cell>
          <cell r="B3">
            <v>449</v>
          </cell>
          <cell r="C3">
            <v>1705</v>
          </cell>
          <cell r="D3">
            <v>5</v>
          </cell>
          <cell r="E3">
            <v>5</v>
          </cell>
          <cell r="F3">
            <v>11</v>
          </cell>
          <cell r="G3">
            <v>5</v>
          </cell>
          <cell r="H3">
            <v>2</v>
          </cell>
          <cell r="I3">
            <v>11</v>
          </cell>
          <cell r="J3">
            <v>4</v>
          </cell>
          <cell r="K3">
            <v>3</v>
          </cell>
          <cell r="L3">
            <v>7</v>
          </cell>
          <cell r="M3">
            <v>29</v>
          </cell>
          <cell r="N3">
            <v>3</v>
          </cell>
          <cell r="O3">
            <v>12</v>
          </cell>
        </row>
        <row r="4">
          <cell r="A4">
            <v>3</v>
          </cell>
          <cell r="B4">
            <v>173</v>
          </cell>
          <cell r="C4">
            <v>590</v>
          </cell>
          <cell r="D4">
            <v>3104</v>
          </cell>
          <cell r="E4">
            <v>13</v>
          </cell>
          <cell r="F4">
            <v>8</v>
          </cell>
          <cell r="G4">
            <v>11</v>
          </cell>
          <cell r="H4">
            <v>10</v>
          </cell>
          <cell r="I4">
            <v>12</v>
          </cell>
          <cell r="J4">
            <v>4</v>
          </cell>
          <cell r="K4">
            <v>7</v>
          </cell>
          <cell r="L4">
            <v>8</v>
          </cell>
          <cell r="M4">
            <v>46</v>
          </cell>
          <cell r="N4">
            <v>28</v>
          </cell>
          <cell r="O4">
            <v>19</v>
          </cell>
        </row>
        <row r="5">
          <cell r="A5">
            <v>4</v>
          </cell>
          <cell r="B5">
            <v>111</v>
          </cell>
          <cell r="C5">
            <v>40</v>
          </cell>
          <cell r="D5">
            <v>1349</v>
          </cell>
          <cell r="E5">
            <v>11149</v>
          </cell>
          <cell r="F5">
            <v>32</v>
          </cell>
          <cell r="G5">
            <v>22</v>
          </cell>
          <cell r="H5">
            <v>14</v>
          </cell>
          <cell r="I5">
            <v>31</v>
          </cell>
          <cell r="J5">
            <v>21</v>
          </cell>
          <cell r="K5">
            <v>18</v>
          </cell>
          <cell r="L5">
            <v>15</v>
          </cell>
          <cell r="M5">
            <v>103</v>
          </cell>
          <cell r="N5">
            <v>44</v>
          </cell>
          <cell r="O5">
            <v>32</v>
          </cell>
        </row>
        <row r="6">
          <cell r="A6">
            <v>5</v>
          </cell>
          <cell r="B6">
            <v>107</v>
          </cell>
          <cell r="C6">
            <v>34</v>
          </cell>
          <cell r="D6">
            <v>54</v>
          </cell>
          <cell r="E6">
            <v>5979</v>
          </cell>
          <cell r="F6">
            <v>31244</v>
          </cell>
          <cell r="G6">
            <v>70</v>
          </cell>
          <cell r="H6">
            <v>64</v>
          </cell>
          <cell r="I6">
            <v>61</v>
          </cell>
          <cell r="J6">
            <v>80</v>
          </cell>
          <cell r="K6">
            <v>65</v>
          </cell>
          <cell r="L6">
            <v>47</v>
          </cell>
          <cell r="M6">
            <v>336</v>
          </cell>
          <cell r="N6">
            <v>122</v>
          </cell>
          <cell r="O6">
            <v>81</v>
          </cell>
        </row>
        <row r="7">
          <cell r="A7">
            <v>6</v>
          </cell>
          <cell r="B7">
            <v>91</v>
          </cell>
          <cell r="C7">
            <v>33</v>
          </cell>
          <cell r="D7">
            <v>23</v>
          </cell>
          <cell r="E7">
            <v>200</v>
          </cell>
          <cell r="F7">
            <v>16583</v>
          </cell>
          <cell r="G7">
            <v>19197</v>
          </cell>
          <cell r="H7">
            <v>103</v>
          </cell>
          <cell r="I7">
            <v>115</v>
          </cell>
          <cell r="J7">
            <v>103</v>
          </cell>
          <cell r="K7">
            <v>90</v>
          </cell>
          <cell r="L7">
            <v>102</v>
          </cell>
          <cell r="M7">
            <v>577</v>
          </cell>
          <cell r="N7">
            <v>220</v>
          </cell>
          <cell r="O7">
            <v>177</v>
          </cell>
        </row>
        <row r="8">
          <cell r="A8">
            <v>7</v>
          </cell>
          <cell r="B8">
            <v>81</v>
          </cell>
          <cell r="C8">
            <v>24</v>
          </cell>
          <cell r="D8">
            <v>21</v>
          </cell>
          <cell r="E8">
            <v>37</v>
          </cell>
          <cell r="F8">
            <v>579</v>
          </cell>
          <cell r="G8">
            <v>8777</v>
          </cell>
          <cell r="H8">
            <v>5684</v>
          </cell>
          <cell r="I8">
            <v>78</v>
          </cell>
          <cell r="J8">
            <v>84</v>
          </cell>
          <cell r="K8">
            <v>72</v>
          </cell>
          <cell r="L8">
            <v>86</v>
          </cell>
          <cell r="M8">
            <v>447</v>
          </cell>
          <cell r="N8">
            <v>213</v>
          </cell>
          <cell r="O8">
            <v>168</v>
          </cell>
        </row>
        <row r="9">
          <cell r="A9">
            <v>8</v>
          </cell>
          <cell r="B9">
            <v>72</v>
          </cell>
          <cell r="C9">
            <v>10</v>
          </cell>
          <cell r="D9">
            <v>8</v>
          </cell>
          <cell r="E9">
            <v>18</v>
          </cell>
          <cell r="F9">
            <v>89</v>
          </cell>
          <cell r="G9">
            <v>438</v>
          </cell>
          <cell r="H9">
            <v>3512</v>
          </cell>
          <cell r="I9">
            <v>2532</v>
          </cell>
          <cell r="J9">
            <v>43</v>
          </cell>
          <cell r="K9">
            <v>48</v>
          </cell>
          <cell r="L9">
            <v>50</v>
          </cell>
          <cell r="M9">
            <v>355</v>
          </cell>
          <cell r="N9">
            <v>148</v>
          </cell>
          <cell r="O9">
            <v>170</v>
          </cell>
        </row>
        <row r="10">
          <cell r="A10">
            <v>9</v>
          </cell>
          <cell r="B10">
            <v>55</v>
          </cell>
          <cell r="C10">
            <v>9</v>
          </cell>
          <cell r="D10">
            <v>5</v>
          </cell>
          <cell r="E10">
            <v>6</v>
          </cell>
          <cell r="F10">
            <v>48</v>
          </cell>
          <cell r="G10">
            <v>79</v>
          </cell>
          <cell r="H10">
            <v>193</v>
          </cell>
          <cell r="I10">
            <v>1371</v>
          </cell>
          <cell r="J10">
            <v>560</v>
          </cell>
          <cell r="K10">
            <v>18</v>
          </cell>
          <cell r="L10">
            <v>21</v>
          </cell>
          <cell r="M10">
            <v>236</v>
          </cell>
          <cell r="N10">
            <v>103</v>
          </cell>
          <cell r="O10">
            <v>128</v>
          </cell>
        </row>
        <row r="11">
          <cell r="A11">
            <v>10</v>
          </cell>
          <cell r="B11">
            <v>30</v>
          </cell>
          <cell r="C11">
            <v>11</v>
          </cell>
          <cell r="D11">
            <v>3</v>
          </cell>
          <cell r="E11">
            <v>5</v>
          </cell>
          <cell r="F11">
            <v>18</v>
          </cell>
          <cell r="G11">
            <v>38</v>
          </cell>
          <cell r="H11">
            <v>56</v>
          </cell>
          <cell r="I11">
            <v>96</v>
          </cell>
          <cell r="J11">
            <v>332</v>
          </cell>
          <cell r="K11">
            <v>240</v>
          </cell>
          <cell r="L11">
            <v>12</v>
          </cell>
          <cell r="M11">
            <v>116</v>
          </cell>
          <cell r="N11">
            <v>69</v>
          </cell>
          <cell r="O11">
            <v>84</v>
          </cell>
        </row>
        <row r="12">
          <cell r="A12">
            <v>11</v>
          </cell>
          <cell r="B12">
            <v>23</v>
          </cell>
          <cell r="C12">
            <v>5</v>
          </cell>
          <cell r="D12">
            <v>0</v>
          </cell>
          <cell r="E12">
            <v>3</v>
          </cell>
          <cell r="F12">
            <v>10</v>
          </cell>
          <cell r="G12">
            <v>24</v>
          </cell>
          <cell r="H12">
            <v>22</v>
          </cell>
          <cell r="I12">
            <v>28</v>
          </cell>
          <cell r="J12">
            <v>36</v>
          </cell>
          <cell r="K12">
            <v>171</v>
          </cell>
          <cell r="L12">
            <v>129</v>
          </cell>
          <cell r="M12">
            <v>102</v>
          </cell>
          <cell r="N12">
            <v>68</v>
          </cell>
          <cell r="O12">
            <v>84</v>
          </cell>
        </row>
        <row r="13">
          <cell r="A13">
            <v>12</v>
          </cell>
          <cell r="B13">
            <v>79</v>
          </cell>
          <cell r="C13">
            <v>13</v>
          </cell>
          <cell r="D13">
            <v>16</v>
          </cell>
          <cell r="E13">
            <v>20</v>
          </cell>
          <cell r="F13">
            <v>57</v>
          </cell>
          <cell r="G13">
            <v>139</v>
          </cell>
          <cell r="H13">
            <v>126</v>
          </cell>
          <cell r="I13">
            <v>143</v>
          </cell>
          <cell r="J13">
            <v>71</v>
          </cell>
          <cell r="K13">
            <v>86</v>
          </cell>
          <cell r="L13">
            <v>157</v>
          </cell>
          <cell r="M13">
            <v>906</v>
          </cell>
          <cell r="N13">
            <v>374</v>
          </cell>
          <cell r="O13">
            <v>474</v>
          </cell>
        </row>
      </sheetData>
      <sheetData sheetId="37">
        <row r="1">
          <cell r="A1" t="str">
            <v>triLosNightsMama</v>
          </cell>
          <cell r="B1" t="str">
            <v>col_1</v>
          </cell>
          <cell r="C1" t="str">
            <v>col_2</v>
          </cell>
          <cell r="D1" t="str">
            <v>col_3</v>
          </cell>
        </row>
        <row r="2">
          <cell r="A2">
            <v>1</v>
          </cell>
          <cell r="B2">
            <v>523</v>
          </cell>
          <cell r="C2">
            <v>51</v>
          </cell>
          <cell r="D2">
            <v>25</v>
          </cell>
        </row>
        <row r="3">
          <cell r="A3">
            <v>2</v>
          </cell>
          <cell r="B3">
            <v>1975</v>
          </cell>
          <cell r="C3">
            <v>134</v>
          </cell>
          <cell r="D3">
            <v>142</v>
          </cell>
        </row>
        <row r="4">
          <cell r="A4">
            <v>3</v>
          </cell>
          <cell r="B4">
            <v>3716</v>
          </cell>
          <cell r="C4">
            <v>172</v>
          </cell>
          <cell r="D4">
            <v>145</v>
          </cell>
        </row>
        <row r="5">
          <cell r="A5">
            <v>4</v>
          </cell>
          <cell r="B5">
            <v>12506</v>
          </cell>
          <cell r="C5">
            <v>384</v>
          </cell>
          <cell r="D5">
            <v>91</v>
          </cell>
        </row>
        <row r="6">
          <cell r="A6">
            <v>5</v>
          </cell>
          <cell r="B6">
            <v>36418</v>
          </cell>
          <cell r="C6">
            <v>1847</v>
          </cell>
          <cell r="D6">
            <v>79</v>
          </cell>
        </row>
        <row r="7">
          <cell r="A7">
            <v>6</v>
          </cell>
          <cell r="B7">
            <v>32016</v>
          </cell>
          <cell r="C7">
            <v>5536</v>
          </cell>
          <cell r="D7">
            <v>62</v>
          </cell>
        </row>
        <row r="8">
          <cell r="A8">
            <v>7</v>
          </cell>
          <cell r="B8">
            <v>9066</v>
          </cell>
          <cell r="C8">
            <v>7257</v>
          </cell>
          <cell r="D8">
            <v>28</v>
          </cell>
        </row>
        <row r="9">
          <cell r="A9">
            <v>8</v>
          </cell>
          <cell r="B9">
            <v>2406</v>
          </cell>
          <cell r="C9">
            <v>5069</v>
          </cell>
          <cell r="D9">
            <v>18</v>
          </cell>
        </row>
        <row r="10">
          <cell r="A10">
            <v>9</v>
          </cell>
          <cell r="B10">
            <v>915</v>
          </cell>
          <cell r="C10">
            <v>1905</v>
          </cell>
          <cell r="D10">
            <v>12</v>
          </cell>
        </row>
        <row r="11">
          <cell r="A11">
            <v>10</v>
          </cell>
          <cell r="B11">
            <v>469</v>
          </cell>
          <cell r="C11">
            <v>630</v>
          </cell>
          <cell r="D11">
            <v>11</v>
          </cell>
        </row>
        <row r="12">
          <cell r="A12">
            <v>11</v>
          </cell>
          <cell r="B12">
            <v>313</v>
          </cell>
          <cell r="C12">
            <v>389</v>
          </cell>
          <cell r="D12">
            <v>3</v>
          </cell>
        </row>
        <row r="13">
          <cell r="A13">
            <v>12</v>
          </cell>
          <cell r="B13">
            <v>1046</v>
          </cell>
          <cell r="C13">
            <v>1591</v>
          </cell>
          <cell r="D13">
            <v>24</v>
          </cell>
        </row>
      </sheetData>
      <sheetData sheetId="38">
        <row r="1">
          <cell r="A1" t="str">
            <v>triLosNightsMama</v>
          </cell>
          <cell r="B1" t="str">
            <v>col_1</v>
          </cell>
          <cell r="C1" t="str">
            <v>col_2</v>
          </cell>
          <cell r="D1" t="str">
            <v>col_3</v>
          </cell>
        </row>
        <row r="2">
          <cell r="A2">
            <v>1</v>
          </cell>
          <cell r="B2">
            <v>32</v>
          </cell>
          <cell r="C2">
            <v>517</v>
          </cell>
          <cell r="D2">
            <v>36</v>
          </cell>
        </row>
        <row r="3">
          <cell r="A3">
            <v>2</v>
          </cell>
          <cell r="B3">
            <v>117</v>
          </cell>
          <cell r="C3">
            <v>1970</v>
          </cell>
          <cell r="D3">
            <v>148</v>
          </cell>
        </row>
        <row r="4">
          <cell r="A4">
            <v>3</v>
          </cell>
          <cell r="B4">
            <v>253</v>
          </cell>
          <cell r="C4">
            <v>3533</v>
          </cell>
          <cell r="D4">
            <v>226</v>
          </cell>
        </row>
        <row r="5">
          <cell r="A5">
            <v>4</v>
          </cell>
          <cell r="B5">
            <v>812</v>
          </cell>
          <cell r="C5">
            <v>11431</v>
          </cell>
          <cell r="D5">
            <v>690</v>
          </cell>
        </row>
        <row r="6">
          <cell r="A6">
            <v>5</v>
          </cell>
          <cell r="B6">
            <v>2443</v>
          </cell>
          <cell r="C6">
            <v>34046</v>
          </cell>
          <cell r="D6">
            <v>1669</v>
          </cell>
        </row>
        <row r="7">
          <cell r="A7">
            <v>6</v>
          </cell>
          <cell r="B7">
            <v>3165</v>
          </cell>
          <cell r="C7">
            <v>32455</v>
          </cell>
          <cell r="D7">
            <v>1597</v>
          </cell>
        </row>
        <row r="8">
          <cell r="A8">
            <v>7</v>
          </cell>
          <cell r="B8">
            <v>2569</v>
          </cell>
          <cell r="C8">
            <v>12726</v>
          </cell>
          <cell r="D8">
            <v>660</v>
          </cell>
        </row>
        <row r="9">
          <cell r="A9">
            <v>8</v>
          </cell>
          <cell r="B9">
            <v>1329</v>
          </cell>
          <cell r="C9">
            <v>5515</v>
          </cell>
          <cell r="D9">
            <v>269</v>
          </cell>
        </row>
        <row r="10">
          <cell r="A10">
            <v>9</v>
          </cell>
          <cell r="B10">
            <v>381</v>
          </cell>
          <cell r="C10">
            <v>2125</v>
          </cell>
          <cell r="D10">
            <v>134</v>
          </cell>
        </row>
        <row r="11">
          <cell r="A11">
            <v>10</v>
          </cell>
          <cell r="B11">
            <v>114</v>
          </cell>
          <cell r="C11">
            <v>850</v>
          </cell>
          <cell r="D11">
            <v>37</v>
          </cell>
        </row>
        <row r="12">
          <cell r="A12">
            <v>11</v>
          </cell>
          <cell r="B12">
            <v>75</v>
          </cell>
          <cell r="C12">
            <v>519</v>
          </cell>
          <cell r="D12">
            <v>30</v>
          </cell>
        </row>
        <row r="13">
          <cell r="A13">
            <v>12</v>
          </cell>
          <cell r="B13">
            <v>257</v>
          </cell>
          <cell r="C13">
            <v>1854</v>
          </cell>
          <cell r="D13">
            <v>122</v>
          </cell>
        </row>
      </sheetData>
      <sheetData sheetId="39">
        <row r="1">
          <cell r="A1" t="str">
            <v>triLosNightsMama</v>
          </cell>
          <cell r="B1" t="str">
            <v>col_1</v>
          </cell>
          <cell r="C1" t="str">
            <v>col_2</v>
          </cell>
          <cell r="D1" t="str">
            <v>col_3</v>
          </cell>
        </row>
        <row r="2">
          <cell r="A2">
            <v>1</v>
          </cell>
          <cell r="B2">
            <v>175</v>
          </cell>
          <cell r="C2">
            <v>399</v>
          </cell>
          <cell r="D2">
            <v>11</v>
          </cell>
        </row>
        <row r="3">
          <cell r="A3">
            <v>2</v>
          </cell>
          <cell r="B3">
            <v>985</v>
          </cell>
          <cell r="C3">
            <v>1228</v>
          </cell>
          <cell r="D3">
            <v>22</v>
          </cell>
        </row>
        <row r="4">
          <cell r="A4">
            <v>3</v>
          </cell>
          <cell r="B4">
            <v>2054</v>
          </cell>
          <cell r="C4">
            <v>1920</v>
          </cell>
          <cell r="D4">
            <v>38</v>
          </cell>
        </row>
        <row r="5">
          <cell r="A5">
            <v>4</v>
          </cell>
          <cell r="B5">
            <v>7354</v>
          </cell>
          <cell r="C5">
            <v>5479</v>
          </cell>
          <cell r="D5">
            <v>100</v>
          </cell>
        </row>
        <row r="6">
          <cell r="A6">
            <v>5</v>
          </cell>
          <cell r="B6">
            <v>23650</v>
          </cell>
          <cell r="C6">
            <v>14073</v>
          </cell>
          <cell r="D6">
            <v>435</v>
          </cell>
        </row>
        <row r="7">
          <cell r="A7">
            <v>6</v>
          </cell>
          <cell r="B7">
            <v>26047</v>
          </cell>
          <cell r="C7">
            <v>10714</v>
          </cell>
          <cell r="D7">
            <v>456</v>
          </cell>
        </row>
        <row r="8">
          <cell r="A8">
            <v>7</v>
          </cell>
          <cell r="B8">
            <v>11426</v>
          </cell>
          <cell r="C8">
            <v>4356</v>
          </cell>
          <cell r="D8">
            <v>173</v>
          </cell>
        </row>
        <row r="9">
          <cell r="A9">
            <v>8</v>
          </cell>
          <cell r="B9">
            <v>5132</v>
          </cell>
          <cell r="C9">
            <v>1908</v>
          </cell>
          <cell r="D9">
            <v>73</v>
          </cell>
        </row>
        <row r="10">
          <cell r="A10">
            <v>9</v>
          </cell>
          <cell r="B10">
            <v>1871</v>
          </cell>
          <cell r="C10">
            <v>733</v>
          </cell>
          <cell r="D10">
            <v>36</v>
          </cell>
        </row>
        <row r="11">
          <cell r="A11">
            <v>10</v>
          </cell>
          <cell r="B11">
            <v>658</v>
          </cell>
          <cell r="C11">
            <v>328</v>
          </cell>
          <cell r="D11">
            <v>15</v>
          </cell>
        </row>
        <row r="12">
          <cell r="A12">
            <v>11</v>
          </cell>
          <cell r="B12">
            <v>411</v>
          </cell>
          <cell r="C12">
            <v>201</v>
          </cell>
          <cell r="D12">
            <v>12</v>
          </cell>
        </row>
        <row r="13">
          <cell r="A13">
            <v>12</v>
          </cell>
          <cell r="B13">
            <v>1386</v>
          </cell>
          <cell r="C13">
            <v>803</v>
          </cell>
          <cell r="D13">
            <v>44</v>
          </cell>
        </row>
      </sheetData>
      <sheetData sheetId="40">
        <row r="1">
          <cell r="A1" t="str">
            <v>triLosNightsMama</v>
          </cell>
          <cell r="B1" t="str">
            <v>col_1</v>
          </cell>
          <cell r="C1" t="str">
            <v>col_2</v>
          </cell>
          <cell r="D1" t="str">
            <v>col_3</v>
          </cell>
        </row>
        <row r="2">
          <cell r="A2">
            <v>1</v>
          </cell>
          <cell r="B2">
            <v>57</v>
          </cell>
          <cell r="C2">
            <v>518</v>
          </cell>
          <cell r="D2">
            <v>10</v>
          </cell>
        </row>
        <row r="3">
          <cell r="A3">
            <v>2</v>
          </cell>
          <cell r="B3">
            <v>452</v>
          </cell>
          <cell r="C3">
            <v>1760</v>
          </cell>
          <cell r="D3">
            <v>23</v>
          </cell>
        </row>
        <row r="4">
          <cell r="A4">
            <v>3</v>
          </cell>
          <cell r="B4">
            <v>868</v>
          </cell>
          <cell r="C4">
            <v>3098</v>
          </cell>
          <cell r="D4">
            <v>46</v>
          </cell>
        </row>
        <row r="5">
          <cell r="A5">
            <v>4</v>
          </cell>
          <cell r="B5">
            <v>2623</v>
          </cell>
          <cell r="C5">
            <v>10186</v>
          </cell>
          <cell r="D5">
            <v>124</v>
          </cell>
        </row>
        <row r="6">
          <cell r="A6">
            <v>5</v>
          </cell>
          <cell r="B6">
            <v>7532</v>
          </cell>
          <cell r="C6">
            <v>30086</v>
          </cell>
          <cell r="D6">
            <v>540</v>
          </cell>
        </row>
        <row r="7">
          <cell r="A7">
            <v>6</v>
          </cell>
          <cell r="B7">
            <v>10190</v>
          </cell>
          <cell r="C7">
            <v>26382</v>
          </cell>
          <cell r="D7">
            <v>645</v>
          </cell>
        </row>
        <row r="8">
          <cell r="A8">
            <v>7</v>
          </cell>
          <cell r="B8">
            <v>4582</v>
          </cell>
          <cell r="C8">
            <v>11116</v>
          </cell>
          <cell r="D8">
            <v>257</v>
          </cell>
        </row>
        <row r="9">
          <cell r="A9">
            <v>8</v>
          </cell>
          <cell r="B9">
            <v>1926</v>
          </cell>
          <cell r="C9">
            <v>5073</v>
          </cell>
          <cell r="D9">
            <v>114</v>
          </cell>
        </row>
        <row r="10">
          <cell r="A10">
            <v>9</v>
          </cell>
          <cell r="B10">
            <v>768</v>
          </cell>
          <cell r="C10">
            <v>1819</v>
          </cell>
          <cell r="D10">
            <v>53</v>
          </cell>
        </row>
        <row r="11">
          <cell r="A11">
            <v>10</v>
          </cell>
          <cell r="B11">
            <v>294</v>
          </cell>
          <cell r="C11">
            <v>689</v>
          </cell>
          <cell r="D11">
            <v>18</v>
          </cell>
        </row>
        <row r="12">
          <cell r="A12">
            <v>11</v>
          </cell>
          <cell r="B12">
            <v>145</v>
          </cell>
          <cell r="C12">
            <v>467</v>
          </cell>
          <cell r="D12">
            <v>12</v>
          </cell>
        </row>
        <row r="13">
          <cell r="A13">
            <v>12</v>
          </cell>
          <cell r="B13">
            <v>466</v>
          </cell>
          <cell r="C13">
            <v>1709</v>
          </cell>
          <cell r="D13">
            <v>58</v>
          </cell>
        </row>
      </sheetData>
      <sheetData sheetId="41">
        <row r="1">
          <cell r="A1" t="str">
            <v>triLosNightsMama</v>
          </cell>
          <cell r="B1" t="str">
            <v>col_1</v>
          </cell>
          <cell r="C1" t="str">
            <v>col_2</v>
          </cell>
        </row>
        <row r="2">
          <cell r="A2">
            <v>1</v>
          </cell>
          <cell r="B2">
            <v>21</v>
          </cell>
          <cell r="C2">
            <v>578</v>
          </cell>
        </row>
        <row r="3">
          <cell r="A3">
            <v>2</v>
          </cell>
          <cell r="B3">
            <v>131</v>
          </cell>
          <cell r="C3">
            <v>2120</v>
          </cell>
        </row>
        <row r="4">
          <cell r="A4">
            <v>3</v>
          </cell>
          <cell r="B4">
            <v>132</v>
          </cell>
          <cell r="C4">
            <v>3901</v>
          </cell>
        </row>
        <row r="5">
          <cell r="A5">
            <v>4</v>
          </cell>
          <cell r="B5">
            <v>74</v>
          </cell>
          <cell r="C5">
            <v>12907</v>
          </cell>
        </row>
        <row r="6">
          <cell r="A6">
            <v>5</v>
          </cell>
          <cell r="B6">
            <v>40</v>
          </cell>
          <cell r="C6">
            <v>38304</v>
          </cell>
        </row>
        <row r="7">
          <cell r="A7">
            <v>6</v>
          </cell>
          <cell r="B7">
            <v>32</v>
          </cell>
          <cell r="C7">
            <v>37582</v>
          </cell>
        </row>
        <row r="8">
          <cell r="A8">
            <v>7</v>
          </cell>
          <cell r="B8">
            <v>18</v>
          </cell>
          <cell r="C8">
            <v>16333</v>
          </cell>
        </row>
        <row r="9">
          <cell r="A9">
            <v>8</v>
          </cell>
          <cell r="B9">
            <v>12</v>
          </cell>
          <cell r="C9">
            <v>7481</v>
          </cell>
        </row>
        <row r="10">
          <cell r="A10">
            <v>9</v>
          </cell>
          <cell r="B10">
            <v>7</v>
          </cell>
          <cell r="C10">
            <v>2825</v>
          </cell>
        </row>
        <row r="11">
          <cell r="A11">
            <v>10</v>
          </cell>
          <cell r="B11">
            <v>10</v>
          </cell>
          <cell r="C11">
            <v>1100</v>
          </cell>
        </row>
        <row r="12">
          <cell r="A12">
            <v>11</v>
          </cell>
          <cell r="B12">
            <v>2</v>
          </cell>
          <cell r="C12">
            <v>703</v>
          </cell>
        </row>
        <row r="13">
          <cell r="A13">
            <v>12</v>
          </cell>
          <cell r="B13">
            <v>22</v>
          </cell>
          <cell r="C13">
            <v>2639</v>
          </cell>
        </row>
      </sheetData>
      <sheetData sheetId="42">
        <row r="1">
          <cell r="A1" t="str">
            <v>triM4NumberWeekPreg</v>
          </cell>
          <cell r="B1" t="str">
            <v>col_1</v>
          </cell>
          <cell r="C1" t="str">
            <v>col_2</v>
          </cell>
          <cell r="D1" t="str">
            <v>col_3</v>
          </cell>
        </row>
        <row r="2">
          <cell r="A2">
            <v>1</v>
          </cell>
          <cell r="B2">
            <v>12</v>
          </cell>
          <cell r="C2">
            <v>1</v>
          </cell>
          <cell r="D2">
            <v>38</v>
          </cell>
        </row>
        <row r="3">
          <cell r="A3">
            <v>2</v>
          </cell>
          <cell r="B3">
            <v>249</v>
          </cell>
          <cell r="C3">
            <v>120</v>
          </cell>
          <cell r="D3">
            <v>149</v>
          </cell>
        </row>
        <row r="4">
          <cell r="A4">
            <v>3</v>
          </cell>
          <cell r="B4">
            <v>611</v>
          </cell>
          <cell r="C4">
            <v>335</v>
          </cell>
          <cell r="D4">
            <v>331</v>
          </cell>
        </row>
        <row r="5">
          <cell r="A5">
            <v>4</v>
          </cell>
          <cell r="B5">
            <v>8387</v>
          </cell>
          <cell r="C5">
            <v>3120</v>
          </cell>
          <cell r="D5">
            <v>5211</v>
          </cell>
        </row>
        <row r="6">
          <cell r="A6">
            <v>5</v>
          </cell>
          <cell r="B6">
            <v>47883</v>
          </cell>
          <cell r="C6">
            <v>17449</v>
          </cell>
          <cell r="D6">
            <v>27035</v>
          </cell>
        </row>
        <row r="7">
          <cell r="A7">
            <v>6</v>
          </cell>
          <cell r="B7">
            <v>7204</v>
          </cell>
          <cell r="C7">
            <v>3756</v>
          </cell>
          <cell r="D7">
            <v>2782</v>
          </cell>
        </row>
        <row r="8">
          <cell r="A8">
            <v>7</v>
          </cell>
          <cell r="B8">
            <v>7</v>
          </cell>
          <cell r="C8">
            <v>2</v>
          </cell>
          <cell r="D8">
            <v>4</v>
          </cell>
        </row>
        <row r="9">
          <cell r="A9">
            <v>8</v>
          </cell>
          <cell r="B9">
            <v>0</v>
          </cell>
          <cell r="C9">
            <v>0</v>
          </cell>
          <cell r="D9">
            <v>0</v>
          </cell>
        </row>
        <row r="10">
          <cell r="A10">
            <v>9</v>
          </cell>
          <cell r="B10">
            <v>7</v>
          </cell>
          <cell r="C10">
            <v>0</v>
          </cell>
          <cell r="D10">
            <v>13</v>
          </cell>
        </row>
      </sheetData>
      <sheetData sheetId="43">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v>
          </cell>
          <cell r="C2">
            <v>3</v>
          </cell>
          <cell r="D2">
            <v>6</v>
          </cell>
          <cell r="E2">
            <v>1</v>
          </cell>
          <cell r="F2">
            <v>1</v>
          </cell>
          <cell r="G2">
            <v>1</v>
          </cell>
          <cell r="H2">
            <v>9</v>
          </cell>
          <cell r="I2">
            <v>0</v>
          </cell>
          <cell r="J2">
            <v>0</v>
          </cell>
          <cell r="K2">
            <v>29</v>
          </cell>
          <cell r="L2">
            <v>0</v>
          </cell>
        </row>
        <row r="3">
          <cell r="A3">
            <v>2</v>
          </cell>
          <cell r="B3">
            <v>52</v>
          </cell>
          <cell r="C3">
            <v>53</v>
          </cell>
          <cell r="D3">
            <v>93</v>
          </cell>
          <cell r="E3">
            <v>20</v>
          </cell>
          <cell r="F3">
            <v>31</v>
          </cell>
          <cell r="G3">
            <v>120</v>
          </cell>
          <cell r="H3">
            <v>63</v>
          </cell>
          <cell r="I3">
            <v>3</v>
          </cell>
          <cell r="J3">
            <v>63</v>
          </cell>
          <cell r="K3">
            <v>9</v>
          </cell>
          <cell r="L3">
            <v>11</v>
          </cell>
        </row>
        <row r="4">
          <cell r="A4">
            <v>3</v>
          </cell>
          <cell r="B4">
            <v>90</v>
          </cell>
          <cell r="C4">
            <v>123</v>
          </cell>
          <cell r="D4">
            <v>217</v>
          </cell>
          <cell r="E4">
            <v>79</v>
          </cell>
          <cell r="F4">
            <v>102</v>
          </cell>
          <cell r="G4">
            <v>335</v>
          </cell>
          <cell r="H4">
            <v>123</v>
          </cell>
          <cell r="I4">
            <v>6</v>
          </cell>
          <cell r="J4">
            <v>164</v>
          </cell>
          <cell r="K4">
            <v>31</v>
          </cell>
          <cell r="L4">
            <v>7</v>
          </cell>
        </row>
        <row r="5">
          <cell r="A5">
            <v>4</v>
          </cell>
          <cell r="B5">
            <v>1537</v>
          </cell>
          <cell r="C5">
            <v>2108</v>
          </cell>
          <cell r="D5">
            <v>2766</v>
          </cell>
          <cell r="E5">
            <v>1106</v>
          </cell>
          <cell r="F5">
            <v>870</v>
          </cell>
          <cell r="G5">
            <v>3120</v>
          </cell>
          <cell r="H5">
            <v>2186</v>
          </cell>
          <cell r="I5">
            <v>263</v>
          </cell>
          <cell r="J5">
            <v>1805</v>
          </cell>
          <cell r="K5">
            <v>605</v>
          </cell>
          <cell r="L5">
            <v>352</v>
          </cell>
        </row>
        <row r="6">
          <cell r="A6">
            <v>5</v>
          </cell>
          <cell r="B6">
            <v>8915</v>
          </cell>
          <cell r="C6">
            <v>11899</v>
          </cell>
          <cell r="D6">
            <v>16358</v>
          </cell>
          <cell r="E6">
            <v>6014</v>
          </cell>
          <cell r="F6">
            <v>4697</v>
          </cell>
          <cell r="G6">
            <v>17449</v>
          </cell>
          <cell r="H6">
            <v>10475</v>
          </cell>
          <cell r="I6">
            <v>1472</v>
          </cell>
          <cell r="J6">
            <v>9259</v>
          </cell>
          <cell r="K6">
            <v>3663</v>
          </cell>
          <cell r="L6">
            <v>2166</v>
          </cell>
        </row>
        <row r="7">
          <cell r="A7">
            <v>6</v>
          </cell>
          <cell r="B7">
            <v>1059</v>
          </cell>
          <cell r="C7">
            <v>1947</v>
          </cell>
          <cell r="D7">
            <v>2457</v>
          </cell>
          <cell r="E7">
            <v>1017</v>
          </cell>
          <cell r="F7">
            <v>724</v>
          </cell>
          <cell r="G7">
            <v>3756</v>
          </cell>
          <cell r="H7">
            <v>1136</v>
          </cell>
          <cell r="I7">
            <v>116</v>
          </cell>
          <cell r="J7">
            <v>811</v>
          </cell>
          <cell r="K7">
            <v>416</v>
          </cell>
          <cell r="L7">
            <v>303</v>
          </cell>
        </row>
        <row r="8">
          <cell r="A8">
            <v>7</v>
          </cell>
          <cell r="B8">
            <v>1</v>
          </cell>
          <cell r="C8">
            <v>2</v>
          </cell>
          <cell r="D8">
            <v>4</v>
          </cell>
          <cell r="E8">
            <v>0</v>
          </cell>
          <cell r="F8">
            <v>0</v>
          </cell>
          <cell r="G8">
            <v>2</v>
          </cell>
          <cell r="H8">
            <v>0</v>
          </cell>
          <cell r="I8">
            <v>0</v>
          </cell>
          <cell r="J8">
            <v>3</v>
          </cell>
          <cell r="K8">
            <v>1</v>
          </cell>
          <cell r="L8">
            <v>0</v>
          </cell>
        </row>
        <row r="9">
          <cell r="A9">
            <v>8</v>
          </cell>
          <cell r="B9">
            <v>0</v>
          </cell>
          <cell r="C9">
            <v>0</v>
          </cell>
          <cell r="D9">
            <v>0</v>
          </cell>
          <cell r="E9">
            <v>0</v>
          </cell>
          <cell r="F9">
            <v>0</v>
          </cell>
          <cell r="G9">
            <v>0</v>
          </cell>
          <cell r="H9">
            <v>0</v>
          </cell>
          <cell r="I9">
            <v>0</v>
          </cell>
          <cell r="J9">
            <v>0</v>
          </cell>
          <cell r="K9">
            <v>0</v>
          </cell>
          <cell r="L9">
            <v>0</v>
          </cell>
        </row>
        <row r="10">
          <cell r="A10">
            <v>9</v>
          </cell>
          <cell r="B10">
            <v>1</v>
          </cell>
          <cell r="C10">
            <v>0</v>
          </cell>
          <cell r="D10">
            <v>2</v>
          </cell>
          <cell r="E10">
            <v>0</v>
          </cell>
          <cell r="F10">
            <v>4</v>
          </cell>
          <cell r="G10">
            <v>0</v>
          </cell>
          <cell r="H10">
            <v>9</v>
          </cell>
          <cell r="I10">
            <v>2</v>
          </cell>
          <cell r="J10">
            <v>0</v>
          </cell>
          <cell r="K10">
            <v>0</v>
          </cell>
          <cell r="L10">
            <v>2</v>
          </cell>
        </row>
      </sheetData>
      <sheetData sheetId="44">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v>
          </cell>
          <cell r="C2">
            <v>42</v>
          </cell>
          <cell r="D2">
            <v>0</v>
          </cell>
          <cell r="E2">
            <v>0</v>
          </cell>
          <cell r="F2">
            <v>0</v>
          </cell>
          <cell r="G2">
            <v>0</v>
          </cell>
          <cell r="H2">
            <v>0</v>
          </cell>
          <cell r="I2">
            <v>1</v>
          </cell>
          <cell r="J2">
            <v>2</v>
          </cell>
          <cell r="K2">
            <v>1</v>
          </cell>
          <cell r="L2">
            <v>0</v>
          </cell>
          <cell r="M2">
            <v>2</v>
          </cell>
          <cell r="N2">
            <v>0</v>
          </cell>
        </row>
        <row r="3">
          <cell r="A3">
            <v>2</v>
          </cell>
          <cell r="B3">
            <v>19</v>
          </cell>
          <cell r="C3">
            <v>410</v>
          </cell>
          <cell r="D3">
            <v>0</v>
          </cell>
          <cell r="E3">
            <v>7</v>
          </cell>
          <cell r="F3">
            <v>1</v>
          </cell>
          <cell r="G3">
            <v>0</v>
          </cell>
          <cell r="H3">
            <v>6</v>
          </cell>
          <cell r="I3">
            <v>16</v>
          </cell>
          <cell r="J3">
            <v>4</v>
          </cell>
          <cell r="K3">
            <v>42</v>
          </cell>
          <cell r="L3">
            <v>3</v>
          </cell>
          <cell r="M3">
            <v>10</v>
          </cell>
          <cell r="N3">
            <v>0</v>
          </cell>
        </row>
        <row r="4">
          <cell r="A4">
            <v>3</v>
          </cell>
          <cell r="B4">
            <v>71</v>
          </cell>
          <cell r="C4">
            <v>1065</v>
          </cell>
          <cell r="D4">
            <v>3</v>
          </cell>
          <cell r="E4">
            <v>7</v>
          </cell>
          <cell r="F4">
            <v>0</v>
          </cell>
          <cell r="G4">
            <v>0</v>
          </cell>
          <cell r="H4">
            <v>18</v>
          </cell>
          <cell r="I4">
            <v>32</v>
          </cell>
          <cell r="J4">
            <v>7</v>
          </cell>
          <cell r="K4">
            <v>56</v>
          </cell>
          <cell r="L4">
            <v>6</v>
          </cell>
          <cell r="M4">
            <v>12</v>
          </cell>
          <cell r="N4">
            <v>0</v>
          </cell>
        </row>
        <row r="5">
          <cell r="A5">
            <v>4</v>
          </cell>
          <cell r="B5">
            <v>689</v>
          </cell>
          <cell r="C5">
            <v>14363</v>
          </cell>
          <cell r="D5">
            <v>22</v>
          </cell>
          <cell r="E5">
            <v>137</v>
          </cell>
          <cell r="F5">
            <v>17</v>
          </cell>
          <cell r="G5">
            <v>6</v>
          </cell>
          <cell r="H5">
            <v>107</v>
          </cell>
          <cell r="I5">
            <v>397</v>
          </cell>
          <cell r="J5">
            <v>140</v>
          </cell>
          <cell r="K5">
            <v>548</v>
          </cell>
          <cell r="L5">
            <v>85</v>
          </cell>
          <cell r="M5">
            <v>205</v>
          </cell>
          <cell r="N5">
            <v>2</v>
          </cell>
        </row>
        <row r="6">
          <cell r="A6">
            <v>5</v>
          </cell>
          <cell r="B6">
            <v>4165</v>
          </cell>
          <cell r="C6">
            <v>78201</v>
          </cell>
          <cell r="D6">
            <v>161</v>
          </cell>
          <cell r="E6">
            <v>907</v>
          </cell>
          <cell r="F6">
            <v>123</v>
          </cell>
          <cell r="G6">
            <v>16</v>
          </cell>
          <cell r="H6">
            <v>640</v>
          </cell>
          <cell r="I6">
            <v>2305</v>
          </cell>
          <cell r="J6">
            <v>872</v>
          </cell>
          <cell r="K6">
            <v>3289</v>
          </cell>
          <cell r="L6">
            <v>493</v>
          </cell>
          <cell r="M6">
            <v>1172</v>
          </cell>
          <cell r="N6">
            <v>23</v>
          </cell>
        </row>
        <row r="7">
          <cell r="A7">
            <v>6</v>
          </cell>
          <cell r="B7">
            <v>698</v>
          </cell>
          <cell r="C7">
            <v>11021</v>
          </cell>
          <cell r="D7">
            <v>46</v>
          </cell>
          <cell r="E7">
            <v>172</v>
          </cell>
          <cell r="F7">
            <v>23</v>
          </cell>
          <cell r="G7">
            <v>1</v>
          </cell>
          <cell r="H7">
            <v>164</v>
          </cell>
          <cell r="I7">
            <v>432</v>
          </cell>
          <cell r="J7">
            <v>141</v>
          </cell>
          <cell r="K7">
            <v>786</v>
          </cell>
          <cell r="L7">
            <v>85</v>
          </cell>
          <cell r="M7">
            <v>169</v>
          </cell>
          <cell r="N7">
            <v>4</v>
          </cell>
        </row>
        <row r="8">
          <cell r="A8">
            <v>7</v>
          </cell>
          <cell r="B8">
            <v>0</v>
          </cell>
          <cell r="C8">
            <v>10</v>
          </cell>
          <cell r="D8">
            <v>0</v>
          </cell>
          <cell r="E8">
            <v>0</v>
          </cell>
          <cell r="F8">
            <v>0</v>
          </cell>
          <cell r="G8">
            <v>0</v>
          </cell>
          <cell r="H8">
            <v>0</v>
          </cell>
          <cell r="I8">
            <v>1</v>
          </cell>
          <cell r="J8">
            <v>1</v>
          </cell>
          <cell r="K8">
            <v>1</v>
          </cell>
          <cell r="L8">
            <v>0</v>
          </cell>
          <cell r="M8">
            <v>0</v>
          </cell>
          <cell r="N8">
            <v>0</v>
          </cell>
        </row>
        <row r="9">
          <cell r="A9">
            <v>8</v>
          </cell>
          <cell r="B9">
            <v>0</v>
          </cell>
          <cell r="C9">
            <v>0</v>
          </cell>
          <cell r="D9">
            <v>0</v>
          </cell>
          <cell r="E9">
            <v>0</v>
          </cell>
          <cell r="F9">
            <v>0</v>
          </cell>
          <cell r="G9">
            <v>0</v>
          </cell>
          <cell r="H9">
            <v>0</v>
          </cell>
          <cell r="I9">
            <v>0</v>
          </cell>
          <cell r="J9">
            <v>0</v>
          </cell>
          <cell r="K9">
            <v>0</v>
          </cell>
          <cell r="L9">
            <v>0</v>
          </cell>
          <cell r="M9">
            <v>0</v>
          </cell>
          <cell r="N9">
            <v>0</v>
          </cell>
        </row>
        <row r="10">
          <cell r="A10">
            <v>9</v>
          </cell>
          <cell r="B10">
            <v>2</v>
          </cell>
          <cell r="C10">
            <v>16</v>
          </cell>
          <cell r="D10">
            <v>0</v>
          </cell>
          <cell r="E10">
            <v>0</v>
          </cell>
          <cell r="F10">
            <v>0</v>
          </cell>
          <cell r="G10">
            <v>0</v>
          </cell>
          <cell r="H10">
            <v>0</v>
          </cell>
          <cell r="I10">
            <v>0</v>
          </cell>
          <cell r="J10">
            <v>0</v>
          </cell>
          <cell r="K10">
            <v>1</v>
          </cell>
          <cell r="L10">
            <v>0</v>
          </cell>
          <cell r="M10">
            <v>1</v>
          </cell>
          <cell r="N10">
            <v>0</v>
          </cell>
        </row>
      </sheetData>
      <sheetData sheetId="45">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4</v>
          </cell>
          <cell r="D2">
            <v>5</v>
          </cell>
          <cell r="E2">
            <v>10</v>
          </cell>
          <cell r="F2">
            <v>9</v>
          </cell>
          <cell r="G2">
            <v>9</v>
          </cell>
          <cell r="H2">
            <v>9</v>
          </cell>
          <cell r="I2">
            <v>1</v>
          </cell>
          <cell r="J2">
            <v>1</v>
          </cell>
          <cell r="K2">
            <v>0</v>
          </cell>
          <cell r="L2">
            <v>2</v>
          </cell>
          <cell r="M2">
            <v>0</v>
          </cell>
        </row>
        <row r="3">
          <cell r="A3">
            <v>2</v>
          </cell>
          <cell r="B3">
            <v>19</v>
          </cell>
          <cell r="C3">
            <v>100</v>
          </cell>
          <cell r="D3">
            <v>69</v>
          </cell>
          <cell r="E3">
            <v>44</v>
          </cell>
          <cell r="F3">
            <v>31</v>
          </cell>
          <cell r="G3">
            <v>40</v>
          </cell>
          <cell r="H3">
            <v>33</v>
          </cell>
          <cell r="I3">
            <v>26</v>
          </cell>
          <cell r="J3">
            <v>22</v>
          </cell>
          <cell r="K3">
            <v>25</v>
          </cell>
          <cell r="L3">
            <v>13</v>
          </cell>
          <cell r="M3">
            <v>96</v>
          </cell>
        </row>
        <row r="4">
          <cell r="A4">
            <v>3</v>
          </cell>
          <cell r="B4">
            <v>24</v>
          </cell>
          <cell r="C4">
            <v>66</v>
          </cell>
          <cell r="D4">
            <v>62</v>
          </cell>
          <cell r="E4">
            <v>51</v>
          </cell>
          <cell r="F4">
            <v>84</v>
          </cell>
          <cell r="G4">
            <v>151</v>
          </cell>
          <cell r="H4">
            <v>139</v>
          </cell>
          <cell r="I4">
            <v>122</v>
          </cell>
          <cell r="J4">
            <v>99</v>
          </cell>
          <cell r="K4">
            <v>60</v>
          </cell>
          <cell r="L4">
            <v>70</v>
          </cell>
          <cell r="M4">
            <v>349</v>
          </cell>
        </row>
        <row r="5">
          <cell r="A5">
            <v>4</v>
          </cell>
          <cell r="B5">
            <v>94</v>
          </cell>
          <cell r="C5">
            <v>278</v>
          </cell>
          <cell r="D5">
            <v>481</v>
          </cell>
          <cell r="E5">
            <v>1065</v>
          </cell>
          <cell r="F5">
            <v>3410</v>
          </cell>
          <cell r="G5">
            <v>4331</v>
          </cell>
          <cell r="H5">
            <v>2656</v>
          </cell>
          <cell r="I5">
            <v>1562</v>
          </cell>
          <cell r="J5">
            <v>774</v>
          </cell>
          <cell r="K5">
            <v>425</v>
          </cell>
          <cell r="L5">
            <v>318</v>
          </cell>
          <cell r="M5">
            <v>1324</v>
          </cell>
        </row>
        <row r="6">
          <cell r="A6">
            <v>5</v>
          </cell>
          <cell r="B6">
            <v>391</v>
          </cell>
          <cell r="C6">
            <v>1548</v>
          </cell>
          <cell r="D6">
            <v>2977</v>
          </cell>
          <cell r="E6">
            <v>10379</v>
          </cell>
          <cell r="F6">
            <v>30476</v>
          </cell>
          <cell r="G6">
            <v>28387</v>
          </cell>
          <cell r="H6">
            <v>11185</v>
          </cell>
          <cell r="I6">
            <v>4584</v>
          </cell>
          <cell r="J6">
            <v>1436</v>
          </cell>
          <cell r="K6">
            <v>410</v>
          </cell>
          <cell r="L6">
            <v>185</v>
          </cell>
          <cell r="M6">
            <v>409</v>
          </cell>
        </row>
        <row r="7">
          <cell r="A7">
            <v>6</v>
          </cell>
          <cell r="B7">
            <v>56</v>
          </cell>
          <cell r="C7">
            <v>238</v>
          </cell>
          <cell r="D7">
            <v>415</v>
          </cell>
          <cell r="E7">
            <v>1382</v>
          </cell>
          <cell r="F7">
            <v>4135</v>
          </cell>
          <cell r="G7">
            <v>4292</v>
          </cell>
          <cell r="H7">
            <v>1929</v>
          </cell>
          <cell r="I7">
            <v>817</v>
          </cell>
          <cell r="J7">
            <v>307</v>
          </cell>
          <cell r="K7">
            <v>80</v>
          </cell>
          <cell r="L7">
            <v>36</v>
          </cell>
          <cell r="M7">
            <v>55</v>
          </cell>
        </row>
        <row r="8">
          <cell r="A8">
            <v>7</v>
          </cell>
          <cell r="B8">
            <v>0</v>
          </cell>
          <cell r="C8">
            <v>0</v>
          </cell>
          <cell r="D8">
            <v>1</v>
          </cell>
          <cell r="E8">
            <v>0</v>
          </cell>
          <cell r="F8">
            <v>5</v>
          </cell>
          <cell r="G8">
            <v>4</v>
          </cell>
          <cell r="H8">
            <v>2</v>
          </cell>
          <cell r="I8">
            <v>0</v>
          </cell>
          <cell r="J8">
            <v>0</v>
          </cell>
          <cell r="K8">
            <v>1</v>
          </cell>
          <cell r="L8">
            <v>0</v>
          </cell>
          <cell r="M8">
            <v>0</v>
          </cell>
        </row>
        <row r="9">
          <cell r="A9">
            <v>8</v>
          </cell>
          <cell r="B9">
            <v>0</v>
          </cell>
          <cell r="C9">
            <v>0</v>
          </cell>
          <cell r="D9">
            <v>0</v>
          </cell>
          <cell r="E9">
            <v>0</v>
          </cell>
          <cell r="F9">
            <v>0</v>
          </cell>
          <cell r="G9">
            <v>0</v>
          </cell>
          <cell r="H9">
            <v>0</v>
          </cell>
          <cell r="I9">
            <v>0</v>
          </cell>
          <cell r="J9">
            <v>0</v>
          </cell>
          <cell r="K9">
            <v>0</v>
          </cell>
          <cell r="L9">
            <v>0</v>
          </cell>
          <cell r="M9">
            <v>0</v>
          </cell>
        </row>
        <row r="10">
          <cell r="A10">
            <v>9</v>
          </cell>
          <cell r="B10">
            <v>0</v>
          </cell>
          <cell r="C10">
            <v>1</v>
          </cell>
          <cell r="D10">
            <v>2</v>
          </cell>
          <cell r="E10">
            <v>2</v>
          </cell>
          <cell r="F10">
            <v>8</v>
          </cell>
          <cell r="G10">
            <v>3</v>
          </cell>
          <cell r="H10">
            <v>2</v>
          </cell>
          <cell r="I10">
            <v>1</v>
          </cell>
          <cell r="J10">
            <v>1</v>
          </cell>
          <cell r="K10">
            <v>0</v>
          </cell>
          <cell r="L10">
            <v>0</v>
          </cell>
          <cell r="M10">
            <v>0</v>
          </cell>
        </row>
      </sheetData>
      <sheetData sheetId="46">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v>
          </cell>
          <cell r="D2">
            <v>12</v>
          </cell>
          <cell r="E2">
            <v>21</v>
          </cell>
          <cell r="F2">
            <v>14</v>
          </cell>
          <cell r="G2">
            <v>3</v>
          </cell>
          <cell r="H2">
            <v>0</v>
          </cell>
          <cell r="I2">
            <v>0</v>
          </cell>
          <cell r="J2">
            <v>0</v>
          </cell>
          <cell r="K2">
            <v>0</v>
          </cell>
        </row>
        <row r="3">
          <cell r="A3">
            <v>2</v>
          </cell>
          <cell r="B3">
            <v>0</v>
          </cell>
          <cell r="C3">
            <v>20</v>
          </cell>
          <cell r="D3">
            <v>104</v>
          </cell>
          <cell r="E3">
            <v>169</v>
          </cell>
          <cell r="F3">
            <v>136</v>
          </cell>
          <cell r="G3">
            <v>68</v>
          </cell>
          <cell r="H3">
            <v>20</v>
          </cell>
          <cell r="I3">
            <v>1</v>
          </cell>
          <cell r="J3">
            <v>0</v>
          </cell>
          <cell r="K3">
            <v>0</v>
          </cell>
        </row>
        <row r="4">
          <cell r="A4">
            <v>3</v>
          </cell>
          <cell r="B4">
            <v>1</v>
          </cell>
          <cell r="C4">
            <v>50</v>
          </cell>
          <cell r="D4">
            <v>243</v>
          </cell>
          <cell r="E4">
            <v>421</v>
          </cell>
          <cell r="F4">
            <v>356</v>
          </cell>
          <cell r="G4">
            <v>172</v>
          </cell>
          <cell r="H4">
            <v>32</v>
          </cell>
          <cell r="I4">
            <v>2</v>
          </cell>
          <cell r="J4">
            <v>0</v>
          </cell>
          <cell r="K4">
            <v>0</v>
          </cell>
        </row>
        <row r="5">
          <cell r="A5">
            <v>4</v>
          </cell>
          <cell r="B5">
            <v>8</v>
          </cell>
          <cell r="C5">
            <v>584</v>
          </cell>
          <cell r="D5">
            <v>2909</v>
          </cell>
          <cell r="E5">
            <v>5839</v>
          </cell>
          <cell r="F5">
            <v>4736</v>
          </cell>
          <cell r="G5">
            <v>2214</v>
          </cell>
          <cell r="H5">
            <v>408</v>
          </cell>
          <cell r="I5">
            <v>18</v>
          </cell>
          <cell r="J5">
            <v>1</v>
          </cell>
          <cell r="K5">
            <v>0</v>
          </cell>
        </row>
        <row r="6">
          <cell r="A6">
            <v>5</v>
          </cell>
          <cell r="B6">
            <v>45</v>
          </cell>
          <cell r="C6">
            <v>3184</v>
          </cell>
          <cell r="D6">
            <v>15307</v>
          </cell>
          <cell r="E6">
            <v>34511</v>
          </cell>
          <cell r="F6">
            <v>26931</v>
          </cell>
          <cell r="G6">
            <v>10579</v>
          </cell>
          <cell r="H6">
            <v>1737</v>
          </cell>
          <cell r="I6">
            <v>70</v>
          </cell>
          <cell r="J6">
            <v>3</v>
          </cell>
          <cell r="K6">
            <v>0</v>
          </cell>
        </row>
        <row r="7">
          <cell r="A7">
            <v>6</v>
          </cell>
          <cell r="B7">
            <v>6</v>
          </cell>
          <cell r="C7">
            <v>425</v>
          </cell>
          <cell r="D7">
            <v>2252</v>
          </cell>
          <cell r="E7">
            <v>5123</v>
          </cell>
          <cell r="F7">
            <v>4110</v>
          </cell>
          <cell r="G7">
            <v>1554</v>
          </cell>
          <cell r="H7">
            <v>266</v>
          </cell>
          <cell r="I7">
            <v>6</v>
          </cell>
          <cell r="J7">
            <v>0</v>
          </cell>
          <cell r="K7">
            <v>0</v>
          </cell>
        </row>
        <row r="8">
          <cell r="A8">
            <v>7</v>
          </cell>
          <cell r="B8">
            <v>0</v>
          </cell>
          <cell r="C8">
            <v>1</v>
          </cell>
          <cell r="D8">
            <v>2</v>
          </cell>
          <cell r="E8">
            <v>3</v>
          </cell>
          <cell r="F8">
            <v>4</v>
          </cell>
          <cell r="G8">
            <v>2</v>
          </cell>
          <cell r="H8">
            <v>1</v>
          </cell>
          <cell r="I8">
            <v>0</v>
          </cell>
          <cell r="J8">
            <v>0</v>
          </cell>
          <cell r="K8">
            <v>0</v>
          </cell>
        </row>
        <row r="9">
          <cell r="A9">
            <v>8</v>
          </cell>
          <cell r="B9">
            <v>0</v>
          </cell>
          <cell r="C9">
            <v>0</v>
          </cell>
          <cell r="D9">
            <v>0</v>
          </cell>
          <cell r="E9">
            <v>0</v>
          </cell>
          <cell r="F9">
            <v>0</v>
          </cell>
          <cell r="G9">
            <v>0</v>
          </cell>
          <cell r="H9">
            <v>0</v>
          </cell>
          <cell r="I9">
            <v>0</v>
          </cell>
          <cell r="J9">
            <v>0</v>
          </cell>
          <cell r="K9">
            <v>0</v>
          </cell>
        </row>
        <row r="10">
          <cell r="A10">
            <v>9</v>
          </cell>
          <cell r="B10">
            <v>0</v>
          </cell>
          <cell r="C10">
            <v>2</v>
          </cell>
          <cell r="D10">
            <v>3</v>
          </cell>
          <cell r="E10">
            <v>4</v>
          </cell>
          <cell r="F10">
            <v>5</v>
          </cell>
          <cell r="G10">
            <v>5</v>
          </cell>
          <cell r="H10">
            <v>1</v>
          </cell>
          <cell r="I10">
            <v>0</v>
          </cell>
          <cell r="J10">
            <v>0</v>
          </cell>
          <cell r="K10">
            <v>0</v>
          </cell>
        </row>
      </sheetData>
      <sheetData sheetId="47">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10</v>
          </cell>
          <cell r="C2">
            <v>6</v>
          </cell>
          <cell r="D2">
            <v>0</v>
          </cell>
          <cell r="E2">
            <v>0</v>
          </cell>
          <cell r="F2">
            <v>2</v>
          </cell>
          <cell r="G2">
            <v>9</v>
          </cell>
          <cell r="H2">
            <v>20</v>
          </cell>
          <cell r="I2">
            <v>6</v>
          </cell>
          <cell r="J2">
            <v>1</v>
          </cell>
          <cell r="K2">
            <v>0</v>
          </cell>
          <cell r="L2">
            <v>0</v>
          </cell>
          <cell r="M2">
            <v>0</v>
          </cell>
        </row>
        <row r="3">
          <cell r="A3">
            <v>2</v>
          </cell>
          <cell r="B3">
            <v>79</v>
          </cell>
          <cell r="C3">
            <v>392</v>
          </cell>
          <cell r="D3">
            <v>93</v>
          </cell>
          <cell r="E3">
            <v>1</v>
          </cell>
          <cell r="F3">
            <v>2</v>
          </cell>
          <cell r="G3">
            <v>5</v>
          </cell>
          <cell r="H3">
            <v>2</v>
          </cell>
          <cell r="I3">
            <v>0</v>
          </cell>
          <cell r="J3">
            <v>0</v>
          </cell>
          <cell r="K3">
            <v>0</v>
          </cell>
          <cell r="L3">
            <v>0</v>
          </cell>
          <cell r="M3">
            <v>0</v>
          </cell>
        </row>
        <row r="4">
          <cell r="A4">
            <v>3</v>
          </cell>
          <cell r="B4">
            <v>11</v>
          </cell>
          <cell r="C4">
            <v>129</v>
          </cell>
          <cell r="D4">
            <v>588</v>
          </cell>
          <cell r="E4">
            <v>643</v>
          </cell>
          <cell r="F4">
            <v>144</v>
          </cell>
          <cell r="G4">
            <v>21</v>
          </cell>
          <cell r="H4">
            <v>11</v>
          </cell>
          <cell r="I4">
            <v>3</v>
          </cell>
          <cell r="J4">
            <v>1</v>
          </cell>
          <cell r="K4">
            <v>0</v>
          </cell>
          <cell r="L4">
            <v>0</v>
          </cell>
          <cell r="M4">
            <v>0</v>
          </cell>
        </row>
        <row r="5">
          <cell r="A5">
            <v>4</v>
          </cell>
          <cell r="B5">
            <v>7</v>
          </cell>
          <cell r="C5">
            <v>9</v>
          </cell>
          <cell r="D5">
            <v>150</v>
          </cell>
          <cell r="E5">
            <v>1050</v>
          </cell>
          <cell r="F5">
            <v>3919</v>
          </cell>
          <cell r="G5">
            <v>6962</v>
          </cell>
          <cell r="H5">
            <v>4746</v>
          </cell>
          <cell r="I5">
            <v>1080</v>
          </cell>
          <cell r="J5">
            <v>181</v>
          </cell>
          <cell r="K5">
            <v>31</v>
          </cell>
          <cell r="L5">
            <v>6</v>
          </cell>
          <cell r="M5">
            <v>0</v>
          </cell>
        </row>
        <row r="6">
          <cell r="A6">
            <v>5</v>
          </cell>
          <cell r="B6">
            <v>20</v>
          </cell>
          <cell r="C6">
            <v>1</v>
          </cell>
          <cell r="D6">
            <v>6</v>
          </cell>
          <cell r="E6">
            <v>84</v>
          </cell>
          <cell r="F6">
            <v>1744</v>
          </cell>
          <cell r="G6">
            <v>15675</v>
          </cell>
          <cell r="H6">
            <v>40280</v>
          </cell>
          <cell r="I6">
            <v>27779</v>
          </cell>
          <cell r="J6">
            <v>6468</v>
          </cell>
          <cell r="K6">
            <v>771</v>
          </cell>
          <cell r="L6">
            <v>50</v>
          </cell>
          <cell r="M6">
            <v>0</v>
          </cell>
        </row>
        <row r="7">
          <cell r="A7">
            <v>6</v>
          </cell>
          <cell r="B7">
            <v>4</v>
          </cell>
          <cell r="C7">
            <v>0</v>
          </cell>
          <cell r="D7">
            <v>0</v>
          </cell>
          <cell r="E7">
            <v>0</v>
          </cell>
          <cell r="F7">
            <v>48</v>
          </cell>
          <cell r="G7">
            <v>849</v>
          </cell>
          <cell r="H7">
            <v>4535</v>
          </cell>
          <cell r="I7">
            <v>5885</v>
          </cell>
          <cell r="J7">
            <v>2063</v>
          </cell>
          <cell r="K7">
            <v>327</v>
          </cell>
          <cell r="L7">
            <v>31</v>
          </cell>
          <cell r="M7">
            <v>0</v>
          </cell>
        </row>
        <row r="8">
          <cell r="A8">
            <v>7</v>
          </cell>
          <cell r="B8">
            <v>0</v>
          </cell>
          <cell r="C8">
            <v>0</v>
          </cell>
          <cell r="D8">
            <v>0</v>
          </cell>
          <cell r="E8">
            <v>0</v>
          </cell>
          <cell r="F8">
            <v>0</v>
          </cell>
          <cell r="G8">
            <v>3</v>
          </cell>
          <cell r="H8">
            <v>4</v>
          </cell>
          <cell r="I8">
            <v>4</v>
          </cell>
          <cell r="J8">
            <v>2</v>
          </cell>
          <cell r="K8">
            <v>0</v>
          </cell>
          <cell r="L8">
            <v>0</v>
          </cell>
          <cell r="M8">
            <v>0</v>
          </cell>
        </row>
        <row r="9">
          <cell r="A9">
            <v>8</v>
          </cell>
          <cell r="B9">
            <v>0</v>
          </cell>
          <cell r="C9">
            <v>0</v>
          </cell>
          <cell r="D9">
            <v>0</v>
          </cell>
          <cell r="E9">
            <v>0</v>
          </cell>
          <cell r="F9">
            <v>0</v>
          </cell>
          <cell r="G9">
            <v>0</v>
          </cell>
          <cell r="H9">
            <v>0</v>
          </cell>
          <cell r="I9">
            <v>0</v>
          </cell>
          <cell r="J9">
            <v>0</v>
          </cell>
          <cell r="K9">
            <v>0</v>
          </cell>
          <cell r="L9">
            <v>0</v>
          </cell>
          <cell r="M9">
            <v>0</v>
          </cell>
        </row>
        <row r="10">
          <cell r="A10">
            <v>9</v>
          </cell>
          <cell r="B10">
            <v>1</v>
          </cell>
          <cell r="C10">
            <v>0</v>
          </cell>
          <cell r="D10">
            <v>0</v>
          </cell>
          <cell r="E10">
            <v>1</v>
          </cell>
          <cell r="F10">
            <v>0</v>
          </cell>
          <cell r="G10">
            <v>7</v>
          </cell>
          <cell r="H10">
            <v>8</v>
          </cell>
          <cell r="I10">
            <v>3</v>
          </cell>
          <cell r="J10">
            <v>1</v>
          </cell>
          <cell r="K10">
            <v>0</v>
          </cell>
          <cell r="L10">
            <v>0</v>
          </cell>
          <cell r="M10">
            <v>0</v>
          </cell>
        </row>
      </sheetData>
      <sheetData sheetId="48">
        <row r="1">
          <cell r="A1" t="str">
            <v>triM4NumberWeekPreg</v>
          </cell>
          <cell r="B1" t="str">
            <v>col_1</v>
          </cell>
          <cell r="C1" t="str">
            <v>col_2</v>
          </cell>
          <cell r="D1" t="str">
            <v>col_3</v>
          </cell>
          <cell r="E1" t="str">
            <v>col_4</v>
          </cell>
        </row>
        <row r="2">
          <cell r="A2">
            <v>1</v>
          </cell>
          <cell r="B2">
            <v>0</v>
          </cell>
          <cell r="C2">
            <v>30</v>
          </cell>
          <cell r="D2">
            <v>24</v>
          </cell>
          <cell r="E2">
            <v>0</v>
          </cell>
        </row>
        <row r="3">
          <cell r="A3">
            <v>2</v>
          </cell>
          <cell r="B3">
            <v>3</v>
          </cell>
          <cell r="C3">
            <v>301</v>
          </cell>
          <cell r="D3">
            <v>270</v>
          </cell>
          <cell r="E3">
            <v>0</v>
          </cell>
        </row>
        <row r="4">
          <cell r="A4">
            <v>3</v>
          </cell>
          <cell r="B4">
            <v>0</v>
          </cell>
          <cell r="C4">
            <v>822</v>
          </cell>
          <cell r="D4">
            <v>729</v>
          </cell>
          <cell r="E4">
            <v>0</v>
          </cell>
        </row>
        <row r="5">
          <cell r="A5">
            <v>4</v>
          </cell>
          <cell r="B5">
            <v>1</v>
          </cell>
          <cell r="C5">
            <v>9634</v>
          </cell>
          <cell r="D5">
            <v>8506</v>
          </cell>
          <cell r="E5">
            <v>0</v>
          </cell>
        </row>
        <row r="6">
          <cell r="A6">
            <v>5</v>
          </cell>
          <cell r="B6">
            <v>18</v>
          </cell>
          <cell r="C6">
            <v>47210</v>
          </cell>
          <cell r="D6">
            <v>45650</v>
          </cell>
          <cell r="E6">
            <v>0</v>
          </cell>
        </row>
        <row r="7">
          <cell r="A7">
            <v>6</v>
          </cell>
          <cell r="B7">
            <v>0</v>
          </cell>
          <cell r="C7">
            <v>7004</v>
          </cell>
          <cell r="D7">
            <v>6738</v>
          </cell>
          <cell r="E7">
            <v>0</v>
          </cell>
        </row>
        <row r="8">
          <cell r="A8">
            <v>7</v>
          </cell>
          <cell r="B8">
            <v>0</v>
          </cell>
          <cell r="C8">
            <v>4</v>
          </cell>
          <cell r="D8">
            <v>9</v>
          </cell>
          <cell r="E8">
            <v>0</v>
          </cell>
        </row>
        <row r="9">
          <cell r="A9">
            <v>8</v>
          </cell>
          <cell r="B9">
            <v>0</v>
          </cell>
          <cell r="C9">
            <v>0</v>
          </cell>
          <cell r="D9">
            <v>0</v>
          </cell>
          <cell r="E9">
            <v>0</v>
          </cell>
        </row>
        <row r="10">
          <cell r="A10">
            <v>9</v>
          </cell>
          <cell r="B10">
            <v>0</v>
          </cell>
          <cell r="C10">
            <v>12</v>
          </cell>
          <cell r="D10">
            <v>9</v>
          </cell>
          <cell r="E10">
            <v>0</v>
          </cell>
        </row>
      </sheetData>
      <sheetData sheetId="49">
        <row r="1">
          <cell r="A1" t="str">
            <v>triM4NumberWeekPreg</v>
          </cell>
          <cell r="B1" t="str">
            <v>col_1</v>
          </cell>
          <cell r="C1" t="str">
            <v>col_2</v>
          </cell>
          <cell r="D1" t="str">
            <v>col_3</v>
          </cell>
          <cell r="E1" t="str">
            <v>col_4</v>
          </cell>
        </row>
        <row r="2">
          <cell r="A2">
            <v>1</v>
          </cell>
          <cell r="B2">
            <v>43</v>
          </cell>
          <cell r="C2">
            <v>1</v>
          </cell>
          <cell r="D2">
            <v>0</v>
          </cell>
          <cell r="E2">
            <v>7</v>
          </cell>
        </row>
        <row r="3">
          <cell r="A3">
            <v>2</v>
          </cell>
          <cell r="B3">
            <v>268</v>
          </cell>
          <cell r="C3">
            <v>52</v>
          </cell>
          <cell r="D3">
            <v>3</v>
          </cell>
          <cell r="E3">
            <v>195</v>
          </cell>
        </row>
        <row r="4">
          <cell r="A4">
            <v>3</v>
          </cell>
          <cell r="B4">
            <v>913</v>
          </cell>
          <cell r="C4">
            <v>256</v>
          </cell>
          <cell r="D4">
            <v>20</v>
          </cell>
          <cell r="E4">
            <v>88</v>
          </cell>
        </row>
        <row r="5">
          <cell r="A5">
            <v>4</v>
          </cell>
          <cell r="B5">
            <v>15168</v>
          </cell>
          <cell r="C5">
            <v>1414</v>
          </cell>
          <cell r="D5">
            <v>19</v>
          </cell>
          <cell r="E5">
            <v>117</v>
          </cell>
        </row>
        <row r="6">
          <cell r="A6">
            <v>5</v>
          </cell>
          <cell r="B6">
            <v>91765</v>
          </cell>
          <cell r="C6">
            <v>506</v>
          </cell>
          <cell r="D6">
            <v>8</v>
          </cell>
          <cell r="E6">
            <v>88</v>
          </cell>
        </row>
        <row r="7">
          <cell r="A7">
            <v>6</v>
          </cell>
          <cell r="B7">
            <v>13726</v>
          </cell>
          <cell r="C7">
            <v>1</v>
          </cell>
          <cell r="D7">
            <v>0</v>
          </cell>
          <cell r="E7">
            <v>15</v>
          </cell>
        </row>
        <row r="8">
          <cell r="A8">
            <v>7</v>
          </cell>
          <cell r="B8">
            <v>12</v>
          </cell>
          <cell r="C8">
            <v>0</v>
          </cell>
          <cell r="D8">
            <v>0</v>
          </cell>
          <cell r="E8">
            <v>1</v>
          </cell>
        </row>
        <row r="9">
          <cell r="A9">
            <v>8</v>
          </cell>
          <cell r="B9">
            <v>0</v>
          </cell>
          <cell r="C9">
            <v>0</v>
          </cell>
          <cell r="D9">
            <v>0</v>
          </cell>
          <cell r="E9">
            <v>0</v>
          </cell>
        </row>
        <row r="10">
          <cell r="A10">
            <v>9</v>
          </cell>
          <cell r="B10">
            <v>20</v>
          </cell>
          <cell r="C10">
            <v>0</v>
          </cell>
          <cell r="D10">
            <v>0</v>
          </cell>
          <cell r="E10">
            <v>0</v>
          </cell>
        </row>
      </sheetData>
      <sheetData sheetId="50">
        <row r="1">
          <cell r="A1" t="str">
            <v>triM4NumberWeekPreg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11</v>
          </cell>
          <cell r="C2">
            <v>1</v>
          </cell>
          <cell r="D2">
            <v>4</v>
          </cell>
          <cell r="E2">
            <v>9</v>
          </cell>
          <cell r="F2">
            <v>13</v>
          </cell>
          <cell r="G2">
            <v>8</v>
          </cell>
          <cell r="H2">
            <v>6</v>
          </cell>
          <cell r="I2">
            <v>1</v>
          </cell>
          <cell r="J2">
            <v>0</v>
          </cell>
          <cell r="K2">
            <v>0</v>
          </cell>
          <cell r="L2">
            <v>1</v>
          </cell>
          <cell r="M2">
            <v>0</v>
          </cell>
          <cell r="N2">
            <v>0</v>
          </cell>
          <cell r="O2">
            <v>0</v>
          </cell>
        </row>
        <row r="3">
          <cell r="A3">
            <v>2</v>
          </cell>
          <cell r="B3">
            <v>261</v>
          </cell>
          <cell r="C3">
            <v>32</v>
          </cell>
          <cell r="D3">
            <v>20</v>
          </cell>
          <cell r="E3">
            <v>7</v>
          </cell>
          <cell r="F3">
            <v>9</v>
          </cell>
          <cell r="G3">
            <v>8</v>
          </cell>
          <cell r="H3">
            <v>1</v>
          </cell>
          <cell r="I3">
            <v>6</v>
          </cell>
          <cell r="J3">
            <v>3</v>
          </cell>
          <cell r="K3">
            <v>4</v>
          </cell>
          <cell r="L3">
            <v>2</v>
          </cell>
          <cell r="M3">
            <v>5</v>
          </cell>
          <cell r="N3">
            <v>7</v>
          </cell>
          <cell r="O3">
            <v>209</v>
          </cell>
        </row>
        <row r="4">
          <cell r="A4">
            <v>3</v>
          </cell>
          <cell r="B4">
            <v>245</v>
          </cell>
          <cell r="C4">
            <v>45</v>
          </cell>
          <cell r="D4">
            <v>17</v>
          </cell>
          <cell r="E4">
            <v>8</v>
          </cell>
          <cell r="F4">
            <v>16</v>
          </cell>
          <cell r="G4">
            <v>17</v>
          </cell>
          <cell r="H4">
            <v>16</v>
          </cell>
          <cell r="I4">
            <v>12</v>
          </cell>
          <cell r="J4">
            <v>12</v>
          </cell>
          <cell r="K4">
            <v>9</v>
          </cell>
          <cell r="L4">
            <v>18</v>
          </cell>
          <cell r="M4">
            <v>185</v>
          </cell>
          <cell r="N4">
            <v>223</v>
          </cell>
          <cell r="O4">
            <v>728</v>
          </cell>
        </row>
        <row r="5">
          <cell r="A5">
            <v>4</v>
          </cell>
          <cell r="B5">
            <v>429</v>
          </cell>
          <cell r="C5">
            <v>312</v>
          </cell>
          <cell r="D5">
            <v>439</v>
          </cell>
          <cell r="E5">
            <v>1251</v>
          </cell>
          <cell r="F5">
            <v>4070</v>
          </cell>
          <cell r="G5">
            <v>3615</v>
          </cell>
          <cell r="H5">
            <v>1863</v>
          </cell>
          <cell r="I5">
            <v>1084</v>
          </cell>
          <cell r="J5">
            <v>501</v>
          </cell>
          <cell r="K5">
            <v>423</v>
          </cell>
          <cell r="L5">
            <v>333</v>
          </cell>
          <cell r="M5">
            <v>2370</v>
          </cell>
          <cell r="N5">
            <v>1060</v>
          </cell>
          <cell r="O5">
            <v>391</v>
          </cell>
        </row>
        <row r="6">
          <cell r="A6">
            <v>5</v>
          </cell>
          <cell r="B6">
            <v>756</v>
          </cell>
          <cell r="C6">
            <v>1772</v>
          </cell>
          <cell r="D6">
            <v>3614</v>
          </cell>
          <cell r="E6">
            <v>13991</v>
          </cell>
          <cell r="F6">
            <v>38722</v>
          </cell>
          <cell r="G6">
            <v>22095</v>
          </cell>
          <cell r="H6">
            <v>6886</v>
          </cell>
          <cell r="I6">
            <v>2927</v>
          </cell>
          <cell r="J6">
            <v>701</v>
          </cell>
          <cell r="K6">
            <v>328</v>
          </cell>
          <cell r="L6">
            <v>252</v>
          </cell>
          <cell r="M6">
            <v>644</v>
          </cell>
          <cell r="N6">
            <v>96</v>
          </cell>
          <cell r="O6">
            <v>94</v>
          </cell>
        </row>
        <row r="7">
          <cell r="A7">
            <v>6</v>
          </cell>
          <cell r="B7">
            <v>121</v>
          </cell>
          <cell r="C7">
            <v>318</v>
          </cell>
          <cell r="D7">
            <v>496</v>
          </cell>
          <cell r="E7">
            <v>2164</v>
          </cell>
          <cell r="F7">
            <v>5845</v>
          </cell>
          <cell r="G7">
            <v>3051</v>
          </cell>
          <cell r="H7">
            <v>1014</v>
          </cell>
          <cell r="I7">
            <v>449</v>
          </cell>
          <cell r="J7">
            <v>121</v>
          </cell>
          <cell r="K7">
            <v>54</v>
          </cell>
          <cell r="L7">
            <v>30</v>
          </cell>
          <cell r="M7">
            <v>63</v>
          </cell>
          <cell r="N7">
            <v>8</v>
          </cell>
          <cell r="O7">
            <v>8</v>
          </cell>
        </row>
        <row r="8">
          <cell r="A8">
            <v>7</v>
          </cell>
          <cell r="B8">
            <v>1</v>
          </cell>
          <cell r="C8">
            <v>0</v>
          </cell>
          <cell r="D8">
            <v>0</v>
          </cell>
          <cell r="E8">
            <v>3</v>
          </cell>
          <cell r="F8">
            <v>4</v>
          </cell>
          <cell r="G8">
            <v>3</v>
          </cell>
          <cell r="H8">
            <v>1</v>
          </cell>
          <cell r="I8">
            <v>1</v>
          </cell>
          <cell r="J8">
            <v>0</v>
          </cell>
          <cell r="K8">
            <v>0</v>
          </cell>
          <cell r="L8">
            <v>0</v>
          </cell>
          <cell r="M8">
            <v>0</v>
          </cell>
          <cell r="N8">
            <v>0</v>
          </cell>
          <cell r="O8">
            <v>0</v>
          </cell>
        </row>
        <row r="9">
          <cell r="A9">
            <v>8</v>
          </cell>
          <cell r="B9">
            <v>0</v>
          </cell>
          <cell r="C9">
            <v>0</v>
          </cell>
          <cell r="D9">
            <v>0</v>
          </cell>
          <cell r="E9">
            <v>0</v>
          </cell>
          <cell r="F9">
            <v>0</v>
          </cell>
          <cell r="G9">
            <v>0</v>
          </cell>
          <cell r="H9">
            <v>0</v>
          </cell>
          <cell r="I9">
            <v>0</v>
          </cell>
          <cell r="J9">
            <v>0</v>
          </cell>
          <cell r="K9">
            <v>0</v>
          </cell>
          <cell r="L9">
            <v>0</v>
          </cell>
          <cell r="M9">
            <v>0</v>
          </cell>
          <cell r="N9">
            <v>0</v>
          </cell>
          <cell r="O9">
            <v>0</v>
          </cell>
        </row>
        <row r="10">
          <cell r="A10">
            <v>9</v>
          </cell>
          <cell r="B10">
            <v>0</v>
          </cell>
          <cell r="C10">
            <v>1</v>
          </cell>
          <cell r="D10">
            <v>1</v>
          </cell>
          <cell r="E10">
            <v>2</v>
          </cell>
          <cell r="F10">
            <v>7</v>
          </cell>
          <cell r="G10">
            <v>3</v>
          </cell>
          <cell r="H10">
            <v>3</v>
          </cell>
          <cell r="I10">
            <v>1</v>
          </cell>
          <cell r="J10">
            <v>1</v>
          </cell>
          <cell r="K10">
            <v>0</v>
          </cell>
          <cell r="L10">
            <v>0</v>
          </cell>
          <cell r="M10">
            <v>2</v>
          </cell>
          <cell r="N10">
            <v>0</v>
          </cell>
          <cell r="O10">
            <v>0</v>
          </cell>
        </row>
      </sheetData>
      <sheetData sheetId="51">
        <row r="1">
          <cell r="A1" t="str">
            <v>triM4NumberWeekPreg</v>
          </cell>
          <cell r="B1" t="str">
            <v>col_1</v>
          </cell>
          <cell r="C1" t="str">
            <v>col_2</v>
          </cell>
          <cell r="D1" t="str">
            <v>col_3</v>
          </cell>
        </row>
        <row r="2">
          <cell r="A2">
            <v>1</v>
          </cell>
          <cell r="B2">
            <v>38</v>
          </cell>
          <cell r="C2">
            <v>8</v>
          </cell>
          <cell r="D2">
            <v>8</v>
          </cell>
        </row>
        <row r="3">
          <cell r="A3">
            <v>2</v>
          </cell>
          <cell r="B3">
            <v>182</v>
          </cell>
          <cell r="C3">
            <v>185</v>
          </cell>
          <cell r="D3">
            <v>207</v>
          </cell>
        </row>
        <row r="4">
          <cell r="A4">
            <v>3</v>
          </cell>
          <cell r="B4">
            <v>541</v>
          </cell>
          <cell r="C4">
            <v>912</v>
          </cell>
          <cell r="D4">
            <v>98</v>
          </cell>
        </row>
        <row r="5">
          <cell r="A5">
            <v>4</v>
          </cell>
          <cell r="B5">
            <v>12111</v>
          </cell>
          <cell r="C5">
            <v>5883</v>
          </cell>
          <cell r="D5">
            <v>147</v>
          </cell>
        </row>
        <row r="6">
          <cell r="A6">
            <v>5</v>
          </cell>
          <cell r="B6">
            <v>76894</v>
          </cell>
          <cell r="C6">
            <v>15822</v>
          </cell>
          <cell r="D6">
            <v>162</v>
          </cell>
        </row>
        <row r="7">
          <cell r="A7">
            <v>6</v>
          </cell>
          <cell r="B7">
            <v>11578</v>
          </cell>
          <cell r="C7">
            <v>2147</v>
          </cell>
          <cell r="D7">
            <v>17</v>
          </cell>
        </row>
        <row r="8">
          <cell r="A8">
            <v>7</v>
          </cell>
          <cell r="B8">
            <v>8</v>
          </cell>
          <cell r="C8">
            <v>4</v>
          </cell>
          <cell r="D8">
            <v>1</v>
          </cell>
        </row>
        <row r="9">
          <cell r="A9">
            <v>8</v>
          </cell>
          <cell r="B9">
            <v>0</v>
          </cell>
          <cell r="C9">
            <v>0</v>
          </cell>
          <cell r="D9">
            <v>0</v>
          </cell>
        </row>
        <row r="10">
          <cell r="A10">
            <v>9</v>
          </cell>
          <cell r="B10">
            <v>17</v>
          </cell>
          <cell r="C10">
            <v>4</v>
          </cell>
          <cell r="D10">
            <v>0</v>
          </cell>
        </row>
      </sheetData>
      <sheetData sheetId="52">
        <row r="1">
          <cell r="A1" t="str">
            <v>triM4NumberWeekPreg</v>
          </cell>
          <cell r="B1" t="str">
            <v>col_1</v>
          </cell>
          <cell r="C1" t="str">
            <v>col_2</v>
          </cell>
          <cell r="D1" t="str">
            <v>col_3</v>
          </cell>
        </row>
        <row r="2">
          <cell r="A2">
            <v>1</v>
          </cell>
          <cell r="B2">
            <v>6</v>
          </cell>
          <cell r="C2">
            <v>42</v>
          </cell>
          <cell r="D2">
            <v>3</v>
          </cell>
        </row>
        <row r="3">
          <cell r="A3">
            <v>2</v>
          </cell>
          <cell r="B3">
            <v>36</v>
          </cell>
          <cell r="C3">
            <v>451</v>
          </cell>
          <cell r="D3">
            <v>31</v>
          </cell>
        </row>
        <row r="4">
          <cell r="A4">
            <v>3</v>
          </cell>
          <cell r="B4">
            <v>117</v>
          </cell>
          <cell r="C4">
            <v>1103</v>
          </cell>
          <cell r="D4">
            <v>57</v>
          </cell>
        </row>
        <row r="5">
          <cell r="A5">
            <v>4</v>
          </cell>
          <cell r="B5">
            <v>2068</v>
          </cell>
          <cell r="C5">
            <v>13826</v>
          </cell>
          <cell r="D5">
            <v>824</v>
          </cell>
        </row>
        <row r="6">
          <cell r="A6">
            <v>5</v>
          </cell>
          <cell r="B6">
            <v>8546</v>
          </cell>
          <cell r="C6">
            <v>79698</v>
          </cell>
          <cell r="D6">
            <v>4123</v>
          </cell>
        </row>
        <row r="7">
          <cell r="A7">
            <v>6</v>
          </cell>
          <cell r="B7">
            <v>771</v>
          </cell>
          <cell r="C7">
            <v>12399</v>
          </cell>
          <cell r="D7">
            <v>572</v>
          </cell>
        </row>
        <row r="8">
          <cell r="A8">
            <v>7</v>
          </cell>
          <cell r="B8">
            <v>1</v>
          </cell>
          <cell r="C8">
            <v>12</v>
          </cell>
          <cell r="D8">
            <v>0</v>
          </cell>
        </row>
        <row r="9">
          <cell r="A9">
            <v>8</v>
          </cell>
          <cell r="B9">
            <v>0</v>
          </cell>
          <cell r="C9">
            <v>0</v>
          </cell>
          <cell r="D9">
            <v>0</v>
          </cell>
        </row>
        <row r="10">
          <cell r="A10">
            <v>9</v>
          </cell>
          <cell r="B10">
            <v>2</v>
          </cell>
          <cell r="C10">
            <v>10</v>
          </cell>
          <cell r="D10">
            <v>8</v>
          </cell>
        </row>
      </sheetData>
      <sheetData sheetId="53">
        <row r="1">
          <cell r="A1" t="str">
            <v>triM4NumberWeekPreg</v>
          </cell>
          <cell r="B1" t="str">
            <v>col_1</v>
          </cell>
          <cell r="C1" t="str">
            <v>col_2</v>
          </cell>
          <cell r="D1" t="str">
            <v>col_3</v>
          </cell>
        </row>
        <row r="2">
          <cell r="A2">
            <v>1</v>
          </cell>
          <cell r="B2">
            <v>29</v>
          </cell>
          <cell r="C2">
            <v>19</v>
          </cell>
          <cell r="D2">
            <v>3</v>
          </cell>
        </row>
        <row r="3">
          <cell r="A3">
            <v>2</v>
          </cell>
          <cell r="B3">
            <v>236</v>
          </cell>
          <cell r="C3">
            <v>266</v>
          </cell>
          <cell r="D3">
            <v>16</v>
          </cell>
        </row>
        <row r="4">
          <cell r="A4">
            <v>3</v>
          </cell>
          <cell r="B4">
            <v>713</v>
          </cell>
          <cell r="C4">
            <v>522</v>
          </cell>
          <cell r="D4">
            <v>42</v>
          </cell>
        </row>
        <row r="5">
          <cell r="A5">
            <v>4</v>
          </cell>
          <cell r="B5">
            <v>10276</v>
          </cell>
          <cell r="C5">
            <v>6190</v>
          </cell>
          <cell r="D5">
            <v>252</v>
          </cell>
        </row>
        <row r="6">
          <cell r="A6">
            <v>5</v>
          </cell>
          <cell r="B6">
            <v>60174</v>
          </cell>
          <cell r="C6">
            <v>31221</v>
          </cell>
          <cell r="D6">
            <v>972</v>
          </cell>
        </row>
        <row r="7">
          <cell r="A7">
            <v>6</v>
          </cell>
          <cell r="B7">
            <v>9710</v>
          </cell>
          <cell r="C7">
            <v>3908</v>
          </cell>
          <cell r="D7">
            <v>124</v>
          </cell>
        </row>
        <row r="8">
          <cell r="A8">
            <v>7</v>
          </cell>
          <cell r="B8">
            <v>7</v>
          </cell>
          <cell r="C8">
            <v>6</v>
          </cell>
          <cell r="D8">
            <v>0</v>
          </cell>
        </row>
        <row r="9">
          <cell r="A9">
            <v>8</v>
          </cell>
          <cell r="B9">
            <v>0</v>
          </cell>
          <cell r="C9">
            <v>0</v>
          </cell>
          <cell r="D9">
            <v>0</v>
          </cell>
        </row>
        <row r="10">
          <cell r="A10">
            <v>9</v>
          </cell>
          <cell r="B10">
            <v>4</v>
          </cell>
          <cell r="C10">
            <v>10</v>
          </cell>
          <cell r="D10">
            <v>6</v>
          </cell>
        </row>
      </sheetData>
      <sheetData sheetId="54">
        <row r="1">
          <cell r="A1" t="str">
            <v>triM4NumberWeekPreg</v>
          </cell>
          <cell r="B1" t="str">
            <v>col_1</v>
          </cell>
          <cell r="C1" t="str">
            <v>col_2</v>
          </cell>
          <cell r="D1" t="str">
            <v>col_3</v>
          </cell>
        </row>
        <row r="2">
          <cell r="A2">
            <v>1</v>
          </cell>
          <cell r="B2">
            <v>8</v>
          </cell>
          <cell r="C2">
            <v>40</v>
          </cell>
          <cell r="D2">
            <v>3</v>
          </cell>
        </row>
        <row r="3">
          <cell r="A3">
            <v>2</v>
          </cell>
          <cell r="B3">
            <v>132</v>
          </cell>
          <cell r="C3">
            <v>372</v>
          </cell>
          <cell r="D3">
            <v>14</v>
          </cell>
        </row>
        <row r="4">
          <cell r="A4">
            <v>3</v>
          </cell>
          <cell r="B4">
            <v>106</v>
          </cell>
          <cell r="C4">
            <v>1124</v>
          </cell>
          <cell r="D4">
            <v>47</v>
          </cell>
        </row>
        <row r="5">
          <cell r="A5">
            <v>4</v>
          </cell>
          <cell r="B5">
            <v>2712</v>
          </cell>
          <cell r="C5">
            <v>13703</v>
          </cell>
          <cell r="D5">
            <v>303</v>
          </cell>
        </row>
        <row r="6">
          <cell r="A6">
            <v>5</v>
          </cell>
          <cell r="B6">
            <v>20498</v>
          </cell>
          <cell r="C6">
            <v>70480</v>
          </cell>
          <cell r="D6">
            <v>1389</v>
          </cell>
        </row>
        <row r="7">
          <cell r="A7">
            <v>6</v>
          </cell>
          <cell r="B7">
            <v>6443</v>
          </cell>
          <cell r="C7">
            <v>7164</v>
          </cell>
          <cell r="D7">
            <v>135</v>
          </cell>
        </row>
        <row r="8">
          <cell r="A8">
            <v>7</v>
          </cell>
          <cell r="B8">
            <v>3</v>
          </cell>
          <cell r="C8">
            <v>10</v>
          </cell>
          <cell r="D8">
            <v>0</v>
          </cell>
        </row>
        <row r="9">
          <cell r="A9">
            <v>8</v>
          </cell>
          <cell r="B9">
            <v>0</v>
          </cell>
          <cell r="C9">
            <v>0</v>
          </cell>
          <cell r="D9">
            <v>0</v>
          </cell>
        </row>
        <row r="10">
          <cell r="A10">
            <v>9</v>
          </cell>
          <cell r="B10">
            <v>1</v>
          </cell>
          <cell r="C10">
            <v>10</v>
          </cell>
          <cell r="D10">
            <v>9</v>
          </cell>
        </row>
      </sheetData>
      <sheetData sheetId="55">
        <row r="1">
          <cell r="A1" t="str">
            <v>triM4NumberWeekPreg</v>
          </cell>
          <cell r="B1" t="str">
            <v>col_1</v>
          </cell>
          <cell r="C1" t="str">
            <v>col_2</v>
          </cell>
        </row>
        <row r="2">
          <cell r="A2">
            <v>1</v>
          </cell>
          <cell r="B2">
            <v>8</v>
          </cell>
          <cell r="C2">
            <v>46</v>
          </cell>
        </row>
        <row r="3">
          <cell r="A3">
            <v>2</v>
          </cell>
          <cell r="B3">
            <v>202</v>
          </cell>
          <cell r="C3">
            <v>372</v>
          </cell>
        </row>
        <row r="4">
          <cell r="A4">
            <v>3</v>
          </cell>
          <cell r="B4">
            <v>93</v>
          </cell>
          <cell r="C4">
            <v>1458</v>
          </cell>
        </row>
        <row r="5">
          <cell r="A5">
            <v>4</v>
          </cell>
          <cell r="B5">
            <v>118</v>
          </cell>
          <cell r="C5">
            <v>18023</v>
          </cell>
        </row>
        <row r="6">
          <cell r="A6">
            <v>5</v>
          </cell>
          <cell r="B6">
            <v>69</v>
          </cell>
          <cell r="C6">
            <v>92809</v>
          </cell>
        </row>
        <row r="7">
          <cell r="A7">
            <v>6</v>
          </cell>
          <cell r="B7">
            <v>10</v>
          </cell>
          <cell r="C7">
            <v>13732</v>
          </cell>
        </row>
        <row r="8">
          <cell r="A8">
            <v>7</v>
          </cell>
          <cell r="B8">
            <v>1</v>
          </cell>
          <cell r="C8">
            <v>12</v>
          </cell>
        </row>
        <row r="9">
          <cell r="A9">
            <v>8</v>
          </cell>
          <cell r="B9">
            <v>0</v>
          </cell>
          <cell r="C9">
            <v>0</v>
          </cell>
        </row>
        <row r="10">
          <cell r="A10">
            <v>9</v>
          </cell>
          <cell r="B10">
            <v>0</v>
          </cell>
          <cell r="C10">
            <v>21</v>
          </cell>
        </row>
      </sheetData>
      <sheetData sheetId="56">
        <row r="1">
          <cell r="A1" t="str">
            <v>triAgeMama</v>
          </cell>
          <cell r="B1" t="str">
            <v>col_1</v>
          </cell>
          <cell r="C1" t="str">
            <v>col_2</v>
          </cell>
          <cell r="D1" t="str">
            <v>col_3</v>
          </cell>
        </row>
        <row r="2">
          <cell r="A2">
            <v>1</v>
          </cell>
          <cell r="B2">
            <v>27</v>
          </cell>
          <cell r="C2">
            <v>6</v>
          </cell>
          <cell r="D2">
            <v>27</v>
          </cell>
        </row>
        <row r="3">
          <cell r="A3">
            <v>2</v>
          </cell>
          <cell r="B3">
            <v>1755</v>
          </cell>
          <cell r="C3">
            <v>699</v>
          </cell>
          <cell r="D3">
            <v>1813</v>
          </cell>
        </row>
        <row r="4">
          <cell r="A4">
            <v>3</v>
          </cell>
          <cell r="B4">
            <v>10274</v>
          </cell>
          <cell r="C4">
            <v>3705</v>
          </cell>
          <cell r="D4">
            <v>6853</v>
          </cell>
        </row>
        <row r="5">
          <cell r="A5">
            <v>4</v>
          </cell>
          <cell r="B5">
            <v>25879</v>
          </cell>
          <cell r="C5">
            <v>7573</v>
          </cell>
          <cell r="D5">
            <v>12639</v>
          </cell>
        </row>
        <row r="6">
          <cell r="A6">
            <v>5</v>
          </cell>
          <cell r="B6">
            <v>19052</v>
          </cell>
          <cell r="C6">
            <v>7835</v>
          </cell>
          <cell r="D6">
            <v>9405</v>
          </cell>
        </row>
        <row r="7">
          <cell r="A7">
            <v>6</v>
          </cell>
          <cell r="B7">
            <v>6385</v>
          </cell>
          <cell r="C7">
            <v>4108</v>
          </cell>
          <cell r="D7">
            <v>4104</v>
          </cell>
        </row>
        <row r="8">
          <cell r="A8">
            <v>7</v>
          </cell>
          <cell r="B8">
            <v>955</v>
          </cell>
          <cell r="C8">
            <v>816</v>
          </cell>
          <cell r="D8">
            <v>694</v>
          </cell>
        </row>
        <row r="9">
          <cell r="A9">
            <v>8</v>
          </cell>
          <cell r="B9">
            <v>30</v>
          </cell>
          <cell r="C9">
            <v>40</v>
          </cell>
          <cell r="D9">
            <v>27</v>
          </cell>
        </row>
        <row r="10">
          <cell r="A10">
            <v>9</v>
          </cell>
          <cell r="B10">
            <v>3</v>
          </cell>
          <cell r="C10">
            <v>0</v>
          </cell>
          <cell r="D10">
            <v>1</v>
          </cell>
        </row>
        <row r="11">
          <cell r="A11">
            <v>10</v>
          </cell>
          <cell r="B11">
            <v>0</v>
          </cell>
          <cell r="C11">
            <v>0</v>
          </cell>
          <cell r="D11">
            <v>0</v>
          </cell>
        </row>
      </sheetData>
      <sheetData sheetId="57">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5</v>
          </cell>
          <cell r="C2">
            <v>6</v>
          </cell>
          <cell r="D2">
            <v>13</v>
          </cell>
          <cell r="E2">
            <v>2</v>
          </cell>
          <cell r="F2">
            <v>1</v>
          </cell>
          <cell r="G2">
            <v>6</v>
          </cell>
          <cell r="H2">
            <v>16</v>
          </cell>
          <cell r="I2">
            <v>0</v>
          </cell>
          <cell r="J2">
            <v>8</v>
          </cell>
          <cell r="K2">
            <v>2</v>
          </cell>
          <cell r="L2">
            <v>1</v>
          </cell>
        </row>
        <row r="3">
          <cell r="A3">
            <v>2</v>
          </cell>
          <cell r="B3">
            <v>346</v>
          </cell>
          <cell r="C3">
            <v>431</v>
          </cell>
          <cell r="D3">
            <v>635</v>
          </cell>
          <cell r="E3">
            <v>204</v>
          </cell>
          <cell r="F3">
            <v>139</v>
          </cell>
          <cell r="G3">
            <v>699</v>
          </cell>
          <cell r="H3">
            <v>839</v>
          </cell>
          <cell r="I3">
            <v>57</v>
          </cell>
          <cell r="J3">
            <v>591</v>
          </cell>
          <cell r="K3">
            <v>201</v>
          </cell>
          <cell r="L3">
            <v>125</v>
          </cell>
        </row>
        <row r="4">
          <cell r="A4">
            <v>3</v>
          </cell>
          <cell r="B4">
            <v>2035</v>
          </cell>
          <cell r="C4">
            <v>2514</v>
          </cell>
          <cell r="D4">
            <v>3661</v>
          </cell>
          <cell r="E4">
            <v>1309</v>
          </cell>
          <cell r="F4">
            <v>755</v>
          </cell>
          <cell r="G4">
            <v>3705</v>
          </cell>
          <cell r="H4">
            <v>2964</v>
          </cell>
          <cell r="I4">
            <v>234</v>
          </cell>
          <cell r="J4">
            <v>2257</v>
          </cell>
          <cell r="K4">
            <v>845</v>
          </cell>
          <cell r="L4">
            <v>553</v>
          </cell>
        </row>
        <row r="5">
          <cell r="A5">
            <v>4</v>
          </cell>
          <cell r="B5">
            <v>5012</v>
          </cell>
          <cell r="C5">
            <v>6561</v>
          </cell>
          <cell r="D5">
            <v>8556</v>
          </cell>
          <cell r="E5">
            <v>3385</v>
          </cell>
          <cell r="F5">
            <v>2365</v>
          </cell>
          <cell r="G5">
            <v>7573</v>
          </cell>
          <cell r="H5">
            <v>4787</v>
          </cell>
          <cell r="I5">
            <v>652</v>
          </cell>
          <cell r="J5">
            <v>4271</v>
          </cell>
          <cell r="K5">
            <v>1837</v>
          </cell>
          <cell r="L5">
            <v>1092</v>
          </cell>
        </row>
        <row r="6">
          <cell r="A6">
            <v>5</v>
          </cell>
          <cell r="B6">
            <v>3164</v>
          </cell>
          <cell r="C6">
            <v>4839</v>
          </cell>
          <cell r="D6">
            <v>6306</v>
          </cell>
          <cell r="E6">
            <v>2477</v>
          </cell>
          <cell r="F6">
            <v>2266</v>
          </cell>
          <cell r="G6">
            <v>7835</v>
          </cell>
          <cell r="H6">
            <v>3489</v>
          </cell>
          <cell r="I6">
            <v>603</v>
          </cell>
          <cell r="J6">
            <v>3290</v>
          </cell>
          <cell r="K6">
            <v>1287</v>
          </cell>
          <cell r="L6">
            <v>736</v>
          </cell>
        </row>
        <row r="7">
          <cell r="A7">
            <v>6</v>
          </cell>
          <cell r="B7">
            <v>950</v>
          </cell>
          <cell r="C7">
            <v>1576</v>
          </cell>
          <cell r="D7">
            <v>2321</v>
          </cell>
          <cell r="E7">
            <v>752</v>
          </cell>
          <cell r="F7">
            <v>786</v>
          </cell>
          <cell r="G7">
            <v>4108</v>
          </cell>
          <cell r="H7">
            <v>1611</v>
          </cell>
          <cell r="I7">
            <v>275</v>
          </cell>
          <cell r="J7">
            <v>1422</v>
          </cell>
          <cell r="K7">
            <v>505</v>
          </cell>
          <cell r="L7">
            <v>291</v>
          </cell>
        </row>
        <row r="8">
          <cell r="A8">
            <v>7</v>
          </cell>
          <cell r="B8">
            <v>136</v>
          </cell>
          <cell r="C8">
            <v>205</v>
          </cell>
          <cell r="D8">
            <v>394</v>
          </cell>
          <cell r="E8">
            <v>105</v>
          </cell>
          <cell r="F8">
            <v>115</v>
          </cell>
          <cell r="G8">
            <v>816</v>
          </cell>
          <cell r="H8">
            <v>285</v>
          </cell>
          <cell r="I8">
            <v>39</v>
          </cell>
          <cell r="J8">
            <v>251</v>
          </cell>
          <cell r="K8">
            <v>76</v>
          </cell>
          <cell r="L8">
            <v>43</v>
          </cell>
        </row>
        <row r="9">
          <cell r="A9">
            <v>8</v>
          </cell>
          <cell r="B9">
            <v>7</v>
          </cell>
          <cell r="C9">
            <v>3</v>
          </cell>
          <cell r="D9">
            <v>15</v>
          </cell>
          <cell r="E9">
            <v>3</v>
          </cell>
          <cell r="F9">
            <v>2</v>
          </cell>
          <cell r="G9">
            <v>40</v>
          </cell>
          <cell r="H9">
            <v>10</v>
          </cell>
          <cell r="I9">
            <v>2</v>
          </cell>
          <cell r="J9">
            <v>14</v>
          </cell>
          <cell r="K9">
            <v>1</v>
          </cell>
          <cell r="L9">
            <v>0</v>
          </cell>
        </row>
        <row r="10">
          <cell r="A10">
            <v>9</v>
          </cell>
          <cell r="B10">
            <v>1</v>
          </cell>
          <cell r="C10">
            <v>0</v>
          </cell>
          <cell r="D10">
            <v>2</v>
          </cell>
          <cell r="E10">
            <v>0</v>
          </cell>
          <cell r="F10">
            <v>0</v>
          </cell>
          <cell r="G10">
            <v>0</v>
          </cell>
          <cell r="H10">
            <v>0</v>
          </cell>
          <cell r="I10">
            <v>0</v>
          </cell>
          <cell r="J10">
            <v>1</v>
          </cell>
          <cell r="K10">
            <v>0</v>
          </cell>
          <cell r="L10">
            <v>0</v>
          </cell>
        </row>
        <row r="11">
          <cell r="A11">
            <v>10</v>
          </cell>
          <cell r="B11">
            <v>0</v>
          </cell>
          <cell r="C11">
            <v>0</v>
          </cell>
          <cell r="D11">
            <v>0</v>
          </cell>
          <cell r="E11">
            <v>0</v>
          </cell>
          <cell r="F11">
            <v>0</v>
          </cell>
          <cell r="G11">
            <v>0</v>
          </cell>
          <cell r="H11">
            <v>0</v>
          </cell>
          <cell r="I11">
            <v>0</v>
          </cell>
          <cell r="J11">
            <v>0</v>
          </cell>
          <cell r="K11">
            <v>0</v>
          </cell>
          <cell r="L11">
            <v>0</v>
          </cell>
        </row>
      </sheetData>
      <sheetData sheetId="58">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2</v>
          </cell>
          <cell r="C2">
            <v>49</v>
          </cell>
          <cell r="D2">
            <v>0</v>
          </cell>
          <cell r="E2">
            <v>0</v>
          </cell>
          <cell r="F2">
            <v>0</v>
          </cell>
          <cell r="G2">
            <v>0</v>
          </cell>
          <cell r="H2">
            <v>0</v>
          </cell>
          <cell r="I2">
            <v>5</v>
          </cell>
          <cell r="J2">
            <v>1</v>
          </cell>
          <cell r="K2">
            <v>3</v>
          </cell>
          <cell r="L2">
            <v>0</v>
          </cell>
          <cell r="M2">
            <v>0</v>
          </cell>
          <cell r="N2">
            <v>0</v>
          </cell>
        </row>
        <row r="3">
          <cell r="A3">
            <v>2</v>
          </cell>
          <cell r="B3">
            <v>237</v>
          </cell>
          <cell r="C3">
            <v>3516</v>
          </cell>
          <cell r="D3">
            <v>3</v>
          </cell>
          <cell r="E3">
            <v>28</v>
          </cell>
          <cell r="F3">
            <v>2</v>
          </cell>
          <cell r="G3">
            <v>0</v>
          </cell>
          <cell r="H3">
            <v>24</v>
          </cell>
          <cell r="I3">
            <v>127</v>
          </cell>
          <cell r="J3">
            <v>92</v>
          </cell>
          <cell r="K3">
            <v>155</v>
          </cell>
          <cell r="L3">
            <v>21</v>
          </cell>
          <cell r="M3">
            <v>60</v>
          </cell>
          <cell r="N3">
            <v>2</v>
          </cell>
        </row>
        <row r="4">
          <cell r="A4">
            <v>3</v>
          </cell>
          <cell r="B4">
            <v>1142</v>
          </cell>
          <cell r="C4">
            <v>17095</v>
          </cell>
          <cell r="D4">
            <v>13</v>
          </cell>
          <cell r="E4">
            <v>139</v>
          </cell>
          <cell r="F4">
            <v>12</v>
          </cell>
          <cell r="G4">
            <v>1</v>
          </cell>
          <cell r="H4">
            <v>156</v>
          </cell>
          <cell r="I4">
            <v>476</v>
          </cell>
          <cell r="J4">
            <v>327</v>
          </cell>
          <cell r="K4">
            <v>990</v>
          </cell>
          <cell r="L4">
            <v>104</v>
          </cell>
          <cell r="M4">
            <v>375</v>
          </cell>
          <cell r="N4">
            <v>2</v>
          </cell>
        </row>
        <row r="5">
          <cell r="A5">
            <v>4</v>
          </cell>
          <cell r="B5">
            <v>1951</v>
          </cell>
          <cell r="C5">
            <v>39920</v>
          </cell>
          <cell r="D5">
            <v>39</v>
          </cell>
          <cell r="E5">
            <v>353</v>
          </cell>
          <cell r="F5">
            <v>31</v>
          </cell>
          <cell r="G5">
            <v>6</v>
          </cell>
          <cell r="H5">
            <v>280</v>
          </cell>
          <cell r="I5">
            <v>903</v>
          </cell>
          <cell r="J5">
            <v>349</v>
          </cell>
          <cell r="K5">
            <v>1496</v>
          </cell>
          <cell r="L5">
            <v>209</v>
          </cell>
          <cell r="M5">
            <v>549</v>
          </cell>
          <cell r="N5">
            <v>5</v>
          </cell>
        </row>
        <row r="6">
          <cell r="A6">
            <v>5</v>
          </cell>
          <cell r="B6">
            <v>1506</v>
          </cell>
          <cell r="C6">
            <v>30854</v>
          </cell>
          <cell r="D6">
            <v>86</v>
          </cell>
          <cell r="E6">
            <v>457</v>
          </cell>
          <cell r="F6">
            <v>56</v>
          </cell>
          <cell r="G6">
            <v>4</v>
          </cell>
          <cell r="H6">
            <v>278</v>
          </cell>
          <cell r="I6">
            <v>1007</v>
          </cell>
          <cell r="J6">
            <v>258</v>
          </cell>
          <cell r="K6">
            <v>1219</v>
          </cell>
          <cell r="L6">
            <v>197</v>
          </cell>
          <cell r="M6">
            <v>363</v>
          </cell>
          <cell r="N6">
            <v>7</v>
          </cell>
        </row>
        <row r="7">
          <cell r="A7">
            <v>6</v>
          </cell>
          <cell r="B7">
            <v>666</v>
          </cell>
          <cell r="C7">
            <v>11719</v>
          </cell>
          <cell r="D7">
            <v>76</v>
          </cell>
          <cell r="E7">
            <v>208</v>
          </cell>
          <cell r="F7">
            <v>43</v>
          </cell>
          <cell r="G7">
            <v>12</v>
          </cell>
          <cell r="H7">
            <v>171</v>
          </cell>
          <cell r="I7">
            <v>570</v>
          </cell>
          <cell r="J7">
            <v>116</v>
          </cell>
          <cell r="K7">
            <v>699</v>
          </cell>
          <cell r="L7">
            <v>117</v>
          </cell>
          <cell r="M7">
            <v>191</v>
          </cell>
          <cell r="N7">
            <v>9</v>
          </cell>
        </row>
        <row r="8">
          <cell r="A8">
            <v>7</v>
          </cell>
          <cell r="B8">
            <v>133</v>
          </cell>
          <cell r="C8">
            <v>1905</v>
          </cell>
          <cell r="D8">
            <v>15</v>
          </cell>
          <cell r="E8">
            <v>43</v>
          </cell>
          <cell r="F8">
            <v>17</v>
          </cell>
          <cell r="G8">
            <v>0</v>
          </cell>
          <cell r="H8">
            <v>25</v>
          </cell>
          <cell r="I8">
            <v>88</v>
          </cell>
          <cell r="J8">
            <v>22</v>
          </cell>
          <cell r="K8">
            <v>156</v>
          </cell>
          <cell r="L8">
            <v>24</v>
          </cell>
          <cell r="M8">
            <v>33</v>
          </cell>
          <cell r="N8">
            <v>4</v>
          </cell>
        </row>
        <row r="9">
          <cell r="A9">
            <v>8</v>
          </cell>
          <cell r="B9">
            <v>8</v>
          </cell>
          <cell r="C9">
            <v>68</v>
          </cell>
          <cell r="D9">
            <v>0</v>
          </cell>
          <cell r="E9">
            <v>2</v>
          </cell>
          <cell r="F9">
            <v>3</v>
          </cell>
          <cell r="G9">
            <v>0</v>
          </cell>
          <cell r="H9">
            <v>1</v>
          </cell>
          <cell r="I9">
            <v>8</v>
          </cell>
          <cell r="J9">
            <v>2</v>
          </cell>
          <cell r="K9">
            <v>5</v>
          </cell>
          <cell r="L9">
            <v>0</v>
          </cell>
          <cell r="M9">
            <v>0</v>
          </cell>
          <cell r="N9">
            <v>0</v>
          </cell>
        </row>
        <row r="10">
          <cell r="A10">
            <v>9</v>
          </cell>
          <cell r="B10">
            <v>1</v>
          </cell>
          <cell r="C10">
            <v>2</v>
          </cell>
          <cell r="D10">
            <v>0</v>
          </cell>
          <cell r="E10">
            <v>0</v>
          </cell>
          <cell r="F10">
            <v>0</v>
          </cell>
          <cell r="G10">
            <v>0</v>
          </cell>
          <cell r="H10">
            <v>0</v>
          </cell>
          <cell r="I10">
            <v>0</v>
          </cell>
          <cell r="J10">
            <v>0</v>
          </cell>
          <cell r="K10">
            <v>1</v>
          </cell>
          <cell r="L10">
            <v>0</v>
          </cell>
          <cell r="M10">
            <v>0</v>
          </cell>
          <cell r="N10">
            <v>0</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row>
      </sheetData>
      <sheetData sheetId="59">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4</v>
          </cell>
          <cell r="D2">
            <v>0</v>
          </cell>
          <cell r="E2">
            <v>2</v>
          </cell>
          <cell r="F2">
            <v>18</v>
          </cell>
          <cell r="G2">
            <v>12</v>
          </cell>
          <cell r="H2">
            <v>17</v>
          </cell>
          <cell r="I2">
            <v>3</v>
          </cell>
          <cell r="J2">
            <v>1</v>
          </cell>
          <cell r="K2">
            <v>2</v>
          </cell>
          <cell r="L2">
            <v>0</v>
          </cell>
          <cell r="M2">
            <v>1</v>
          </cell>
        </row>
        <row r="3">
          <cell r="A3">
            <v>2</v>
          </cell>
          <cell r="B3">
            <v>16</v>
          </cell>
          <cell r="C3">
            <v>78</v>
          </cell>
          <cell r="D3">
            <v>174</v>
          </cell>
          <cell r="E3">
            <v>447</v>
          </cell>
          <cell r="F3">
            <v>1286</v>
          </cell>
          <cell r="G3">
            <v>1337</v>
          </cell>
          <cell r="H3">
            <v>495</v>
          </cell>
          <cell r="I3">
            <v>199</v>
          </cell>
          <cell r="J3">
            <v>78</v>
          </cell>
          <cell r="K3">
            <v>40</v>
          </cell>
          <cell r="L3">
            <v>25</v>
          </cell>
          <cell r="M3">
            <v>92</v>
          </cell>
        </row>
        <row r="4">
          <cell r="A4">
            <v>3</v>
          </cell>
          <cell r="B4">
            <v>76</v>
          </cell>
          <cell r="C4">
            <v>385</v>
          </cell>
          <cell r="D4">
            <v>786</v>
          </cell>
          <cell r="E4">
            <v>2428</v>
          </cell>
          <cell r="F4">
            <v>6430</v>
          </cell>
          <cell r="G4">
            <v>6138</v>
          </cell>
          <cell r="H4">
            <v>2530</v>
          </cell>
          <cell r="I4">
            <v>1027</v>
          </cell>
          <cell r="J4">
            <v>402</v>
          </cell>
          <cell r="K4">
            <v>166</v>
          </cell>
          <cell r="L4">
            <v>118</v>
          </cell>
          <cell r="M4">
            <v>346</v>
          </cell>
        </row>
        <row r="5">
          <cell r="A5">
            <v>4</v>
          </cell>
          <cell r="B5">
            <v>188</v>
          </cell>
          <cell r="C5">
            <v>755</v>
          </cell>
          <cell r="D5">
            <v>1377</v>
          </cell>
          <cell r="E5">
            <v>4388</v>
          </cell>
          <cell r="F5">
            <v>14079</v>
          </cell>
          <cell r="G5">
            <v>14630</v>
          </cell>
          <cell r="H5">
            <v>6094</v>
          </cell>
          <cell r="I5">
            <v>2513</v>
          </cell>
          <cell r="J5">
            <v>891</v>
          </cell>
          <cell r="K5">
            <v>298</v>
          </cell>
          <cell r="L5">
            <v>196</v>
          </cell>
          <cell r="M5">
            <v>682</v>
          </cell>
        </row>
        <row r="6">
          <cell r="A6">
            <v>5</v>
          </cell>
          <cell r="B6">
            <v>181</v>
          </cell>
          <cell r="C6">
            <v>673</v>
          </cell>
          <cell r="D6">
            <v>1114</v>
          </cell>
          <cell r="E6">
            <v>3814</v>
          </cell>
          <cell r="F6">
            <v>11405</v>
          </cell>
          <cell r="G6">
            <v>10542</v>
          </cell>
          <cell r="H6">
            <v>4482</v>
          </cell>
          <cell r="I6">
            <v>2179</v>
          </cell>
          <cell r="J6">
            <v>762</v>
          </cell>
          <cell r="K6">
            <v>303</v>
          </cell>
          <cell r="L6">
            <v>166</v>
          </cell>
          <cell r="M6">
            <v>671</v>
          </cell>
        </row>
        <row r="7">
          <cell r="A7">
            <v>6</v>
          </cell>
          <cell r="B7">
            <v>108</v>
          </cell>
          <cell r="C7">
            <v>283</v>
          </cell>
          <cell r="D7">
            <v>472</v>
          </cell>
          <cell r="E7">
            <v>1587</v>
          </cell>
          <cell r="F7">
            <v>4282</v>
          </cell>
          <cell r="G7">
            <v>3890</v>
          </cell>
          <cell r="H7">
            <v>1958</v>
          </cell>
          <cell r="I7">
            <v>997</v>
          </cell>
          <cell r="J7">
            <v>411</v>
          </cell>
          <cell r="K7">
            <v>160</v>
          </cell>
          <cell r="L7">
            <v>102</v>
          </cell>
          <cell r="M7">
            <v>347</v>
          </cell>
        </row>
        <row r="8">
          <cell r="A8">
            <v>7</v>
          </cell>
          <cell r="B8">
            <v>14</v>
          </cell>
          <cell r="C8">
            <v>54</v>
          </cell>
          <cell r="D8">
            <v>86</v>
          </cell>
          <cell r="E8">
            <v>259</v>
          </cell>
          <cell r="F8">
            <v>634</v>
          </cell>
          <cell r="G8">
            <v>652</v>
          </cell>
          <cell r="H8">
            <v>366</v>
          </cell>
          <cell r="I8">
            <v>183</v>
          </cell>
          <cell r="J8">
            <v>85</v>
          </cell>
          <cell r="K8">
            <v>29</v>
          </cell>
          <cell r="L8">
            <v>17</v>
          </cell>
          <cell r="M8">
            <v>86</v>
          </cell>
        </row>
        <row r="9">
          <cell r="A9">
            <v>8</v>
          </cell>
          <cell r="B9">
            <v>2</v>
          </cell>
          <cell r="C9">
            <v>3</v>
          </cell>
          <cell r="D9">
            <v>3</v>
          </cell>
          <cell r="E9">
            <v>8</v>
          </cell>
          <cell r="F9">
            <v>22</v>
          </cell>
          <cell r="G9">
            <v>15</v>
          </cell>
          <cell r="H9">
            <v>13</v>
          </cell>
          <cell r="I9">
            <v>12</v>
          </cell>
          <cell r="J9">
            <v>10</v>
          </cell>
          <cell r="K9">
            <v>2</v>
          </cell>
          <cell r="L9">
            <v>0</v>
          </cell>
          <cell r="M9">
            <v>7</v>
          </cell>
        </row>
        <row r="10">
          <cell r="A10">
            <v>9</v>
          </cell>
          <cell r="B10">
            <v>0</v>
          </cell>
          <cell r="C10">
            <v>0</v>
          </cell>
          <cell r="D10">
            <v>0</v>
          </cell>
          <cell r="E10">
            <v>0</v>
          </cell>
          <cell r="F10">
            <v>1</v>
          </cell>
          <cell r="G10">
            <v>1</v>
          </cell>
          <cell r="H10">
            <v>0</v>
          </cell>
          <cell r="I10">
            <v>0</v>
          </cell>
          <cell r="J10">
            <v>0</v>
          </cell>
          <cell r="K10">
            <v>1</v>
          </cell>
          <cell r="L10">
            <v>0</v>
          </cell>
          <cell r="M10">
            <v>1</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0">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0</v>
          </cell>
          <cell r="D2">
            <v>1</v>
          </cell>
          <cell r="E2">
            <v>8</v>
          </cell>
          <cell r="F2">
            <v>45</v>
          </cell>
          <cell r="G2">
            <v>6</v>
          </cell>
          <cell r="H2">
            <v>0</v>
          </cell>
          <cell r="I2">
            <v>0</v>
          </cell>
          <cell r="J2">
            <v>0</v>
          </cell>
        </row>
        <row r="3">
          <cell r="A3">
            <v>2</v>
          </cell>
          <cell r="B3">
            <v>1</v>
          </cell>
          <cell r="C3">
            <v>20</v>
          </cell>
          <cell r="D3">
            <v>50</v>
          </cell>
          <cell r="E3">
            <v>584</v>
          </cell>
          <cell r="F3">
            <v>3184</v>
          </cell>
          <cell r="G3">
            <v>425</v>
          </cell>
          <cell r="H3">
            <v>1</v>
          </cell>
          <cell r="I3">
            <v>0</v>
          </cell>
          <cell r="J3">
            <v>2</v>
          </cell>
        </row>
        <row r="4">
          <cell r="A4">
            <v>3</v>
          </cell>
          <cell r="B4">
            <v>12</v>
          </cell>
          <cell r="C4">
            <v>104</v>
          </cell>
          <cell r="D4">
            <v>243</v>
          </cell>
          <cell r="E4">
            <v>2909</v>
          </cell>
          <cell r="F4">
            <v>15307</v>
          </cell>
          <cell r="G4">
            <v>2252</v>
          </cell>
          <cell r="H4">
            <v>2</v>
          </cell>
          <cell r="I4">
            <v>0</v>
          </cell>
          <cell r="J4">
            <v>3</v>
          </cell>
        </row>
        <row r="5">
          <cell r="A5">
            <v>4</v>
          </cell>
          <cell r="B5">
            <v>21</v>
          </cell>
          <cell r="C5">
            <v>169</v>
          </cell>
          <cell r="D5">
            <v>421</v>
          </cell>
          <cell r="E5">
            <v>5839</v>
          </cell>
          <cell r="F5">
            <v>34511</v>
          </cell>
          <cell r="G5">
            <v>5123</v>
          </cell>
          <cell r="H5">
            <v>3</v>
          </cell>
          <cell r="I5">
            <v>0</v>
          </cell>
          <cell r="J5">
            <v>4</v>
          </cell>
        </row>
        <row r="6">
          <cell r="A6">
            <v>5</v>
          </cell>
          <cell r="B6">
            <v>14</v>
          </cell>
          <cell r="C6">
            <v>136</v>
          </cell>
          <cell r="D6">
            <v>356</v>
          </cell>
          <cell r="E6">
            <v>4736</v>
          </cell>
          <cell r="F6">
            <v>26931</v>
          </cell>
          <cell r="G6">
            <v>4110</v>
          </cell>
          <cell r="H6">
            <v>4</v>
          </cell>
          <cell r="I6">
            <v>0</v>
          </cell>
          <cell r="J6">
            <v>5</v>
          </cell>
        </row>
        <row r="7">
          <cell r="A7">
            <v>6</v>
          </cell>
          <cell r="B7">
            <v>3</v>
          </cell>
          <cell r="C7">
            <v>68</v>
          </cell>
          <cell r="D7">
            <v>172</v>
          </cell>
          <cell r="E7">
            <v>2214</v>
          </cell>
          <cell r="F7">
            <v>10579</v>
          </cell>
          <cell r="G7">
            <v>1554</v>
          </cell>
          <cell r="H7">
            <v>2</v>
          </cell>
          <cell r="I7">
            <v>0</v>
          </cell>
          <cell r="J7">
            <v>5</v>
          </cell>
        </row>
        <row r="8">
          <cell r="A8">
            <v>7</v>
          </cell>
          <cell r="B8">
            <v>0</v>
          </cell>
          <cell r="C8">
            <v>20</v>
          </cell>
          <cell r="D8">
            <v>32</v>
          </cell>
          <cell r="E8">
            <v>408</v>
          </cell>
          <cell r="F8">
            <v>1737</v>
          </cell>
          <cell r="G8">
            <v>266</v>
          </cell>
          <cell r="H8">
            <v>1</v>
          </cell>
          <cell r="I8">
            <v>0</v>
          </cell>
          <cell r="J8">
            <v>1</v>
          </cell>
        </row>
        <row r="9">
          <cell r="A9">
            <v>8</v>
          </cell>
          <cell r="B9">
            <v>0</v>
          </cell>
          <cell r="C9">
            <v>1</v>
          </cell>
          <cell r="D9">
            <v>2</v>
          </cell>
          <cell r="E9">
            <v>18</v>
          </cell>
          <cell r="F9">
            <v>70</v>
          </cell>
          <cell r="G9">
            <v>6</v>
          </cell>
          <cell r="H9">
            <v>0</v>
          </cell>
          <cell r="I9">
            <v>0</v>
          </cell>
          <cell r="J9">
            <v>0</v>
          </cell>
        </row>
        <row r="10">
          <cell r="A10">
            <v>9</v>
          </cell>
          <cell r="B10">
            <v>0</v>
          </cell>
          <cell r="C10">
            <v>0</v>
          </cell>
          <cell r="D10">
            <v>0</v>
          </cell>
          <cell r="E10">
            <v>1</v>
          </cell>
          <cell r="F10">
            <v>3</v>
          </cell>
          <cell r="G10">
            <v>0</v>
          </cell>
          <cell r="H10">
            <v>0</v>
          </cell>
          <cell r="I10">
            <v>0</v>
          </cell>
          <cell r="J10">
            <v>0</v>
          </cell>
        </row>
        <row r="11">
          <cell r="A11">
            <v>10</v>
          </cell>
          <cell r="B11">
            <v>0</v>
          </cell>
          <cell r="C11">
            <v>0</v>
          </cell>
          <cell r="D11">
            <v>0</v>
          </cell>
          <cell r="E11">
            <v>0</v>
          </cell>
          <cell r="F11">
            <v>0</v>
          </cell>
          <cell r="G11">
            <v>0</v>
          </cell>
          <cell r="H11">
            <v>0</v>
          </cell>
          <cell r="I11">
            <v>0</v>
          </cell>
          <cell r="J11">
            <v>0</v>
          </cell>
        </row>
      </sheetData>
      <sheetData sheetId="61">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0</v>
          </cell>
          <cell r="C2">
            <v>0</v>
          </cell>
          <cell r="D2">
            <v>1</v>
          </cell>
          <cell r="E2">
            <v>1</v>
          </cell>
          <cell r="F2">
            <v>1</v>
          </cell>
          <cell r="G2">
            <v>16</v>
          </cell>
          <cell r="H2">
            <v>23</v>
          </cell>
          <cell r="I2">
            <v>15</v>
          </cell>
          <cell r="J2">
            <v>2</v>
          </cell>
          <cell r="K2">
            <v>1</v>
          </cell>
          <cell r="L2">
            <v>0</v>
          </cell>
          <cell r="M2">
            <v>0</v>
          </cell>
        </row>
        <row r="3">
          <cell r="A3">
            <v>2</v>
          </cell>
          <cell r="B3">
            <v>2</v>
          </cell>
          <cell r="C3">
            <v>17</v>
          </cell>
          <cell r="D3">
            <v>32</v>
          </cell>
          <cell r="E3">
            <v>75</v>
          </cell>
          <cell r="F3">
            <v>248</v>
          </cell>
          <cell r="G3">
            <v>1074</v>
          </cell>
          <cell r="H3">
            <v>1772</v>
          </cell>
          <cell r="I3">
            <v>893</v>
          </cell>
          <cell r="J3">
            <v>177</v>
          </cell>
          <cell r="K3">
            <v>8</v>
          </cell>
          <cell r="L3">
            <v>2</v>
          </cell>
          <cell r="M3">
            <v>0</v>
          </cell>
        </row>
        <row r="4">
          <cell r="A4">
            <v>3</v>
          </cell>
          <cell r="B4">
            <v>24</v>
          </cell>
          <cell r="C4">
            <v>115</v>
          </cell>
          <cell r="D4">
            <v>156</v>
          </cell>
          <cell r="E4">
            <v>306</v>
          </cell>
          <cell r="F4">
            <v>1077</v>
          </cell>
          <cell r="G4">
            <v>4318</v>
          </cell>
          <cell r="H4">
            <v>8641</v>
          </cell>
          <cell r="I4">
            <v>5283</v>
          </cell>
          <cell r="J4">
            <v>1080</v>
          </cell>
          <cell r="K4">
            <v>117</v>
          </cell>
          <cell r="L4">
            <v>6</v>
          </cell>
          <cell r="M4">
            <v>0</v>
          </cell>
        </row>
        <row r="5">
          <cell r="A5">
            <v>4</v>
          </cell>
          <cell r="B5">
            <v>47</v>
          </cell>
          <cell r="C5">
            <v>173</v>
          </cell>
          <cell r="D5">
            <v>271</v>
          </cell>
          <cell r="E5">
            <v>554</v>
          </cell>
          <cell r="F5">
            <v>1996</v>
          </cell>
          <cell r="G5">
            <v>8450</v>
          </cell>
          <cell r="H5">
            <v>18610</v>
          </cell>
          <cell r="I5">
            <v>13105</v>
          </cell>
          <cell r="J5">
            <v>3189</v>
          </cell>
          <cell r="K5">
            <v>392</v>
          </cell>
          <cell r="L5">
            <v>29</v>
          </cell>
          <cell r="M5">
            <v>0</v>
          </cell>
        </row>
        <row r="6">
          <cell r="A6">
            <v>5</v>
          </cell>
          <cell r="B6">
            <v>34</v>
          </cell>
          <cell r="C6">
            <v>137</v>
          </cell>
          <cell r="D6">
            <v>247</v>
          </cell>
          <cell r="E6">
            <v>519</v>
          </cell>
          <cell r="F6">
            <v>1572</v>
          </cell>
          <cell r="G6">
            <v>6476</v>
          </cell>
          <cell r="H6">
            <v>14073</v>
          </cell>
          <cell r="I6">
            <v>10678</v>
          </cell>
          <cell r="J6">
            <v>2891</v>
          </cell>
          <cell r="K6">
            <v>400</v>
          </cell>
          <cell r="L6">
            <v>33</v>
          </cell>
          <cell r="M6">
            <v>0</v>
          </cell>
        </row>
        <row r="7">
          <cell r="A7">
            <v>6</v>
          </cell>
          <cell r="B7">
            <v>22</v>
          </cell>
          <cell r="C7">
            <v>69</v>
          </cell>
          <cell r="D7">
            <v>110</v>
          </cell>
          <cell r="E7">
            <v>263</v>
          </cell>
          <cell r="F7">
            <v>780</v>
          </cell>
          <cell r="G7">
            <v>2687</v>
          </cell>
          <cell r="H7">
            <v>5545</v>
          </cell>
          <cell r="I7">
            <v>4139</v>
          </cell>
          <cell r="J7">
            <v>1162</v>
          </cell>
          <cell r="K7">
            <v>178</v>
          </cell>
          <cell r="L7">
            <v>15</v>
          </cell>
          <cell r="M7">
            <v>0</v>
          </cell>
        </row>
        <row r="8">
          <cell r="A8">
            <v>7</v>
          </cell>
          <cell r="B8">
            <v>3</v>
          </cell>
          <cell r="C8">
            <v>23</v>
          </cell>
          <cell r="D8">
            <v>19</v>
          </cell>
          <cell r="E8">
            <v>55</v>
          </cell>
          <cell r="F8">
            <v>172</v>
          </cell>
          <cell r="G8">
            <v>491</v>
          </cell>
          <cell r="H8">
            <v>902</v>
          </cell>
          <cell r="I8">
            <v>630</v>
          </cell>
          <cell r="J8">
            <v>207</v>
          </cell>
          <cell r="K8">
            <v>28</v>
          </cell>
          <cell r="L8">
            <v>2</v>
          </cell>
          <cell r="M8">
            <v>0</v>
          </cell>
        </row>
        <row r="9">
          <cell r="A9">
            <v>8</v>
          </cell>
          <cell r="B9">
            <v>0</v>
          </cell>
          <cell r="C9">
            <v>3</v>
          </cell>
          <cell r="D9">
            <v>1</v>
          </cell>
          <cell r="E9">
            <v>6</v>
          </cell>
          <cell r="F9">
            <v>11</v>
          </cell>
          <cell r="G9">
            <v>16</v>
          </cell>
          <cell r="H9">
            <v>39</v>
          </cell>
          <cell r="I9">
            <v>17</v>
          </cell>
          <cell r="J9">
            <v>9</v>
          </cell>
          <cell r="K9">
            <v>5</v>
          </cell>
          <cell r="L9">
            <v>0</v>
          </cell>
          <cell r="M9">
            <v>0</v>
          </cell>
        </row>
        <row r="10">
          <cell r="A10">
            <v>9</v>
          </cell>
          <cell r="B10">
            <v>0</v>
          </cell>
          <cell r="C10">
            <v>0</v>
          </cell>
          <cell r="D10">
            <v>0</v>
          </cell>
          <cell r="E10">
            <v>0</v>
          </cell>
          <cell r="F10">
            <v>2</v>
          </cell>
          <cell r="G10">
            <v>2</v>
          </cell>
          <cell r="H10">
            <v>1</v>
          </cell>
          <cell r="I10">
            <v>0</v>
          </cell>
          <cell r="J10">
            <v>0</v>
          </cell>
          <cell r="K10">
            <v>0</v>
          </cell>
          <cell r="L10">
            <v>0</v>
          </cell>
          <cell r="M10">
            <v>0</v>
          </cell>
        </row>
        <row r="11">
          <cell r="A11">
            <v>10</v>
          </cell>
          <cell r="B11">
            <v>0</v>
          </cell>
          <cell r="C11">
            <v>0</v>
          </cell>
          <cell r="D11">
            <v>0</v>
          </cell>
          <cell r="E11">
            <v>0</v>
          </cell>
          <cell r="F11">
            <v>0</v>
          </cell>
          <cell r="G11">
            <v>0</v>
          </cell>
          <cell r="H11">
            <v>0</v>
          </cell>
          <cell r="I11">
            <v>0</v>
          </cell>
          <cell r="J11">
            <v>0</v>
          </cell>
          <cell r="K11">
            <v>0</v>
          </cell>
          <cell r="L11">
            <v>0</v>
          </cell>
          <cell r="M11">
            <v>0</v>
          </cell>
        </row>
      </sheetData>
      <sheetData sheetId="62">
        <row r="1">
          <cell r="A1" t="str">
            <v>triAgeMama</v>
          </cell>
          <cell r="B1" t="str">
            <v>col_1</v>
          </cell>
          <cell r="C1" t="str">
            <v>col_2</v>
          </cell>
          <cell r="D1" t="str">
            <v>col_3</v>
          </cell>
          <cell r="E1" t="str">
            <v>col_4</v>
          </cell>
        </row>
        <row r="2">
          <cell r="A2">
            <v>1</v>
          </cell>
          <cell r="B2">
            <v>0</v>
          </cell>
          <cell r="C2">
            <v>32</v>
          </cell>
          <cell r="D2">
            <v>28</v>
          </cell>
          <cell r="E2">
            <v>0</v>
          </cell>
        </row>
        <row r="3">
          <cell r="A3">
            <v>2</v>
          </cell>
          <cell r="B3">
            <v>1</v>
          </cell>
          <cell r="C3">
            <v>2248</v>
          </cell>
          <cell r="D3">
            <v>2051</v>
          </cell>
          <cell r="E3">
            <v>0</v>
          </cell>
        </row>
        <row r="4">
          <cell r="A4">
            <v>3</v>
          </cell>
          <cell r="B4">
            <v>5</v>
          </cell>
          <cell r="C4">
            <v>10868</v>
          </cell>
          <cell r="D4">
            <v>10250</v>
          </cell>
          <cell r="E4">
            <v>0</v>
          </cell>
        </row>
        <row r="5">
          <cell r="A5">
            <v>4</v>
          </cell>
          <cell r="B5">
            <v>7</v>
          </cell>
          <cell r="C5">
            <v>23975</v>
          </cell>
          <cell r="D5">
            <v>22834</v>
          </cell>
          <cell r="E5">
            <v>0</v>
          </cell>
        </row>
        <row r="6">
          <cell r="A6">
            <v>5</v>
          </cell>
          <cell r="B6">
            <v>6</v>
          </cell>
          <cell r="C6">
            <v>18911</v>
          </cell>
          <cell r="D6">
            <v>18143</v>
          </cell>
          <cell r="E6">
            <v>0</v>
          </cell>
        </row>
        <row r="7">
          <cell r="A7">
            <v>6</v>
          </cell>
          <cell r="B7">
            <v>1</v>
          </cell>
          <cell r="C7">
            <v>7685</v>
          </cell>
          <cell r="D7">
            <v>7284</v>
          </cell>
          <cell r="E7">
            <v>0</v>
          </cell>
        </row>
        <row r="8">
          <cell r="A8">
            <v>7</v>
          </cell>
          <cell r="B8">
            <v>2</v>
          </cell>
          <cell r="C8">
            <v>1230</v>
          </cell>
          <cell r="D8">
            <v>1300</v>
          </cell>
          <cell r="E8">
            <v>0</v>
          </cell>
        </row>
        <row r="9">
          <cell r="A9">
            <v>8</v>
          </cell>
          <cell r="B9">
            <v>0</v>
          </cell>
          <cell r="C9">
            <v>65</v>
          </cell>
          <cell r="D9">
            <v>42</v>
          </cell>
          <cell r="E9">
            <v>0</v>
          </cell>
        </row>
        <row r="10">
          <cell r="A10">
            <v>9</v>
          </cell>
          <cell r="B10">
            <v>0</v>
          </cell>
          <cell r="C10">
            <v>3</v>
          </cell>
          <cell r="D10">
            <v>2</v>
          </cell>
          <cell r="E10">
            <v>0</v>
          </cell>
        </row>
        <row r="11">
          <cell r="A11">
            <v>10</v>
          </cell>
          <cell r="B11">
            <v>0</v>
          </cell>
          <cell r="C11">
            <v>0</v>
          </cell>
          <cell r="D11">
            <v>0</v>
          </cell>
          <cell r="E11">
            <v>0</v>
          </cell>
        </row>
      </sheetData>
      <sheetData sheetId="63">
        <row r="1">
          <cell r="A1" t="str">
            <v>triAgeMama</v>
          </cell>
          <cell r="B1" t="str">
            <v>col_1</v>
          </cell>
          <cell r="C1" t="str">
            <v>col_2</v>
          </cell>
          <cell r="D1" t="str">
            <v>col_3</v>
          </cell>
          <cell r="E1" t="str">
            <v>col_4</v>
          </cell>
        </row>
        <row r="2">
          <cell r="A2">
            <v>1</v>
          </cell>
          <cell r="B2">
            <v>60</v>
          </cell>
          <cell r="C2">
            <v>0</v>
          </cell>
          <cell r="D2">
            <v>0</v>
          </cell>
          <cell r="E2">
            <v>0</v>
          </cell>
        </row>
        <row r="3">
          <cell r="A3">
            <v>2</v>
          </cell>
          <cell r="B3">
            <v>4213</v>
          </cell>
          <cell r="C3">
            <v>32</v>
          </cell>
          <cell r="D3">
            <v>0</v>
          </cell>
          <cell r="E3">
            <v>22</v>
          </cell>
        </row>
        <row r="4">
          <cell r="A4">
            <v>3</v>
          </cell>
          <cell r="B4">
            <v>20457</v>
          </cell>
          <cell r="C4">
            <v>281</v>
          </cell>
          <cell r="D4">
            <v>7</v>
          </cell>
          <cell r="E4">
            <v>87</v>
          </cell>
        </row>
        <row r="5">
          <cell r="A5">
            <v>4</v>
          </cell>
          <cell r="B5">
            <v>45196</v>
          </cell>
          <cell r="C5">
            <v>707</v>
          </cell>
          <cell r="D5">
            <v>20</v>
          </cell>
          <cell r="E5">
            <v>168</v>
          </cell>
        </row>
        <row r="6">
          <cell r="A6">
            <v>5</v>
          </cell>
          <cell r="B6">
            <v>35379</v>
          </cell>
          <cell r="C6">
            <v>757</v>
          </cell>
          <cell r="D6">
            <v>16</v>
          </cell>
          <cell r="E6">
            <v>140</v>
          </cell>
        </row>
        <row r="7">
          <cell r="A7">
            <v>6</v>
          </cell>
          <cell r="B7">
            <v>14141</v>
          </cell>
          <cell r="C7">
            <v>371</v>
          </cell>
          <cell r="D7">
            <v>7</v>
          </cell>
          <cell r="E7">
            <v>78</v>
          </cell>
        </row>
        <row r="8">
          <cell r="A8">
            <v>7</v>
          </cell>
          <cell r="B8">
            <v>2381</v>
          </cell>
          <cell r="C8">
            <v>69</v>
          </cell>
          <cell r="D8">
            <v>0</v>
          </cell>
          <cell r="E8">
            <v>15</v>
          </cell>
        </row>
        <row r="9">
          <cell r="A9">
            <v>8</v>
          </cell>
          <cell r="B9">
            <v>85</v>
          </cell>
          <cell r="C9">
            <v>11</v>
          </cell>
          <cell r="D9">
            <v>0</v>
          </cell>
          <cell r="E9">
            <v>1</v>
          </cell>
        </row>
        <row r="10">
          <cell r="A10">
            <v>9</v>
          </cell>
          <cell r="B10">
            <v>3</v>
          </cell>
          <cell r="C10">
            <v>1</v>
          </cell>
          <cell r="D10">
            <v>0</v>
          </cell>
          <cell r="E10">
            <v>0</v>
          </cell>
        </row>
        <row r="11">
          <cell r="A11">
            <v>10</v>
          </cell>
          <cell r="B11">
            <v>0</v>
          </cell>
          <cell r="C11">
            <v>0</v>
          </cell>
          <cell r="D11">
            <v>0</v>
          </cell>
          <cell r="E11">
            <v>0</v>
          </cell>
        </row>
      </sheetData>
      <sheetData sheetId="64">
        <row r="1">
          <cell r="A1" t="str">
            <v>triAgeMama</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v>
          </cell>
          <cell r="C2">
            <v>3</v>
          </cell>
          <cell r="D2">
            <v>0</v>
          </cell>
          <cell r="E2">
            <v>6</v>
          </cell>
          <cell r="F2">
            <v>18</v>
          </cell>
          <cell r="G2">
            <v>18</v>
          </cell>
          <cell r="H2">
            <v>5</v>
          </cell>
          <cell r="I2">
            <v>2</v>
          </cell>
          <cell r="J2">
            <v>3</v>
          </cell>
          <cell r="K2">
            <v>0</v>
          </cell>
          <cell r="L2">
            <v>0</v>
          </cell>
          <cell r="M2">
            <v>1</v>
          </cell>
          <cell r="N2">
            <v>0</v>
          </cell>
          <cell r="O2">
            <v>3</v>
          </cell>
        </row>
        <row r="3">
          <cell r="A3">
            <v>2</v>
          </cell>
          <cell r="B3">
            <v>55</v>
          </cell>
          <cell r="C3">
            <v>87</v>
          </cell>
          <cell r="D3">
            <v>193</v>
          </cell>
          <cell r="E3">
            <v>648</v>
          </cell>
          <cell r="F3">
            <v>1758</v>
          </cell>
          <cell r="G3">
            <v>853</v>
          </cell>
          <cell r="H3">
            <v>249</v>
          </cell>
          <cell r="I3">
            <v>105</v>
          </cell>
          <cell r="J3">
            <v>49</v>
          </cell>
          <cell r="K3">
            <v>47</v>
          </cell>
          <cell r="L3">
            <v>23</v>
          </cell>
          <cell r="M3">
            <v>125</v>
          </cell>
          <cell r="N3">
            <v>53</v>
          </cell>
          <cell r="O3">
            <v>55</v>
          </cell>
        </row>
        <row r="4">
          <cell r="A4">
            <v>3</v>
          </cell>
          <cell r="B4">
            <v>314</v>
          </cell>
          <cell r="C4">
            <v>404</v>
          </cell>
          <cell r="D4">
            <v>945</v>
          </cell>
          <cell r="E4">
            <v>3289</v>
          </cell>
          <cell r="F4">
            <v>8279</v>
          </cell>
          <cell r="G4">
            <v>4483</v>
          </cell>
          <cell r="H4">
            <v>1300</v>
          </cell>
          <cell r="I4">
            <v>587</v>
          </cell>
          <cell r="J4">
            <v>220</v>
          </cell>
          <cell r="K4">
            <v>123</v>
          </cell>
          <cell r="L4">
            <v>125</v>
          </cell>
          <cell r="M4">
            <v>589</v>
          </cell>
          <cell r="N4">
            <v>237</v>
          </cell>
          <cell r="O4">
            <v>228</v>
          </cell>
        </row>
        <row r="5">
          <cell r="A5">
            <v>4</v>
          </cell>
          <cell r="B5">
            <v>608</v>
          </cell>
          <cell r="C5">
            <v>846</v>
          </cell>
          <cell r="D5">
            <v>1558</v>
          </cell>
          <cell r="E5">
            <v>5946</v>
          </cell>
          <cell r="F5">
            <v>18267</v>
          </cell>
          <cell r="G5">
            <v>11642</v>
          </cell>
          <cell r="H5">
            <v>3532</v>
          </cell>
          <cell r="I5">
            <v>1560</v>
          </cell>
          <cell r="J5">
            <v>442</v>
          </cell>
          <cell r="K5">
            <v>258</v>
          </cell>
          <cell r="L5">
            <v>196</v>
          </cell>
          <cell r="M5">
            <v>1051</v>
          </cell>
          <cell r="N5">
            <v>469</v>
          </cell>
          <cell r="O5">
            <v>441</v>
          </cell>
        </row>
        <row r="6">
          <cell r="A6">
            <v>5</v>
          </cell>
          <cell r="B6">
            <v>517</v>
          </cell>
          <cell r="C6">
            <v>772</v>
          </cell>
          <cell r="D6">
            <v>1261</v>
          </cell>
          <cell r="E6">
            <v>5092</v>
          </cell>
          <cell r="F6">
            <v>14264</v>
          </cell>
          <cell r="G6">
            <v>8156</v>
          </cell>
          <cell r="H6">
            <v>3052</v>
          </cell>
          <cell r="I6">
            <v>1417</v>
          </cell>
          <cell r="J6">
            <v>368</v>
          </cell>
          <cell r="K6">
            <v>232</v>
          </cell>
          <cell r="L6">
            <v>170</v>
          </cell>
          <cell r="M6">
            <v>927</v>
          </cell>
          <cell r="N6">
            <v>381</v>
          </cell>
          <cell r="O6">
            <v>451</v>
          </cell>
        </row>
        <row r="7">
          <cell r="A7">
            <v>6</v>
          </cell>
          <cell r="B7">
            <v>283</v>
          </cell>
          <cell r="C7">
            <v>305</v>
          </cell>
          <cell r="D7">
            <v>542</v>
          </cell>
          <cell r="E7">
            <v>2092</v>
          </cell>
          <cell r="F7">
            <v>5291</v>
          </cell>
          <cell r="G7">
            <v>3077</v>
          </cell>
          <cell r="H7">
            <v>1372</v>
          </cell>
          <cell r="I7">
            <v>673</v>
          </cell>
          <cell r="J7">
            <v>217</v>
          </cell>
          <cell r="K7">
            <v>129</v>
          </cell>
          <cell r="L7">
            <v>105</v>
          </cell>
          <cell r="M7">
            <v>485</v>
          </cell>
          <cell r="N7">
            <v>193</v>
          </cell>
          <cell r="O7">
            <v>206</v>
          </cell>
        </row>
        <row r="8">
          <cell r="A8">
            <v>7</v>
          </cell>
          <cell r="B8">
            <v>41</v>
          </cell>
          <cell r="C8">
            <v>61</v>
          </cell>
          <cell r="D8">
            <v>87</v>
          </cell>
          <cell r="E8">
            <v>354</v>
          </cell>
          <cell r="F8">
            <v>779</v>
          </cell>
          <cell r="G8">
            <v>557</v>
          </cell>
          <cell r="H8">
            <v>266</v>
          </cell>
          <cell r="I8">
            <v>124</v>
          </cell>
          <cell r="J8">
            <v>37</v>
          </cell>
          <cell r="K8">
            <v>26</v>
          </cell>
          <cell r="L8">
            <v>16</v>
          </cell>
          <cell r="M8">
            <v>85</v>
          </cell>
          <cell r="N8">
            <v>53</v>
          </cell>
          <cell r="O8">
            <v>46</v>
          </cell>
        </row>
        <row r="9">
          <cell r="A9">
            <v>8</v>
          </cell>
          <cell r="B9">
            <v>5</v>
          </cell>
          <cell r="C9">
            <v>3</v>
          </cell>
          <cell r="D9">
            <v>5</v>
          </cell>
          <cell r="E9">
            <v>8</v>
          </cell>
          <cell r="F9">
            <v>28</v>
          </cell>
          <cell r="G9">
            <v>12</v>
          </cell>
          <cell r="H9">
            <v>14</v>
          </cell>
          <cell r="I9">
            <v>13</v>
          </cell>
          <cell r="J9">
            <v>2</v>
          </cell>
          <cell r="K9">
            <v>3</v>
          </cell>
          <cell r="L9">
            <v>1</v>
          </cell>
          <cell r="M9">
            <v>6</v>
          </cell>
          <cell r="N9">
            <v>7</v>
          </cell>
          <cell r="O9">
            <v>0</v>
          </cell>
        </row>
        <row r="10">
          <cell r="A10">
            <v>9</v>
          </cell>
          <cell r="B10">
            <v>0</v>
          </cell>
          <cell r="C10">
            <v>0</v>
          </cell>
          <cell r="D10">
            <v>0</v>
          </cell>
          <cell r="E10">
            <v>0</v>
          </cell>
          <cell r="F10">
            <v>1</v>
          </cell>
          <cell r="G10">
            <v>2</v>
          </cell>
          <cell r="H10">
            <v>0</v>
          </cell>
          <cell r="I10">
            <v>0</v>
          </cell>
          <cell r="J10">
            <v>1</v>
          </cell>
          <cell r="K10">
            <v>0</v>
          </cell>
          <cell r="L10">
            <v>0</v>
          </cell>
          <cell r="M10">
            <v>0</v>
          </cell>
          <cell r="N10">
            <v>1</v>
          </cell>
          <cell r="O10">
            <v>0</v>
          </cell>
        </row>
        <row r="11">
          <cell r="A11">
            <v>10</v>
          </cell>
          <cell r="B11">
            <v>0</v>
          </cell>
          <cell r="C11">
            <v>0</v>
          </cell>
          <cell r="D11">
            <v>0</v>
          </cell>
          <cell r="E11">
            <v>0</v>
          </cell>
          <cell r="F11">
            <v>0</v>
          </cell>
          <cell r="G11">
            <v>0</v>
          </cell>
          <cell r="H11">
            <v>0</v>
          </cell>
          <cell r="I11">
            <v>0</v>
          </cell>
          <cell r="J11">
            <v>0</v>
          </cell>
          <cell r="K11">
            <v>0</v>
          </cell>
          <cell r="L11">
            <v>0</v>
          </cell>
          <cell r="M11">
            <v>0</v>
          </cell>
          <cell r="N11">
            <v>0</v>
          </cell>
          <cell r="O11">
            <v>0</v>
          </cell>
        </row>
      </sheetData>
      <sheetData sheetId="65">
        <row r="1">
          <cell r="A1" t="str">
            <v>triAgeMama</v>
          </cell>
          <cell r="B1" t="str">
            <v>col_1</v>
          </cell>
          <cell r="C1" t="str">
            <v>col_2</v>
          </cell>
          <cell r="D1" t="str">
            <v>col_3</v>
          </cell>
        </row>
        <row r="2">
          <cell r="A2">
            <v>1</v>
          </cell>
          <cell r="B2">
            <v>51</v>
          </cell>
          <cell r="C2">
            <v>9</v>
          </cell>
          <cell r="D2">
            <v>0</v>
          </cell>
        </row>
        <row r="3">
          <cell r="A3">
            <v>2</v>
          </cell>
          <cell r="B3">
            <v>3687</v>
          </cell>
          <cell r="C3">
            <v>581</v>
          </cell>
          <cell r="D3">
            <v>32</v>
          </cell>
        </row>
        <row r="4">
          <cell r="A4">
            <v>3</v>
          </cell>
          <cell r="B4">
            <v>17548</v>
          </cell>
          <cell r="C4">
            <v>3471</v>
          </cell>
          <cell r="D4">
            <v>104</v>
          </cell>
        </row>
        <row r="5">
          <cell r="A5">
            <v>4</v>
          </cell>
          <cell r="B5">
            <v>38162</v>
          </cell>
          <cell r="C5">
            <v>8444</v>
          </cell>
          <cell r="D5">
            <v>210</v>
          </cell>
        </row>
        <row r="6">
          <cell r="A6">
            <v>5</v>
          </cell>
          <cell r="B6">
            <v>29128</v>
          </cell>
          <cell r="C6">
            <v>7748</v>
          </cell>
          <cell r="D6">
            <v>184</v>
          </cell>
        </row>
        <row r="7">
          <cell r="A7">
            <v>6</v>
          </cell>
          <cell r="B7">
            <v>10998</v>
          </cell>
          <cell r="C7">
            <v>3881</v>
          </cell>
          <cell r="D7">
            <v>91</v>
          </cell>
        </row>
        <row r="8">
          <cell r="A8">
            <v>7</v>
          </cell>
          <cell r="B8">
            <v>1741</v>
          </cell>
          <cell r="C8">
            <v>773</v>
          </cell>
          <cell r="D8">
            <v>18</v>
          </cell>
        </row>
        <row r="9">
          <cell r="A9">
            <v>8</v>
          </cell>
          <cell r="B9">
            <v>52</v>
          </cell>
          <cell r="C9">
            <v>54</v>
          </cell>
          <cell r="D9">
            <v>1</v>
          </cell>
        </row>
        <row r="10">
          <cell r="A10">
            <v>9</v>
          </cell>
          <cell r="B10">
            <v>1</v>
          </cell>
          <cell r="C10">
            <v>4</v>
          </cell>
          <cell r="D10">
            <v>0</v>
          </cell>
        </row>
        <row r="11">
          <cell r="A11">
            <v>10</v>
          </cell>
          <cell r="B11">
            <v>0</v>
          </cell>
          <cell r="C11">
            <v>0</v>
          </cell>
          <cell r="D11">
            <v>0</v>
          </cell>
        </row>
      </sheetData>
      <sheetData sheetId="66">
        <row r="1">
          <cell r="A1" t="str">
            <v>triAgeMama</v>
          </cell>
          <cell r="B1" t="str">
            <v>col_1</v>
          </cell>
          <cell r="C1" t="str">
            <v>col_2</v>
          </cell>
          <cell r="D1" t="str">
            <v>col_3</v>
          </cell>
        </row>
        <row r="2">
          <cell r="A2">
            <v>1</v>
          </cell>
          <cell r="B2">
            <v>0</v>
          </cell>
          <cell r="C2">
            <v>59</v>
          </cell>
          <cell r="D2">
            <v>1</v>
          </cell>
        </row>
        <row r="3">
          <cell r="A3">
            <v>2</v>
          </cell>
          <cell r="B3">
            <v>71</v>
          </cell>
          <cell r="C3">
            <v>4001</v>
          </cell>
          <cell r="D3">
            <v>195</v>
          </cell>
        </row>
        <row r="4">
          <cell r="A4">
            <v>3</v>
          </cell>
          <cell r="B4">
            <v>1042</v>
          </cell>
          <cell r="C4">
            <v>18920</v>
          </cell>
          <cell r="D4">
            <v>870</v>
          </cell>
        </row>
        <row r="5">
          <cell r="A5">
            <v>4</v>
          </cell>
          <cell r="B5">
            <v>3436</v>
          </cell>
          <cell r="C5">
            <v>40753</v>
          </cell>
          <cell r="D5">
            <v>1902</v>
          </cell>
        </row>
        <row r="6">
          <cell r="A6">
            <v>5</v>
          </cell>
          <cell r="B6">
            <v>4286</v>
          </cell>
          <cell r="C6">
            <v>30281</v>
          </cell>
          <cell r="D6">
            <v>1725</v>
          </cell>
        </row>
        <row r="7">
          <cell r="A7">
            <v>6</v>
          </cell>
          <cell r="B7">
            <v>2308</v>
          </cell>
          <cell r="C7">
            <v>11514</v>
          </cell>
          <cell r="D7">
            <v>775</v>
          </cell>
        </row>
        <row r="8">
          <cell r="A8">
            <v>7</v>
          </cell>
          <cell r="B8">
            <v>393</v>
          </cell>
          <cell r="C8">
            <v>1930</v>
          </cell>
          <cell r="D8">
            <v>142</v>
          </cell>
        </row>
        <row r="9">
          <cell r="A9">
            <v>8</v>
          </cell>
          <cell r="B9">
            <v>9</v>
          </cell>
          <cell r="C9">
            <v>82</v>
          </cell>
          <cell r="D9">
            <v>6</v>
          </cell>
        </row>
        <row r="10">
          <cell r="A10">
            <v>9</v>
          </cell>
          <cell r="B10">
            <v>2</v>
          </cell>
          <cell r="C10">
            <v>1</v>
          </cell>
          <cell r="D10">
            <v>1</v>
          </cell>
        </row>
        <row r="11">
          <cell r="A11">
            <v>10</v>
          </cell>
          <cell r="B11">
            <v>0</v>
          </cell>
          <cell r="C11">
            <v>0</v>
          </cell>
          <cell r="D11">
            <v>0</v>
          </cell>
        </row>
      </sheetData>
      <sheetData sheetId="67">
        <row r="1">
          <cell r="A1" t="str">
            <v>triAgeMama</v>
          </cell>
          <cell r="B1" t="str">
            <v>col_1</v>
          </cell>
          <cell r="C1" t="str">
            <v>col_2</v>
          </cell>
          <cell r="D1" t="str">
            <v>col_3</v>
          </cell>
        </row>
        <row r="2">
          <cell r="A2">
            <v>1</v>
          </cell>
          <cell r="B2">
            <v>45</v>
          </cell>
          <cell r="C2">
            <v>14</v>
          </cell>
          <cell r="D2">
            <v>1</v>
          </cell>
        </row>
        <row r="3">
          <cell r="A3">
            <v>2</v>
          </cell>
          <cell r="B3">
            <v>3020</v>
          </cell>
          <cell r="C3">
            <v>1179</v>
          </cell>
          <cell r="D3">
            <v>68</v>
          </cell>
        </row>
        <row r="4">
          <cell r="A4">
            <v>3</v>
          </cell>
          <cell r="B4">
            <v>14399</v>
          </cell>
          <cell r="C4">
            <v>6201</v>
          </cell>
          <cell r="D4">
            <v>232</v>
          </cell>
        </row>
        <row r="5">
          <cell r="A5">
            <v>4</v>
          </cell>
          <cell r="B5">
            <v>30224</v>
          </cell>
          <cell r="C5">
            <v>15397</v>
          </cell>
          <cell r="D5">
            <v>470</v>
          </cell>
        </row>
        <row r="6">
          <cell r="A6">
            <v>5</v>
          </cell>
          <cell r="B6">
            <v>22923</v>
          </cell>
          <cell r="C6">
            <v>12963</v>
          </cell>
          <cell r="D6">
            <v>406</v>
          </cell>
        </row>
        <row r="7">
          <cell r="A7">
            <v>6</v>
          </cell>
          <cell r="B7">
            <v>9009</v>
          </cell>
          <cell r="C7">
            <v>5397</v>
          </cell>
          <cell r="D7">
            <v>191</v>
          </cell>
        </row>
        <row r="8">
          <cell r="A8">
            <v>7</v>
          </cell>
          <cell r="B8">
            <v>1472</v>
          </cell>
          <cell r="C8">
            <v>950</v>
          </cell>
          <cell r="D8">
            <v>43</v>
          </cell>
        </row>
        <row r="9">
          <cell r="A9">
            <v>8</v>
          </cell>
          <cell r="B9">
            <v>54</v>
          </cell>
          <cell r="C9">
            <v>40</v>
          </cell>
          <cell r="D9">
            <v>3</v>
          </cell>
        </row>
        <row r="10">
          <cell r="A10">
            <v>9</v>
          </cell>
          <cell r="B10">
            <v>3</v>
          </cell>
          <cell r="C10">
            <v>1</v>
          </cell>
          <cell r="D10">
            <v>0</v>
          </cell>
        </row>
        <row r="11">
          <cell r="A11">
            <v>10</v>
          </cell>
          <cell r="B11">
            <v>0</v>
          </cell>
          <cell r="C11">
            <v>0</v>
          </cell>
          <cell r="D11">
            <v>0</v>
          </cell>
        </row>
      </sheetData>
      <sheetData sheetId="68">
        <row r="1">
          <cell r="A1" t="str">
            <v>triAgeMama</v>
          </cell>
          <cell r="B1" t="str">
            <v>col_1</v>
          </cell>
          <cell r="C1" t="str">
            <v>col_2</v>
          </cell>
          <cell r="D1" t="str">
            <v>col_3</v>
          </cell>
        </row>
        <row r="2">
          <cell r="A2">
            <v>1</v>
          </cell>
          <cell r="B2">
            <v>17</v>
          </cell>
          <cell r="C2">
            <v>42</v>
          </cell>
          <cell r="D2">
            <v>1</v>
          </cell>
        </row>
        <row r="3">
          <cell r="A3">
            <v>2</v>
          </cell>
          <cell r="B3">
            <v>1147</v>
          </cell>
          <cell r="C3">
            <v>3032</v>
          </cell>
          <cell r="D3">
            <v>88</v>
          </cell>
        </row>
        <row r="4">
          <cell r="A4">
            <v>3</v>
          </cell>
          <cell r="B4">
            <v>5259</v>
          </cell>
          <cell r="C4">
            <v>15251</v>
          </cell>
          <cell r="D4">
            <v>322</v>
          </cell>
        </row>
        <row r="5">
          <cell r="A5">
            <v>4</v>
          </cell>
          <cell r="B5">
            <v>10877</v>
          </cell>
          <cell r="C5">
            <v>34577</v>
          </cell>
          <cell r="D5">
            <v>637</v>
          </cell>
        </row>
        <row r="6">
          <cell r="A6">
            <v>5</v>
          </cell>
          <cell r="B6">
            <v>8471</v>
          </cell>
          <cell r="C6">
            <v>27271</v>
          </cell>
          <cell r="D6">
            <v>550</v>
          </cell>
        </row>
        <row r="7">
          <cell r="A7">
            <v>6</v>
          </cell>
          <cell r="B7">
            <v>3473</v>
          </cell>
          <cell r="C7">
            <v>10869</v>
          </cell>
          <cell r="D7">
            <v>255</v>
          </cell>
        </row>
        <row r="8">
          <cell r="A8">
            <v>7</v>
          </cell>
          <cell r="B8">
            <v>635</v>
          </cell>
          <cell r="C8">
            <v>1787</v>
          </cell>
          <cell r="D8">
            <v>43</v>
          </cell>
        </row>
        <row r="9">
          <cell r="A9">
            <v>8</v>
          </cell>
          <cell r="B9">
            <v>23</v>
          </cell>
          <cell r="C9">
            <v>71</v>
          </cell>
          <cell r="D9">
            <v>3</v>
          </cell>
        </row>
        <row r="10">
          <cell r="A10">
            <v>9</v>
          </cell>
          <cell r="B10">
            <v>1</v>
          </cell>
          <cell r="C10">
            <v>3</v>
          </cell>
          <cell r="D10">
            <v>0</v>
          </cell>
        </row>
        <row r="11">
          <cell r="A11">
            <v>10</v>
          </cell>
          <cell r="B11">
            <v>0</v>
          </cell>
          <cell r="C11">
            <v>0</v>
          </cell>
          <cell r="D11">
            <v>0</v>
          </cell>
        </row>
      </sheetData>
      <sheetData sheetId="69">
        <row r="1">
          <cell r="A1" t="str">
            <v>triAgeMama</v>
          </cell>
          <cell r="B1" t="str">
            <v>col_1</v>
          </cell>
          <cell r="C1" t="str">
            <v>col_2</v>
          </cell>
        </row>
        <row r="2">
          <cell r="A2">
            <v>1</v>
          </cell>
          <cell r="B2">
            <v>0</v>
          </cell>
          <cell r="C2">
            <v>60</v>
          </cell>
        </row>
        <row r="3">
          <cell r="A3">
            <v>2</v>
          </cell>
          <cell r="B3">
            <v>18</v>
          </cell>
          <cell r="C3">
            <v>4282</v>
          </cell>
        </row>
        <row r="4">
          <cell r="A4">
            <v>3</v>
          </cell>
          <cell r="B4">
            <v>89</v>
          </cell>
          <cell r="C4">
            <v>21034</v>
          </cell>
        </row>
        <row r="5">
          <cell r="A5">
            <v>4</v>
          </cell>
          <cell r="B5">
            <v>163</v>
          </cell>
          <cell r="C5">
            <v>46653</v>
          </cell>
        </row>
        <row r="6">
          <cell r="A6">
            <v>5</v>
          </cell>
          <cell r="B6">
            <v>140</v>
          </cell>
          <cell r="C6">
            <v>36920</v>
          </cell>
        </row>
        <row r="7">
          <cell r="A7">
            <v>6</v>
          </cell>
          <cell r="B7">
            <v>75</v>
          </cell>
          <cell r="C7">
            <v>14895</v>
          </cell>
        </row>
        <row r="8">
          <cell r="A8">
            <v>7</v>
          </cell>
          <cell r="B8">
            <v>15</v>
          </cell>
          <cell r="C8">
            <v>2517</v>
          </cell>
        </row>
        <row r="9">
          <cell r="A9">
            <v>8</v>
          </cell>
          <cell r="B9">
            <v>1</v>
          </cell>
          <cell r="C9">
            <v>106</v>
          </cell>
        </row>
        <row r="10">
          <cell r="A10">
            <v>9</v>
          </cell>
          <cell r="B10">
            <v>0</v>
          </cell>
          <cell r="C10">
            <v>5</v>
          </cell>
        </row>
        <row r="11">
          <cell r="A11">
            <v>10</v>
          </cell>
          <cell r="B11">
            <v>0</v>
          </cell>
          <cell r="C11">
            <v>0</v>
          </cell>
        </row>
      </sheetData>
      <sheetData sheetId="70">
        <row r="1">
          <cell r="A1" t="str">
            <v>triM4WeightBirth</v>
          </cell>
          <cell r="B1" t="str">
            <v>col_1</v>
          </cell>
          <cell r="C1" t="str">
            <v>col_2</v>
          </cell>
          <cell r="D1" t="str">
            <v>col_3</v>
          </cell>
        </row>
        <row r="2">
          <cell r="A2">
            <v>1</v>
          </cell>
          <cell r="B2">
            <v>57</v>
          </cell>
          <cell r="C2">
            <v>39</v>
          </cell>
          <cell r="D2">
            <v>36</v>
          </cell>
        </row>
        <row r="3">
          <cell r="A3">
            <v>2</v>
          </cell>
          <cell r="B3">
            <v>271</v>
          </cell>
          <cell r="C3">
            <v>135</v>
          </cell>
          <cell r="D3">
            <v>131</v>
          </cell>
        </row>
        <row r="4">
          <cell r="A4">
            <v>3</v>
          </cell>
          <cell r="B4">
            <v>389</v>
          </cell>
          <cell r="C4">
            <v>216</v>
          </cell>
          <cell r="D4">
            <v>232</v>
          </cell>
        </row>
        <row r="5">
          <cell r="A5">
            <v>4</v>
          </cell>
          <cell r="B5">
            <v>845</v>
          </cell>
          <cell r="C5">
            <v>403</v>
          </cell>
          <cell r="D5">
            <v>531</v>
          </cell>
        </row>
        <row r="6">
          <cell r="A6">
            <v>5</v>
          </cell>
          <cell r="B6">
            <v>2801</v>
          </cell>
          <cell r="C6">
            <v>1131</v>
          </cell>
          <cell r="D6">
            <v>1927</v>
          </cell>
        </row>
        <row r="7">
          <cell r="A7">
            <v>6</v>
          </cell>
          <cell r="B7">
            <v>11202</v>
          </cell>
          <cell r="C7">
            <v>4403</v>
          </cell>
          <cell r="D7">
            <v>7926</v>
          </cell>
        </row>
        <row r="8">
          <cell r="A8">
            <v>7</v>
          </cell>
          <cell r="B8">
            <v>24991</v>
          </cell>
          <cell r="C8">
            <v>10047</v>
          </cell>
          <cell r="D8">
            <v>14568</v>
          </cell>
        </row>
        <row r="9">
          <cell r="A9">
            <v>8</v>
          </cell>
          <cell r="B9">
            <v>19080</v>
          </cell>
          <cell r="C9">
            <v>6911</v>
          </cell>
          <cell r="D9">
            <v>8769</v>
          </cell>
        </row>
        <row r="10">
          <cell r="A10">
            <v>9</v>
          </cell>
          <cell r="B10">
            <v>5126</v>
          </cell>
          <cell r="C10">
            <v>1784</v>
          </cell>
          <cell r="D10">
            <v>1807</v>
          </cell>
        </row>
        <row r="11">
          <cell r="A11">
            <v>10</v>
          </cell>
          <cell r="B11">
            <v>673</v>
          </cell>
          <cell r="C11">
            <v>245</v>
          </cell>
          <cell r="D11">
            <v>211</v>
          </cell>
        </row>
        <row r="12">
          <cell r="A12">
            <v>11</v>
          </cell>
          <cell r="B12">
            <v>56</v>
          </cell>
          <cell r="C12">
            <v>15</v>
          </cell>
          <cell r="D12">
            <v>16</v>
          </cell>
        </row>
        <row r="13">
          <cell r="A13">
            <v>12</v>
          </cell>
          <cell r="B13">
            <v>0</v>
          </cell>
          <cell r="C13">
            <v>0</v>
          </cell>
          <cell r="D13">
            <v>0</v>
          </cell>
        </row>
      </sheetData>
      <sheetData sheetId="71">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8</v>
          </cell>
          <cell r="C2">
            <v>16</v>
          </cell>
          <cell r="D2">
            <v>22</v>
          </cell>
          <cell r="E2">
            <v>5</v>
          </cell>
          <cell r="F2">
            <v>6</v>
          </cell>
          <cell r="G2">
            <v>39</v>
          </cell>
          <cell r="H2">
            <v>14</v>
          </cell>
          <cell r="I2">
            <v>1</v>
          </cell>
          <cell r="J2">
            <v>15</v>
          </cell>
          <cell r="K2">
            <v>3</v>
          </cell>
          <cell r="L2">
            <v>3</v>
          </cell>
        </row>
        <row r="3">
          <cell r="A3">
            <v>2</v>
          </cell>
          <cell r="B3">
            <v>51</v>
          </cell>
          <cell r="C3">
            <v>62</v>
          </cell>
          <cell r="D3">
            <v>94</v>
          </cell>
          <cell r="E3">
            <v>26</v>
          </cell>
          <cell r="F3">
            <v>38</v>
          </cell>
          <cell r="G3">
            <v>135</v>
          </cell>
          <cell r="H3">
            <v>55</v>
          </cell>
          <cell r="I3">
            <v>2</v>
          </cell>
          <cell r="J3">
            <v>58</v>
          </cell>
          <cell r="K3">
            <v>7</v>
          </cell>
          <cell r="L3">
            <v>9</v>
          </cell>
        </row>
        <row r="4">
          <cell r="A4">
            <v>3</v>
          </cell>
          <cell r="B4">
            <v>66</v>
          </cell>
          <cell r="C4">
            <v>73</v>
          </cell>
          <cell r="D4">
            <v>143</v>
          </cell>
          <cell r="E4">
            <v>44</v>
          </cell>
          <cell r="F4">
            <v>63</v>
          </cell>
          <cell r="G4">
            <v>216</v>
          </cell>
          <cell r="H4">
            <v>92</v>
          </cell>
          <cell r="I4">
            <v>4</v>
          </cell>
          <cell r="J4">
            <v>112</v>
          </cell>
          <cell r="K4">
            <v>19</v>
          </cell>
          <cell r="L4">
            <v>5</v>
          </cell>
        </row>
        <row r="5">
          <cell r="A5">
            <v>4</v>
          </cell>
          <cell r="B5">
            <v>143</v>
          </cell>
          <cell r="C5">
            <v>191</v>
          </cell>
          <cell r="D5">
            <v>276</v>
          </cell>
          <cell r="E5">
            <v>110</v>
          </cell>
          <cell r="F5">
            <v>125</v>
          </cell>
          <cell r="G5">
            <v>403</v>
          </cell>
          <cell r="H5">
            <v>203</v>
          </cell>
          <cell r="I5">
            <v>15</v>
          </cell>
          <cell r="J5">
            <v>214</v>
          </cell>
          <cell r="K5">
            <v>71</v>
          </cell>
          <cell r="L5">
            <v>28</v>
          </cell>
        </row>
        <row r="6">
          <cell r="A6">
            <v>5</v>
          </cell>
          <cell r="B6">
            <v>481</v>
          </cell>
          <cell r="C6">
            <v>687</v>
          </cell>
          <cell r="D6">
            <v>954</v>
          </cell>
          <cell r="E6">
            <v>394</v>
          </cell>
          <cell r="F6">
            <v>285</v>
          </cell>
          <cell r="G6">
            <v>1131</v>
          </cell>
          <cell r="H6">
            <v>819</v>
          </cell>
          <cell r="I6">
            <v>73</v>
          </cell>
          <cell r="J6">
            <v>659</v>
          </cell>
          <cell r="K6">
            <v>232</v>
          </cell>
          <cell r="L6">
            <v>144</v>
          </cell>
        </row>
        <row r="7">
          <cell r="A7">
            <v>6</v>
          </cell>
          <cell r="B7">
            <v>2053</v>
          </cell>
          <cell r="C7">
            <v>2845</v>
          </cell>
          <cell r="D7">
            <v>3705</v>
          </cell>
          <cell r="E7">
            <v>1446</v>
          </cell>
          <cell r="F7">
            <v>1153</v>
          </cell>
          <cell r="G7">
            <v>4403</v>
          </cell>
          <cell r="H7">
            <v>3282</v>
          </cell>
          <cell r="I7">
            <v>340</v>
          </cell>
          <cell r="J7">
            <v>2757</v>
          </cell>
          <cell r="K7">
            <v>996</v>
          </cell>
          <cell r="L7">
            <v>551</v>
          </cell>
        </row>
        <row r="8">
          <cell r="A8">
            <v>7</v>
          </cell>
          <cell r="B8">
            <v>4466</v>
          </cell>
          <cell r="C8">
            <v>6423</v>
          </cell>
          <cell r="D8">
            <v>8523</v>
          </cell>
          <cell r="E8">
            <v>3187</v>
          </cell>
          <cell r="F8">
            <v>2392</v>
          </cell>
          <cell r="G8">
            <v>10047</v>
          </cell>
          <cell r="H8">
            <v>5708</v>
          </cell>
          <cell r="I8">
            <v>758</v>
          </cell>
          <cell r="J8">
            <v>4944</v>
          </cell>
          <cell r="K8">
            <v>2009</v>
          </cell>
          <cell r="L8">
            <v>1149</v>
          </cell>
        </row>
        <row r="9">
          <cell r="A9">
            <v>8</v>
          </cell>
          <cell r="B9">
            <v>3540</v>
          </cell>
          <cell r="C9">
            <v>4728</v>
          </cell>
          <cell r="D9">
            <v>6522</v>
          </cell>
          <cell r="E9">
            <v>2400</v>
          </cell>
          <cell r="F9">
            <v>1890</v>
          </cell>
          <cell r="G9">
            <v>6911</v>
          </cell>
          <cell r="H9">
            <v>3288</v>
          </cell>
          <cell r="I9">
            <v>554</v>
          </cell>
          <cell r="J9">
            <v>2920</v>
          </cell>
          <cell r="K9">
            <v>1207</v>
          </cell>
          <cell r="L9">
            <v>800</v>
          </cell>
        </row>
        <row r="10">
          <cell r="A10">
            <v>9</v>
          </cell>
          <cell r="B10">
            <v>926</v>
          </cell>
          <cell r="C10">
            <v>1199</v>
          </cell>
          <cell r="D10">
            <v>1813</v>
          </cell>
          <cell r="E10">
            <v>667</v>
          </cell>
          <cell r="F10">
            <v>521</v>
          </cell>
          <cell r="G10">
            <v>1784</v>
          </cell>
          <cell r="H10">
            <v>676</v>
          </cell>
          <cell r="I10">
            <v>120</v>
          </cell>
          <cell r="J10">
            <v>582</v>
          </cell>
          <cell r="K10">
            <v>256</v>
          </cell>
          <cell r="L10">
            <v>173</v>
          </cell>
        </row>
        <row r="11">
          <cell r="A11">
            <v>10</v>
          </cell>
          <cell r="B11">
            <v>110</v>
          </cell>
          <cell r="C11">
            <v>165</v>
          </cell>
          <cell r="D11">
            <v>230</v>
          </cell>
          <cell r="E11">
            <v>85</v>
          </cell>
          <cell r="F11">
            <v>83</v>
          </cell>
          <cell r="G11">
            <v>245</v>
          </cell>
          <cell r="H11">
            <v>79</v>
          </cell>
          <cell r="I11">
            <v>15</v>
          </cell>
          <cell r="J11">
            <v>62</v>
          </cell>
          <cell r="K11">
            <v>32</v>
          </cell>
          <cell r="L11">
            <v>23</v>
          </cell>
        </row>
        <row r="12">
          <cell r="A12">
            <v>11</v>
          </cell>
          <cell r="B12">
            <v>10</v>
          </cell>
          <cell r="C12">
            <v>12</v>
          </cell>
          <cell r="D12">
            <v>23</v>
          </cell>
          <cell r="E12">
            <v>5</v>
          </cell>
          <cell r="F12">
            <v>6</v>
          </cell>
          <cell r="G12">
            <v>15</v>
          </cell>
          <cell r="H12">
            <v>7</v>
          </cell>
          <cell r="I12">
            <v>2</v>
          </cell>
          <cell r="J12">
            <v>2</v>
          </cell>
          <cell r="K12">
            <v>4</v>
          </cell>
          <cell r="L12">
            <v>1</v>
          </cell>
        </row>
        <row r="13">
          <cell r="A13">
            <v>12</v>
          </cell>
          <cell r="B13">
            <v>0</v>
          </cell>
          <cell r="C13">
            <v>0</v>
          </cell>
          <cell r="D13">
            <v>0</v>
          </cell>
          <cell r="E13">
            <v>0</v>
          </cell>
          <cell r="F13">
            <v>0</v>
          </cell>
          <cell r="G13">
            <v>0</v>
          </cell>
          <cell r="H13">
            <v>0</v>
          </cell>
          <cell r="I13">
            <v>0</v>
          </cell>
          <cell r="J13">
            <v>0</v>
          </cell>
          <cell r="K13">
            <v>0</v>
          </cell>
          <cell r="L13">
            <v>0</v>
          </cell>
        </row>
      </sheetData>
      <sheetData sheetId="72">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v>
          </cell>
          <cell r="C2">
            <v>107</v>
          </cell>
          <cell r="D2">
            <v>0</v>
          </cell>
          <cell r="E2">
            <v>1</v>
          </cell>
          <cell r="F2">
            <v>0</v>
          </cell>
          <cell r="G2">
            <v>0</v>
          </cell>
          <cell r="H2">
            <v>1</v>
          </cell>
          <cell r="I2">
            <v>4</v>
          </cell>
          <cell r="J2">
            <v>2</v>
          </cell>
          <cell r="K2">
            <v>8</v>
          </cell>
          <cell r="L2">
            <v>2</v>
          </cell>
          <cell r="M2">
            <v>3</v>
          </cell>
          <cell r="N2">
            <v>0</v>
          </cell>
        </row>
        <row r="3">
          <cell r="A3">
            <v>2</v>
          </cell>
          <cell r="B3">
            <v>23</v>
          </cell>
          <cell r="C3">
            <v>419</v>
          </cell>
          <cell r="D3">
            <v>0</v>
          </cell>
          <cell r="E3">
            <v>8</v>
          </cell>
          <cell r="F3">
            <v>1</v>
          </cell>
          <cell r="G3">
            <v>0</v>
          </cell>
          <cell r="H3">
            <v>6</v>
          </cell>
          <cell r="I3">
            <v>15</v>
          </cell>
          <cell r="J3">
            <v>4</v>
          </cell>
          <cell r="K3">
            <v>48</v>
          </cell>
          <cell r="L3">
            <v>1</v>
          </cell>
          <cell r="M3">
            <v>12</v>
          </cell>
          <cell r="N3">
            <v>0</v>
          </cell>
        </row>
        <row r="4">
          <cell r="A4">
            <v>3</v>
          </cell>
          <cell r="B4">
            <v>33</v>
          </cell>
          <cell r="C4">
            <v>701</v>
          </cell>
          <cell r="D4">
            <v>1</v>
          </cell>
          <cell r="E4">
            <v>7</v>
          </cell>
          <cell r="F4">
            <v>0</v>
          </cell>
          <cell r="G4">
            <v>0</v>
          </cell>
          <cell r="H4">
            <v>16</v>
          </cell>
          <cell r="I4">
            <v>26</v>
          </cell>
          <cell r="J4">
            <v>4</v>
          </cell>
          <cell r="K4">
            <v>36</v>
          </cell>
          <cell r="L4">
            <v>2</v>
          </cell>
          <cell r="M4">
            <v>11</v>
          </cell>
          <cell r="N4">
            <v>0</v>
          </cell>
        </row>
        <row r="5">
          <cell r="A5">
            <v>4</v>
          </cell>
          <cell r="B5">
            <v>96</v>
          </cell>
          <cell r="C5">
            <v>1515</v>
          </cell>
          <cell r="D5">
            <v>2</v>
          </cell>
          <cell r="E5">
            <v>16</v>
          </cell>
          <cell r="F5">
            <v>0</v>
          </cell>
          <cell r="G5">
            <v>0</v>
          </cell>
          <cell r="H5">
            <v>18</v>
          </cell>
          <cell r="I5">
            <v>50</v>
          </cell>
          <cell r="J5">
            <v>10</v>
          </cell>
          <cell r="K5">
            <v>53</v>
          </cell>
          <cell r="L5">
            <v>8</v>
          </cell>
          <cell r="M5">
            <v>11</v>
          </cell>
          <cell r="N5">
            <v>0</v>
          </cell>
        </row>
        <row r="6">
          <cell r="A6">
            <v>5</v>
          </cell>
          <cell r="B6">
            <v>248</v>
          </cell>
          <cell r="C6">
            <v>5045</v>
          </cell>
          <cell r="D6">
            <v>7</v>
          </cell>
          <cell r="E6">
            <v>57</v>
          </cell>
          <cell r="F6">
            <v>3</v>
          </cell>
          <cell r="G6">
            <v>1</v>
          </cell>
          <cell r="H6">
            <v>34</v>
          </cell>
          <cell r="I6">
            <v>157</v>
          </cell>
          <cell r="J6">
            <v>39</v>
          </cell>
          <cell r="K6">
            <v>182</v>
          </cell>
          <cell r="L6">
            <v>25</v>
          </cell>
          <cell r="M6">
            <v>58</v>
          </cell>
          <cell r="N6">
            <v>3</v>
          </cell>
        </row>
        <row r="7">
          <cell r="A7">
            <v>6</v>
          </cell>
          <cell r="B7">
            <v>1022</v>
          </cell>
          <cell r="C7">
            <v>20056</v>
          </cell>
          <cell r="D7">
            <v>34</v>
          </cell>
          <cell r="E7">
            <v>232</v>
          </cell>
          <cell r="F7">
            <v>29</v>
          </cell>
          <cell r="G7">
            <v>7</v>
          </cell>
          <cell r="H7">
            <v>146</v>
          </cell>
          <cell r="I7">
            <v>611</v>
          </cell>
          <cell r="J7">
            <v>200</v>
          </cell>
          <cell r="K7">
            <v>733</v>
          </cell>
          <cell r="L7">
            <v>121</v>
          </cell>
          <cell r="M7">
            <v>337</v>
          </cell>
          <cell r="N7">
            <v>3</v>
          </cell>
        </row>
        <row r="8">
          <cell r="A8">
            <v>7</v>
          </cell>
          <cell r="B8">
            <v>2212</v>
          </cell>
          <cell r="C8">
            <v>41678</v>
          </cell>
          <cell r="D8">
            <v>98</v>
          </cell>
          <cell r="E8">
            <v>533</v>
          </cell>
          <cell r="F8">
            <v>71</v>
          </cell>
          <cell r="G8">
            <v>12</v>
          </cell>
          <cell r="H8">
            <v>364</v>
          </cell>
          <cell r="I8">
            <v>1313</v>
          </cell>
          <cell r="J8">
            <v>480</v>
          </cell>
          <cell r="K8">
            <v>1925</v>
          </cell>
          <cell r="L8">
            <v>273</v>
          </cell>
          <cell r="M8">
            <v>637</v>
          </cell>
          <cell r="N8">
            <v>10</v>
          </cell>
        </row>
        <row r="9">
          <cell r="A9">
            <v>8</v>
          </cell>
          <cell r="B9">
            <v>1664</v>
          </cell>
          <cell r="C9">
            <v>29258</v>
          </cell>
          <cell r="D9">
            <v>79</v>
          </cell>
          <cell r="E9">
            <v>300</v>
          </cell>
          <cell r="F9">
            <v>43</v>
          </cell>
          <cell r="G9">
            <v>3</v>
          </cell>
          <cell r="H9">
            <v>284</v>
          </cell>
          <cell r="I9">
            <v>823</v>
          </cell>
          <cell r="J9">
            <v>328</v>
          </cell>
          <cell r="K9">
            <v>1371</v>
          </cell>
          <cell r="L9">
            <v>186</v>
          </cell>
          <cell r="M9">
            <v>410</v>
          </cell>
          <cell r="N9">
            <v>11</v>
          </cell>
        </row>
        <row r="10">
          <cell r="A10">
            <v>9</v>
          </cell>
          <cell r="B10">
            <v>417</v>
          </cell>
          <cell r="C10">
            <v>7249</v>
          </cell>
          <cell r="D10">
            <v>14</v>
          </cell>
          <cell r="E10">
            <v>83</v>
          </cell>
          <cell r="F10">
            <v>12</v>
          </cell>
          <cell r="G10">
            <v>1</v>
          </cell>
          <cell r="H10">
            <v>77</v>
          </cell>
          <cell r="I10">
            <v>213</v>
          </cell>
          <cell r="J10">
            <v>106</v>
          </cell>
          <cell r="K10">
            <v>382</v>
          </cell>
          <cell r="L10">
            <v>57</v>
          </cell>
          <cell r="M10">
            <v>103</v>
          </cell>
          <cell r="N10">
            <v>3</v>
          </cell>
        </row>
        <row r="11">
          <cell r="A11">
            <v>10</v>
          </cell>
          <cell r="B11">
            <v>42</v>
          </cell>
          <cell r="C11">
            <v>914</v>
          </cell>
          <cell r="D11">
            <v>2</v>
          </cell>
          <cell r="E11">
            <v>13</v>
          </cell>
          <cell r="F11">
            <v>9</v>
          </cell>
          <cell r="G11">
            <v>0</v>
          </cell>
          <cell r="H11">
            <v>9</v>
          </cell>
          <cell r="I11">
            <v>35</v>
          </cell>
          <cell r="J11">
            <v>12</v>
          </cell>
          <cell r="K11">
            <v>69</v>
          </cell>
          <cell r="L11">
            <v>7</v>
          </cell>
          <cell r="M11">
            <v>17</v>
          </cell>
          <cell r="N11">
            <v>0</v>
          </cell>
        </row>
        <row r="12">
          <cell r="A12">
            <v>11</v>
          </cell>
          <cell r="B12">
            <v>5</v>
          </cell>
          <cell r="C12">
            <v>68</v>
          </cell>
          <cell r="D12">
            <v>0</v>
          </cell>
          <cell r="E12">
            <v>0</v>
          </cell>
          <cell r="F12">
            <v>0</v>
          </cell>
          <cell r="G12">
            <v>0</v>
          </cell>
          <cell r="H12">
            <v>0</v>
          </cell>
          <cell r="I12">
            <v>3</v>
          </cell>
          <cell r="J12">
            <v>3</v>
          </cell>
          <cell r="K12">
            <v>8</v>
          </cell>
          <cell r="L12">
            <v>0</v>
          </cell>
          <cell r="M12">
            <v>0</v>
          </cell>
          <cell r="N12">
            <v>0</v>
          </cell>
        </row>
        <row r="13">
          <cell r="A13">
            <v>12</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73">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v>
          </cell>
          <cell r="C2">
            <v>33</v>
          </cell>
          <cell r="D2">
            <v>23</v>
          </cell>
          <cell r="E2">
            <v>17</v>
          </cell>
          <cell r="F2">
            <v>7</v>
          </cell>
          <cell r="G2">
            <v>15</v>
          </cell>
          <cell r="H2">
            <v>7</v>
          </cell>
          <cell r="I2">
            <v>9</v>
          </cell>
          <cell r="J2">
            <v>4</v>
          </cell>
          <cell r="K2">
            <v>2</v>
          </cell>
          <cell r="L2">
            <v>1</v>
          </cell>
          <cell r="M2">
            <v>10</v>
          </cell>
        </row>
        <row r="3">
          <cell r="A3">
            <v>2</v>
          </cell>
          <cell r="B3">
            <v>15</v>
          </cell>
          <cell r="C3">
            <v>76</v>
          </cell>
          <cell r="D3">
            <v>59</v>
          </cell>
          <cell r="E3">
            <v>39</v>
          </cell>
          <cell r="F3">
            <v>27</v>
          </cell>
          <cell r="G3">
            <v>39</v>
          </cell>
          <cell r="H3">
            <v>38</v>
          </cell>
          <cell r="I3">
            <v>40</v>
          </cell>
          <cell r="J3">
            <v>28</v>
          </cell>
          <cell r="K3">
            <v>26</v>
          </cell>
          <cell r="L3">
            <v>16</v>
          </cell>
          <cell r="M3">
            <v>134</v>
          </cell>
        </row>
        <row r="4">
          <cell r="A4">
            <v>3</v>
          </cell>
          <cell r="B4">
            <v>15</v>
          </cell>
          <cell r="C4">
            <v>42</v>
          </cell>
          <cell r="D4">
            <v>44</v>
          </cell>
          <cell r="E4">
            <v>31</v>
          </cell>
          <cell r="F4">
            <v>48</v>
          </cell>
          <cell r="G4">
            <v>75</v>
          </cell>
          <cell r="H4">
            <v>97</v>
          </cell>
          <cell r="I4">
            <v>78</v>
          </cell>
          <cell r="J4">
            <v>72</v>
          </cell>
          <cell r="K4">
            <v>37</v>
          </cell>
          <cell r="L4">
            <v>52</v>
          </cell>
          <cell r="M4">
            <v>246</v>
          </cell>
        </row>
        <row r="5">
          <cell r="A5">
            <v>4</v>
          </cell>
          <cell r="B5">
            <v>32</v>
          </cell>
          <cell r="C5">
            <v>55</v>
          </cell>
          <cell r="D5">
            <v>52</v>
          </cell>
          <cell r="E5">
            <v>53</v>
          </cell>
          <cell r="F5">
            <v>141</v>
          </cell>
          <cell r="G5">
            <v>255</v>
          </cell>
          <cell r="H5">
            <v>212</v>
          </cell>
          <cell r="I5">
            <v>184</v>
          </cell>
          <cell r="J5">
            <v>132</v>
          </cell>
          <cell r="K5">
            <v>92</v>
          </cell>
          <cell r="L5">
            <v>92</v>
          </cell>
          <cell r="M5">
            <v>479</v>
          </cell>
        </row>
        <row r="6">
          <cell r="A6">
            <v>5</v>
          </cell>
          <cell r="B6">
            <v>37</v>
          </cell>
          <cell r="C6">
            <v>101</v>
          </cell>
          <cell r="D6">
            <v>135</v>
          </cell>
          <cell r="E6">
            <v>228</v>
          </cell>
          <cell r="F6">
            <v>843</v>
          </cell>
          <cell r="G6">
            <v>1248</v>
          </cell>
          <cell r="H6">
            <v>967</v>
          </cell>
          <cell r="I6">
            <v>715</v>
          </cell>
          <cell r="J6">
            <v>427</v>
          </cell>
          <cell r="K6">
            <v>242</v>
          </cell>
          <cell r="L6">
            <v>178</v>
          </cell>
          <cell r="M6">
            <v>738</v>
          </cell>
        </row>
        <row r="7">
          <cell r="A7">
            <v>6</v>
          </cell>
          <cell r="B7">
            <v>94</v>
          </cell>
          <cell r="C7">
            <v>335</v>
          </cell>
          <cell r="D7">
            <v>653</v>
          </cell>
          <cell r="E7">
            <v>2243</v>
          </cell>
          <cell r="F7">
            <v>6650</v>
          </cell>
          <cell r="G7">
            <v>7073</v>
          </cell>
          <cell r="H7">
            <v>3259</v>
          </cell>
          <cell r="I7">
            <v>1616</v>
          </cell>
          <cell r="J7">
            <v>631</v>
          </cell>
          <cell r="K7">
            <v>254</v>
          </cell>
          <cell r="L7">
            <v>171</v>
          </cell>
          <cell r="M7">
            <v>552</v>
          </cell>
        </row>
        <row r="8">
          <cell r="A8">
            <v>7</v>
          </cell>
          <cell r="B8">
            <v>202</v>
          </cell>
          <cell r="C8">
            <v>811</v>
          </cell>
          <cell r="D8">
            <v>1601</v>
          </cell>
          <cell r="E8">
            <v>5450</v>
          </cell>
          <cell r="F8">
            <v>16216</v>
          </cell>
          <cell r="G8">
            <v>15339</v>
          </cell>
          <cell r="H8">
            <v>6100</v>
          </cell>
          <cell r="I8">
            <v>2474</v>
          </cell>
          <cell r="J8">
            <v>748</v>
          </cell>
          <cell r="K8">
            <v>250</v>
          </cell>
          <cell r="L8">
            <v>106</v>
          </cell>
          <cell r="M8">
            <v>309</v>
          </cell>
        </row>
        <row r="9">
          <cell r="A9">
            <v>8</v>
          </cell>
          <cell r="B9">
            <v>148</v>
          </cell>
          <cell r="C9">
            <v>606</v>
          </cell>
          <cell r="D9">
            <v>1143</v>
          </cell>
          <cell r="E9">
            <v>3830</v>
          </cell>
          <cell r="F9">
            <v>11394</v>
          </cell>
          <cell r="G9">
            <v>10691</v>
          </cell>
          <cell r="H9">
            <v>4307</v>
          </cell>
          <cell r="I9">
            <v>1728</v>
          </cell>
          <cell r="J9">
            <v>556</v>
          </cell>
          <cell r="K9">
            <v>150</v>
          </cell>
          <cell r="L9">
            <v>63</v>
          </cell>
          <cell r="M9">
            <v>144</v>
          </cell>
        </row>
        <row r="10">
          <cell r="A10">
            <v>9</v>
          </cell>
          <cell r="B10">
            <v>45</v>
          </cell>
          <cell r="C10">
            <v>166</v>
          </cell>
          <cell r="D10">
            <v>291</v>
          </cell>
          <cell r="E10">
            <v>968</v>
          </cell>
          <cell r="F10">
            <v>2702</v>
          </cell>
          <cell r="G10">
            <v>2560</v>
          </cell>
          <cell r="H10">
            <v>1163</v>
          </cell>
          <cell r="I10">
            <v>532</v>
          </cell>
          <cell r="J10">
            <v>191</v>
          </cell>
          <cell r="K10">
            <v>42</v>
          </cell>
          <cell r="L10">
            <v>22</v>
          </cell>
          <cell r="M10">
            <v>35</v>
          </cell>
        </row>
        <row r="11">
          <cell r="A11">
            <v>10</v>
          </cell>
          <cell r="B11">
            <v>6</v>
          </cell>
          <cell r="C11">
            <v>23</v>
          </cell>
          <cell r="D11">
            <v>30</v>
          </cell>
          <cell r="E11">
            <v>115</v>
          </cell>
          <cell r="F11">
            <v>297</v>
          </cell>
          <cell r="G11">
            <v>295</v>
          </cell>
          <cell r="H11">
            <v>188</v>
          </cell>
          <cell r="I11">
            <v>108</v>
          </cell>
          <cell r="J11">
            <v>39</v>
          </cell>
          <cell r="K11">
            <v>13</v>
          </cell>
          <cell r="L11">
            <v>4</v>
          </cell>
          <cell r="M11">
            <v>11</v>
          </cell>
        </row>
        <row r="12">
          <cell r="A12">
            <v>11</v>
          </cell>
          <cell r="B12">
            <v>1</v>
          </cell>
          <cell r="C12">
            <v>3</v>
          </cell>
          <cell r="D12">
            <v>2</v>
          </cell>
          <cell r="E12">
            <v>7</v>
          </cell>
          <cell r="F12">
            <v>19</v>
          </cell>
          <cell r="G12">
            <v>24</v>
          </cell>
          <cell r="H12">
            <v>13</v>
          </cell>
          <cell r="I12">
            <v>9</v>
          </cell>
          <cell r="J12">
            <v>4</v>
          </cell>
          <cell r="K12">
            <v>2</v>
          </cell>
          <cell r="L12">
            <v>0</v>
          </cell>
          <cell r="M12">
            <v>3</v>
          </cell>
        </row>
        <row r="13">
          <cell r="A13">
            <v>12</v>
          </cell>
          <cell r="B13">
            <v>0</v>
          </cell>
          <cell r="C13">
            <v>0</v>
          </cell>
          <cell r="D13">
            <v>0</v>
          </cell>
          <cell r="E13">
            <v>0</v>
          </cell>
          <cell r="F13">
            <v>0</v>
          </cell>
          <cell r="G13">
            <v>0</v>
          </cell>
          <cell r="H13">
            <v>0</v>
          </cell>
          <cell r="I13">
            <v>0</v>
          </cell>
          <cell r="J13">
            <v>0</v>
          </cell>
          <cell r="K13">
            <v>0</v>
          </cell>
          <cell r="L13">
            <v>0</v>
          </cell>
          <cell r="M13">
            <v>0</v>
          </cell>
        </row>
      </sheetData>
      <sheetData sheetId="74">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10</v>
          </cell>
          <cell r="C2">
            <v>79</v>
          </cell>
          <cell r="D2">
            <v>11</v>
          </cell>
          <cell r="E2">
            <v>7</v>
          </cell>
          <cell r="F2">
            <v>20</v>
          </cell>
          <cell r="G2">
            <v>4</v>
          </cell>
          <cell r="H2">
            <v>0</v>
          </cell>
          <cell r="I2">
            <v>0</v>
          </cell>
          <cell r="J2">
            <v>1</v>
          </cell>
        </row>
        <row r="3">
          <cell r="A3">
            <v>2</v>
          </cell>
          <cell r="B3">
            <v>6</v>
          </cell>
          <cell r="C3">
            <v>392</v>
          </cell>
          <cell r="D3">
            <v>129</v>
          </cell>
          <cell r="E3">
            <v>9</v>
          </cell>
          <cell r="F3">
            <v>1</v>
          </cell>
          <cell r="G3">
            <v>0</v>
          </cell>
          <cell r="H3">
            <v>0</v>
          </cell>
          <cell r="I3">
            <v>0</v>
          </cell>
          <cell r="J3">
            <v>0</v>
          </cell>
        </row>
        <row r="4">
          <cell r="A4">
            <v>3</v>
          </cell>
          <cell r="B4">
            <v>0</v>
          </cell>
          <cell r="C4">
            <v>93</v>
          </cell>
          <cell r="D4">
            <v>588</v>
          </cell>
          <cell r="E4">
            <v>150</v>
          </cell>
          <cell r="F4">
            <v>6</v>
          </cell>
          <cell r="G4">
            <v>0</v>
          </cell>
          <cell r="H4">
            <v>0</v>
          </cell>
          <cell r="I4">
            <v>0</v>
          </cell>
          <cell r="J4">
            <v>0</v>
          </cell>
        </row>
        <row r="5">
          <cell r="A5">
            <v>4</v>
          </cell>
          <cell r="B5">
            <v>0</v>
          </cell>
          <cell r="C5">
            <v>1</v>
          </cell>
          <cell r="D5">
            <v>643</v>
          </cell>
          <cell r="E5">
            <v>1050</v>
          </cell>
          <cell r="F5">
            <v>84</v>
          </cell>
          <cell r="G5">
            <v>0</v>
          </cell>
          <cell r="H5">
            <v>0</v>
          </cell>
          <cell r="I5">
            <v>0</v>
          </cell>
          <cell r="J5">
            <v>1</v>
          </cell>
        </row>
        <row r="6">
          <cell r="A6">
            <v>5</v>
          </cell>
          <cell r="B6">
            <v>2</v>
          </cell>
          <cell r="C6">
            <v>2</v>
          </cell>
          <cell r="D6">
            <v>144</v>
          </cell>
          <cell r="E6">
            <v>3919</v>
          </cell>
          <cell r="F6">
            <v>1744</v>
          </cell>
          <cell r="G6">
            <v>48</v>
          </cell>
          <cell r="H6">
            <v>0</v>
          </cell>
          <cell r="I6">
            <v>0</v>
          </cell>
          <cell r="J6">
            <v>0</v>
          </cell>
        </row>
        <row r="7">
          <cell r="A7">
            <v>6</v>
          </cell>
          <cell r="B7">
            <v>9</v>
          </cell>
          <cell r="C7">
            <v>5</v>
          </cell>
          <cell r="D7">
            <v>21</v>
          </cell>
          <cell r="E7">
            <v>6962</v>
          </cell>
          <cell r="F7">
            <v>15675</v>
          </cell>
          <cell r="G7">
            <v>849</v>
          </cell>
          <cell r="H7">
            <v>3</v>
          </cell>
          <cell r="I7">
            <v>0</v>
          </cell>
          <cell r="J7">
            <v>7</v>
          </cell>
        </row>
        <row r="8">
          <cell r="A8">
            <v>7</v>
          </cell>
          <cell r="B8">
            <v>20</v>
          </cell>
          <cell r="C8">
            <v>2</v>
          </cell>
          <cell r="D8">
            <v>11</v>
          </cell>
          <cell r="E8">
            <v>4746</v>
          </cell>
          <cell r="F8">
            <v>40280</v>
          </cell>
          <cell r="G8">
            <v>4535</v>
          </cell>
          <cell r="H8">
            <v>4</v>
          </cell>
          <cell r="I8">
            <v>0</v>
          </cell>
          <cell r="J8">
            <v>8</v>
          </cell>
        </row>
        <row r="9">
          <cell r="A9">
            <v>8</v>
          </cell>
          <cell r="B9">
            <v>6</v>
          </cell>
          <cell r="C9">
            <v>0</v>
          </cell>
          <cell r="D9">
            <v>3</v>
          </cell>
          <cell r="E9">
            <v>1080</v>
          </cell>
          <cell r="F9">
            <v>27779</v>
          </cell>
          <cell r="G9">
            <v>5885</v>
          </cell>
          <cell r="H9">
            <v>4</v>
          </cell>
          <cell r="I9">
            <v>0</v>
          </cell>
          <cell r="J9">
            <v>3</v>
          </cell>
        </row>
        <row r="10">
          <cell r="A10">
            <v>9</v>
          </cell>
          <cell r="B10">
            <v>1</v>
          </cell>
          <cell r="C10">
            <v>0</v>
          </cell>
          <cell r="D10">
            <v>1</v>
          </cell>
          <cell r="E10">
            <v>181</v>
          </cell>
          <cell r="F10">
            <v>6468</v>
          </cell>
          <cell r="G10">
            <v>2063</v>
          </cell>
          <cell r="H10">
            <v>2</v>
          </cell>
          <cell r="I10">
            <v>0</v>
          </cell>
          <cell r="J10">
            <v>1</v>
          </cell>
        </row>
        <row r="11">
          <cell r="A11">
            <v>10</v>
          </cell>
          <cell r="B11">
            <v>0</v>
          </cell>
          <cell r="C11">
            <v>0</v>
          </cell>
          <cell r="D11">
            <v>0</v>
          </cell>
          <cell r="E11">
            <v>31</v>
          </cell>
          <cell r="F11">
            <v>771</v>
          </cell>
          <cell r="G11">
            <v>327</v>
          </cell>
          <cell r="H11">
            <v>0</v>
          </cell>
          <cell r="I11">
            <v>0</v>
          </cell>
          <cell r="J11">
            <v>0</v>
          </cell>
        </row>
        <row r="12">
          <cell r="A12">
            <v>11</v>
          </cell>
          <cell r="B12">
            <v>0</v>
          </cell>
          <cell r="C12">
            <v>0</v>
          </cell>
          <cell r="D12">
            <v>0</v>
          </cell>
          <cell r="E12">
            <v>6</v>
          </cell>
          <cell r="F12">
            <v>50</v>
          </cell>
          <cell r="G12">
            <v>31</v>
          </cell>
          <cell r="H12">
            <v>0</v>
          </cell>
          <cell r="I12">
            <v>0</v>
          </cell>
          <cell r="J12">
            <v>0</v>
          </cell>
        </row>
        <row r="13">
          <cell r="A13">
            <v>12</v>
          </cell>
          <cell r="B13">
            <v>0</v>
          </cell>
          <cell r="C13">
            <v>0</v>
          </cell>
          <cell r="D13">
            <v>0</v>
          </cell>
          <cell r="E13">
            <v>0</v>
          </cell>
          <cell r="F13">
            <v>0</v>
          </cell>
          <cell r="G13">
            <v>0</v>
          </cell>
          <cell r="H13">
            <v>0</v>
          </cell>
          <cell r="I13">
            <v>0</v>
          </cell>
          <cell r="J13">
            <v>0</v>
          </cell>
        </row>
      </sheetData>
      <sheetData sheetId="75">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2</v>
          </cell>
          <cell r="D2">
            <v>24</v>
          </cell>
          <cell r="E2">
            <v>47</v>
          </cell>
          <cell r="F2">
            <v>34</v>
          </cell>
          <cell r="G2">
            <v>22</v>
          </cell>
          <cell r="H2">
            <v>3</v>
          </cell>
          <cell r="I2">
            <v>0</v>
          </cell>
          <cell r="J2">
            <v>0</v>
          </cell>
          <cell r="K2">
            <v>0</v>
          </cell>
        </row>
        <row r="3">
          <cell r="A3">
            <v>2</v>
          </cell>
          <cell r="B3">
            <v>0</v>
          </cell>
          <cell r="C3">
            <v>17</v>
          </cell>
          <cell r="D3">
            <v>115</v>
          </cell>
          <cell r="E3">
            <v>173</v>
          </cell>
          <cell r="F3">
            <v>137</v>
          </cell>
          <cell r="G3">
            <v>69</v>
          </cell>
          <cell r="H3">
            <v>23</v>
          </cell>
          <cell r="I3">
            <v>3</v>
          </cell>
          <cell r="J3">
            <v>0</v>
          </cell>
          <cell r="K3">
            <v>0</v>
          </cell>
        </row>
        <row r="4">
          <cell r="A4">
            <v>3</v>
          </cell>
          <cell r="B4">
            <v>1</v>
          </cell>
          <cell r="C4">
            <v>32</v>
          </cell>
          <cell r="D4">
            <v>156</v>
          </cell>
          <cell r="E4">
            <v>271</v>
          </cell>
          <cell r="F4">
            <v>247</v>
          </cell>
          <cell r="G4">
            <v>110</v>
          </cell>
          <cell r="H4">
            <v>19</v>
          </cell>
          <cell r="I4">
            <v>1</v>
          </cell>
          <cell r="J4">
            <v>0</v>
          </cell>
          <cell r="K4">
            <v>0</v>
          </cell>
        </row>
        <row r="5">
          <cell r="A5">
            <v>4</v>
          </cell>
          <cell r="B5">
            <v>1</v>
          </cell>
          <cell r="C5">
            <v>75</v>
          </cell>
          <cell r="D5">
            <v>306</v>
          </cell>
          <cell r="E5">
            <v>554</v>
          </cell>
          <cell r="F5">
            <v>519</v>
          </cell>
          <cell r="G5">
            <v>263</v>
          </cell>
          <cell r="H5">
            <v>55</v>
          </cell>
          <cell r="I5">
            <v>6</v>
          </cell>
          <cell r="J5">
            <v>0</v>
          </cell>
          <cell r="K5">
            <v>0</v>
          </cell>
        </row>
        <row r="6">
          <cell r="A6">
            <v>5</v>
          </cell>
          <cell r="B6">
            <v>1</v>
          </cell>
          <cell r="C6">
            <v>248</v>
          </cell>
          <cell r="D6">
            <v>1077</v>
          </cell>
          <cell r="E6">
            <v>1996</v>
          </cell>
          <cell r="F6">
            <v>1572</v>
          </cell>
          <cell r="G6">
            <v>780</v>
          </cell>
          <cell r="H6">
            <v>172</v>
          </cell>
          <cell r="I6">
            <v>11</v>
          </cell>
          <cell r="J6">
            <v>2</v>
          </cell>
          <cell r="K6">
            <v>0</v>
          </cell>
        </row>
        <row r="7">
          <cell r="A7">
            <v>6</v>
          </cell>
          <cell r="B7">
            <v>16</v>
          </cell>
          <cell r="C7">
            <v>1074</v>
          </cell>
          <cell r="D7">
            <v>4318</v>
          </cell>
          <cell r="E7">
            <v>8450</v>
          </cell>
          <cell r="F7">
            <v>6476</v>
          </cell>
          <cell r="G7">
            <v>2687</v>
          </cell>
          <cell r="H7">
            <v>491</v>
          </cell>
          <cell r="I7">
            <v>16</v>
          </cell>
          <cell r="J7">
            <v>2</v>
          </cell>
          <cell r="K7">
            <v>0</v>
          </cell>
        </row>
        <row r="8">
          <cell r="A8">
            <v>7</v>
          </cell>
          <cell r="B8">
            <v>23</v>
          </cell>
          <cell r="C8">
            <v>1772</v>
          </cell>
          <cell r="D8">
            <v>8641</v>
          </cell>
          <cell r="E8">
            <v>18610</v>
          </cell>
          <cell r="F8">
            <v>14073</v>
          </cell>
          <cell r="G8">
            <v>5545</v>
          </cell>
          <cell r="H8">
            <v>902</v>
          </cell>
          <cell r="I8">
            <v>39</v>
          </cell>
          <cell r="J8">
            <v>1</v>
          </cell>
          <cell r="K8">
            <v>0</v>
          </cell>
        </row>
        <row r="9">
          <cell r="A9">
            <v>8</v>
          </cell>
          <cell r="B9">
            <v>15</v>
          </cell>
          <cell r="C9">
            <v>893</v>
          </cell>
          <cell r="D9">
            <v>5283</v>
          </cell>
          <cell r="E9">
            <v>13105</v>
          </cell>
          <cell r="F9">
            <v>10678</v>
          </cell>
          <cell r="G9">
            <v>4139</v>
          </cell>
          <cell r="H9">
            <v>630</v>
          </cell>
          <cell r="I9">
            <v>17</v>
          </cell>
          <cell r="J9">
            <v>0</v>
          </cell>
          <cell r="K9">
            <v>0</v>
          </cell>
        </row>
        <row r="10">
          <cell r="A10">
            <v>9</v>
          </cell>
          <cell r="B10">
            <v>2</v>
          </cell>
          <cell r="C10">
            <v>177</v>
          </cell>
          <cell r="D10">
            <v>1080</v>
          </cell>
          <cell r="E10">
            <v>3189</v>
          </cell>
          <cell r="F10">
            <v>2891</v>
          </cell>
          <cell r="G10">
            <v>1162</v>
          </cell>
          <cell r="H10">
            <v>207</v>
          </cell>
          <cell r="I10">
            <v>9</v>
          </cell>
          <cell r="J10">
            <v>0</v>
          </cell>
          <cell r="K10">
            <v>0</v>
          </cell>
        </row>
        <row r="11">
          <cell r="A11">
            <v>10</v>
          </cell>
          <cell r="B11">
            <v>1</v>
          </cell>
          <cell r="C11">
            <v>8</v>
          </cell>
          <cell r="D11">
            <v>117</v>
          </cell>
          <cell r="E11">
            <v>392</v>
          </cell>
          <cell r="F11">
            <v>400</v>
          </cell>
          <cell r="G11">
            <v>178</v>
          </cell>
          <cell r="H11">
            <v>28</v>
          </cell>
          <cell r="I11">
            <v>5</v>
          </cell>
          <cell r="J11">
            <v>0</v>
          </cell>
          <cell r="K11">
            <v>0</v>
          </cell>
        </row>
        <row r="12">
          <cell r="A12">
            <v>11</v>
          </cell>
          <cell r="B12">
            <v>0</v>
          </cell>
          <cell r="C12">
            <v>2</v>
          </cell>
          <cell r="D12">
            <v>6</v>
          </cell>
          <cell r="E12">
            <v>29</v>
          </cell>
          <cell r="F12">
            <v>33</v>
          </cell>
          <cell r="G12">
            <v>15</v>
          </cell>
          <cell r="H12">
            <v>2</v>
          </cell>
          <cell r="I12">
            <v>0</v>
          </cell>
          <cell r="J12">
            <v>0</v>
          </cell>
          <cell r="K12">
            <v>0</v>
          </cell>
        </row>
        <row r="13">
          <cell r="A13">
            <v>12</v>
          </cell>
          <cell r="B13">
            <v>0</v>
          </cell>
          <cell r="C13">
            <v>0</v>
          </cell>
          <cell r="D13">
            <v>0</v>
          </cell>
          <cell r="E13">
            <v>0</v>
          </cell>
          <cell r="F13">
            <v>0</v>
          </cell>
          <cell r="G13">
            <v>0</v>
          </cell>
          <cell r="H13">
            <v>0</v>
          </cell>
          <cell r="I13">
            <v>0</v>
          </cell>
          <cell r="J13">
            <v>0</v>
          </cell>
          <cell r="K13">
            <v>0</v>
          </cell>
        </row>
      </sheetData>
      <sheetData sheetId="76">
        <row r="1">
          <cell r="A1" t="str">
            <v>triM4WeightBirth</v>
          </cell>
          <cell r="B1" t="str">
            <v>col_1</v>
          </cell>
          <cell r="C1" t="str">
            <v>col_2</v>
          </cell>
          <cell r="D1" t="str">
            <v>col_3</v>
          </cell>
          <cell r="E1" t="str">
            <v>col_4</v>
          </cell>
        </row>
        <row r="2">
          <cell r="A2">
            <v>1</v>
          </cell>
          <cell r="B2">
            <v>2</v>
          </cell>
          <cell r="C2">
            <v>66</v>
          </cell>
          <cell r="D2">
            <v>64</v>
          </cell>
          <cell r="E2">
            <v>0</v>
          </cell>
        </row>
        <row r="3">
          <cell r="A3">
            <v>2</v>
          </cell>
          <cell r="B3">
            <v>0</v>
          </cell>
          <cell r="C3">
            <v>267</v>
          </cell>
          <cell r="D3">
            <v>270</v>
          </cell>
          <cell r="E3">
            <v>0</v>
          </cell>
        </row>
        <row r="4">
          <cell r="A4">
            <v>3</v>
          </cell>
          <cell r="B4">
            <v>1</v>
          </cell>
          <cell r="C4">
            <v>427</v>
          </cell>
          <cell r="D4">
            <v>409</v>
          </cell>
          <cell r="E4">
            <v>0</v>
          </cell>
        </row>
        <row r="5">
          <cell r="A5">
            <v>4</v>
          </cell>
          <cell r="B5">
            <v>0</v>
          </cell>
          <cell r="C5">
            <v>880</v>
          </cell>
          <cell r="D5">
            <v>899</v>
          </cell>
          <cell r="E5">
            <v>0</v>
          </cell>
        </row>
        <row r="6">
          <cell r="A6">
            <v>5</v>
          </cell>
          <cell r="B6">
            <v>0</v>
          </cell>
          <cell r="C6">
            <v>2608</v>
          </cell>
          <cell r="D6">
            <v>3251</v>
          </cell>
          <cell r="E6">
            <v>0</v>
          </cell>
        </row>
        <row r="7">
          <cell r="A7">
            <v>6</v>
          </cell>
          <cell r="B7">
            <v>5</v>
          </cell>
          <cell r="C7">
            <v>10227</v>
          </cell>
          <cell r="D7">
            <v>13299</v>
          </cell>
          <cell r="E7">
            <v>0</v>
          </cell>
        </row>
        <row r="8">
          <cell r="A8">
            <v>7</v>
          </cell>
          <cell r="B8">
            <v>8</v>
          </cell>
          <cell r="C8">
            <v>23991</v>
          </cell>
          <cell r="D8">
            <v>25607</v>
          </cell>
          <cell r="E8">
            <v>0</v>
          </cell>
        </row>
        <row r="9">
          <cell r="A9">
            <v>8</v>
          </cell>
          <cell r="B9">
            <v>6</v>
          </cell>
          <cell r="C9">
            <v>19986</v>
          </cell>
          <cell r="D9">
            <v>14768</v>
          </cell>
          <cell r="E9">
            <v>0</v>
          </cell>
        </row>
        <row r="10">
          <cell r="A10">
            <v>9</v>
          </cell>
          <cell r="B10">
            <v>0</v>
          </cell>
          <cell r="C10">
            <v>5692</v>
          </cell>
          <cell r="D10">
            <v>3025</v>
          </cell>
          <cell r="E10">
            <v>0</v>
          </cell>
        </row>
        <row r="11">
          <cell r="A11">
            <v>10</v>
          </cell>
          <cell r="B11">
            <v>0</v>
          </cell>
          <cell r="C11">
            <v>819</v>
          </cell>
          <cell r="D11">
            <v>310</v>
          </cell>
          <cell r="E11">
            <v>0</v>
          </cell>
        </row>
        <row r="12">
          <cell r="A12">
            <v>11</v>
          </cell>
          <cell r="B12">
            <v>0</v>
          </cell>
          <cell r="C12">
            <v>54</v>
          </cell>
          <cell r="D12">
            <v>33</v>
          </cell>
          <cell r="E12">
            <v>0</v>
          </cell>
        </row>
        <row r="13">
          <cell r="A13">
            <v>12</v>
          </cell>
          <cell r="B13">
            <v>0</v>
          </cell>
          <cell r="C13">
            <v>0</v>
          </cell>
          <cell r="D13">
            <v>0</v>
          </cell>
          <cell r="E13">
            <v>0</v>
          </cell>
        </row>
      </sheetData>
      <sheetData sheetId="77">
        <row r="1">
          <cell r="A1" t="str">
            <v>triM4WeightBirth</v>
          </cell>
          <cell r="B1" t="str">
            <v>col_1</v>
          </cell>
          <cell r="C1" t="str">
            <v>col_2</v>
          </cell>
          <cell r="D1" t="str">
            <v>col_3</v>
          </cell>
          <cell r="E1" t="str">
            <v>col_4</v>
          </cell>
        </row>
        <row r="2">
          <cell r="A2">
            <v>1</v>
          </cell>
          <cell r="B2">
            <v>43</v>
          </cell>
          <cell r="C2">
            <v>12</v>
          </cell>
          <cell r="D2">
            <v>1</v>
          </cell>
          <cell r="E2">
            <v>76</v>
          </cell>
        </row>
        <row r="3">
          <cell r="A3">
            <v>2</v>
          </cell>
          <cell r="B3">
            <v>282</v>
          </cell>
          <cell r="C3">
            <v>99</v>
          </cell>
          <cell r="D3">
            <v>9</v>
          </cell>
          <cell r="E3">
            <v>147</v>
          </cell>
        </row>
        <row r="4">
          <cell r="A4">
            <v>3</v>
          </cell>
          <cell r="B4">
            <v>492</v>
          </cell>
          <cell r="C4">
            <v>255</v>
          </cell>
          <cell r="D4">
            <v>32</v>
          </cell>
          <cell r="E4">
            <v>58</v>
          </cell>
        </row>
        <row r="5">
          <cell r="A5">
            <v>4</v>
          </cell>
          <cell r="B5">
            <v>1059</v>
          </cell>
          <cell r="C5">
            <v>633</v>
          </cell>
          <cell r="D5">
            <v>45</v>
          </cell>
          <cell r="E5">
            <v>42</v>
          </cell>
        </row>
        <row r="6">
          <cell r="A6">
            <v>5</v>
          </cell>
          <cell r="B6">
            <v>4382</v>
          </cell>
          <cell r="C6">
            <v>1400</v>
          </cell>
          <cell r="D6">
            <v>24</v>
          </cell>
          <cell r="E6">
            <v>53</v>
          </cell>
        </row>
        <row r="7">
          <cell r="A7">
            <v>6</v>
          </cell>
          <cell r="B7">
            <v>21957</v>
          </cell>
          <cell r="C7">
            <v>1505</v>
          </cell>
          <cell r="D7">
            <v>13</v>
          </cell>
          <cell r="E7">
            <v>56</v>
          </cell>
        </row>
        <row r="8">
          <cell r="A8">
            <v>7</v>
          </cell>
          <cell r="B8">
            <v>49109</v>
          </cell>
          <cell r="C8">
            <v>443</v>
          </cell>
          <cell r="D8">
            <v>1</v>
          </cell>
          <cell r="E8">
            <v>53</v>
          </cell>
        </row>
        <row r="9">
          <cell r="A9">
            <v>8</v>
          </cell>
          <cell r="B9">
            <v>34698</v>
          </cell>
          <cell r="C9">
            <v>38</v>
          </cell>
          <cell r="D9">
            <v>1</v>
          </cell>
          <cell r="E9">
            <v>23</v>
          </cell>
        </row>
        <row r="10">
          <cell r="A10">
            <v>9</v>
          </cell>
          <cell r="B10">
            <v>8705</v>
          </cell>
          <cell r="C10">
            <v>5</v>
          </cell>
          <cell r="D10">
            <v>1</v>
          </cell>
          <cell r="E10">
            <v>6</v>
          </cell>
        </row>
        <row r="11">
          <cell r="A11">
            <v>10</v>
          </cell>
          <cell r="B11">
            <v>1126</v>
          </cell>
          <cell r="C11">
            <v>0</v>
          </cell>
          <cell r="D11">
            <v>0</v>
          </cell>
          <cell r="E11">
            <v>3</v>
          </cell>
        </row>
        <row r="12">
          <cell r="A12">
            <v>11</v>
          </cell>
          <cell r="B12">
            <v>85</v>
          </cell>
          <cell r="C12">
            <v>0</v>
          </cell>
          <cell r="D12">
            <v>0</v>
          </cell>
          <cell r="E12">
            <v>2</v>
          </cell>
        </row>
        <row r="13">
          <cell r="A13">
            <v>12</v>
          </cell>
          <cell r="B13">
            <v>0</v>
          </cell>
          <cell r="C13">
            <v>0</v>
          </cell>
          <cell r="D13">
            <v>0</v>
          </cell>
          <cell r="E13">
            <v>0</v>
          </cell>
        </row>
      </sheetData>
      <sheetData sheetId="78">
        <row r="1">
          <cell r="A1" t="str">
            <v>triM4WeightBirth</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81</v>
          </cell>
          <cell r="C2">
            <v>8</v>
          </cell>
          <cell r="D2">
            <v>8</v>
          </cell>
          <cell r="E2">
            <v>5</v>
          </cell>
          <cell r="F2">
            <v>11</v>
          </cell>
          <cell r="G2">
            <v>6</v>
          </cell>
          <cell r="H2">
            <v>3</v>
          </cell>
          <cell r="I2">
            <v>3</v>
          </cell>
          <cell r="J2">
            <v>0</v>
          </cell>
          <cell r="K2">
            <v>0</v>
          </cell>
          <cell r="L2">
            <v>1</v>
          </cell>
          <cell r="M2">
            <v>0</v>
          </cell>
          <cell r="N2">
            <v>1</v>
          </cell>
          <cell r="O2">
            <v>5</v>
          </cell>
        </row>
        <row r="3">
          <cell r="A3">
            <v>2</v>
          </cell>
          <cell r="B3">
            <v>202</v>
          </cell>
          <cell r="C3">
            <v>28</v>
          </cell>
          <cell r="D3">
            <v>13</v>
          </cell>
          <cell r="E3">
            <v>6</v>
          </cell>
          <cell r="F3">
            <v>8</v>
          </cell>
          <cell r="G3">
            <v>5</v>
          </cell>
          <cell r="H3">
            <v>0</v>
          </cell>
          <cell r="I3">
            <v>4</v>
          </cell>
          <cell r="J3">
            <v>3</v>
          </cell>
          <cell r="K3">
            <v>3</v>
          </cell>
          <cell r="L3">
            <v>2</v>
          </cell>
          <cell r="M3">
            <v>10</v>
          </cell>
          <cell r="N3">
            <v>7</v>
          </cell>
          <cell r="O3">
            <v>246</v>
          </cell>
        </row>
        <row r="4">
          <cell r="A4">
            <v>3</v>
          </cell>
          <cell r="B4">
            <v>153</v>
          </cell>
          <cell r="C4">
            <v>28</v>
          </cell>
          <cell r="D4">
            <v>12</v>
          </cell>
          <cell r="E4">
            <v>3</v>
          </cell>
          <cell r="F4">
            <v>6</v>
          </cell>
          <cell r="G4">
            <v>8</v>
          </cell>
          <cell r="H4">
            <v>4</v>
          </cell>
          <cell r="I4">
            <v>8</v>
          </cell>
          <cell r="J4">
            <v>2</v>
          </cell>
          <cell r="K4">
            <v>7</v>
          </cell>
          <cell r="L4">
            <v>3</v>
          </cell>
          <cell r="M4">
            <v>71</v>
          </cell>
          <cell r="N4">
            <v>87</v>
          </cell>
          <cell r="O4">
            <v>445</v>
          </cell>
        </row>
        <row r="5">
          <cell r="A5">
            <v>4</v>
          </cell>
          <cell r="B5">
            <v>162</v>
          </cell>
          <cell r="C5">
            <v>32</v>
          </cell>
          <cell r="D5">
            <v>16</v>
          </cell>
          <cell r="E5">
            <v>10</v>
          </cell>
          <cell r="F5">
            <v>18</v>
          </cell>
          <cell r="G5">
            <v>21</v>
          </cell>
          <cell r="H5">
            <v>19</v>
          </cell>
          <cell r="I5">
            <v>26</v>
          </cell>
          <cell r="J5">
            <v>27</v>
          </cell>
          <cell r="K5">
            <v>19</v>
          </cell>
          <cell r="L5">
            <v>25</v>
          </cell>
          <cell r="M5">
            <v>399</v>
          </cell>
          <cell r="N5">
            <v>545</v>
          </cell>
          <cell r="O5">
            <v>460</v>
          </cell>
        </row>
        <row r="6">
          <cell r="A6">
            <v>5</v>
          </cell>
          <cell r="B6">
            <v>166</v>
          </cell>
          <cell r="C6">
            <v>92</v>
          </cell>
          <cell r="D6">
            <v>59</v>
          </cell>
          <cell r="E6">
            <v>141</v>
          </cell>
          <cell r="F6">
            <v>623</v>
          </cell>
          <cell r="G6">
            <v>692</v>
          </cell>
          <cell r="H6">
            <v>502</v>
          </cell>
          <cell r="I6">
            <v>436</v>
          </cell>
          <cell r="J6">
            <v>290</v>
          </cell>
          <cell r="K6">
            <v>246</v>
          </cell>
          <cell r="L6">
            <v>229</v>
          </cell>
          <cell r="M6">
            <v>1660</v>
          </cell>
          <cell r="N6">
            <v>582</v>
          </cell>
          <cell r="O6">
            <v>141</v>
          </cell>
        </row>
        <row r="7">
          <cell r="A7">
            <v>6</v>
          </cell>
          <cell r="B7">
            <v>262</v>
          </cell>
          <cell r="C7">
            <v>375</v>
          </cell>
          <cell r="D7">
            <v>780</v>
          </cell>
          <cell r="E7">
            <v>2960</v>
          </cell>
          <cell r="F7">
            <v>8533</v>
          </cell>
          <cell r="G7">
            <v>5684</v>
          </cell>
          <cell r="H7">
            <v>2152</v>
          </cell>
          <cell r="I7">
            <v>1119</v>
          </cell>
          <cell r="J7">
            <v>359</v>
          </cell>
          <cell r="K7">
            <v>247</v>
          </cell>
          <cell r="L7">
            <v>188</v>
          </cell>
          <cell r="M7">
            <v>688</v>
          </cell>
          <cell r="N7">
            <v>108</v>
          </cell>
          <cell r="O7">
            <v>76</v>
          </cell>
        </row>
        <row r="8">
          <cell r="A8">
            <v>7</v>
          </cell>
          <cell r="B8">
            <v>429</v>
          </cell>
          <cell r="C8">
            <v>956</v>
          </cell>
          <cell r="D8">
            <v>1952</v>
          </cell>
          <cell r="E8">
            <v>7500</v>
          </cell>
          <cell r="F8">
            <v>20945</v>
          </cell>
          <cell r="G8">
            <v>11751</v>
          </cell>
          <cell r="H8">
            <v>3696</v>
          </cell>
          <cell r="I8">
            <v>1436</v>
          </cell>
          <cell r="J8">
            <v>318</v>
          </cell>
          <cell r="K8">
            <v>172</v>
          </cell>
          <cell r="L8">
            <v>106</v>
          </cell>
          <cell r="M8">
            <v>263</v>
          </cell>
          <cell r="N8">
            <v>42</v>
          </cell>
          <cell r="O8">
            <v>40</v>
          </cell>
        </row>
        <row r="9">
          <cell r="A9">
            <v>8</v>
          </cell>
          <cell r="B9">
            <v>276</v>
          </cell>
          <cell r="C9">
            <v>729</v>
          </cell>
          <cell r="D9">
            <v>1381</v>
          </cell>
          <cell r="E9">
            <v>5308</v>
          </cell>
          <cell r="F9">
            <v>14642</v>
          </cell>
          <cell r="G9">
            <v>8303</v>
          </cell>
          <cell r="H9">
            <v>2508</v>
          </cell>
          <cell r="I9">
            <v>1063</v>
          </cell>
          <cell r="J9">
            <v>246</v>
          </cell>
          <cell r="K9">
            <v>85</v>
          </cell>
          <cell r="L9">
            <v>62</v>
          </cell>
          <cell r="M9">
            <v>132</v>
          </cell>
          <cell r="N9">
            <v>12</v>
          </cell>
          <cell r="O9">
            <v>13</v>
          </cell>
        </row>
        <row r="10">
          <cell r="A10">
            <v>9</v>
          </cell>
          <cell r="B10">
            <v>79</v>
          </cell>
          <cell r="C10">
            <v>197</v>
          </cell>
          <cell r="D10">
            <v>336</v>
          </cell>
          <cell r="E10">
            <v>1342</v>
          </cell>
          <cell r="F10">
            <v>3507</v>
          </cell>
          <cell r="G10">
            <v>2036</v>
          </cell>
          <cell r="H10">
            <v>746</v>
          </cell>
          <cell r="I10">
            <v>306</v>
          </cell>
          <cell r="J10">
            <v>76</v>
          </cell>
          <cell r="K10">
            <v>33</v>
          </cell>
          <cell r="L10">
            <v>10</v>
          </cell>
          <cell r="M10">
            <v>39</v>
          </cell>
          <cell r="N10">
            <v>6</v>
          </cell>
          <cell r="O10">
            <v>4</v>
          </cell>
        </row>
        <row r="11">
          <cell r="A11">
            <v>10</v>
          </cell>
          <cell r="B11">
            <v>12</v>
          </cell>
          <cell r="C11">
            <v>32</v>
          </cell>
          <cell r="D11">
            <v>31</v>
          </cell>
          <cell r="E11">
            <v>152</v>
          </cell>
          <cell r="F11">
            <v>369</v>
          </cell>
          <cell r="G11">
            <v>274</v>
          </cell>
          <cell r="H11">
            <v>146</v>
          </cell>
          <cell r="I11">
            <v>75</v>
          </cell>
          <cell r="J11">
            <v>17</v>
          </cell>
          <cell r="K11">
            <v>5</v>
          </cell>
          <cell r="L11">
            <v>9</v>
          </cell>
          <cell r="M11">
            <v>3</v>
          </cell>
          <cell r="N11">
            <v>4</v>
          </cell>
          <cell r="O11">
            <v>0</v>
          </cell>
        </row>
        <row r="12">
          <cell r="A12">
            <v>11</v>
          </cell>
          <cell r="B12">
            <v>2</v>
          </cell>
          <cell r="C12">
            <v>4</v>
          </cell>
          <cell r="D12">
            <v>3</v>
          </cell>
          <cell r="E12">
            <v>8</v>
          </cell>
          <cell r="F12">
            <v>24</v>
          </cell>
          <cell r="G12">
            <v>20</v>
          </cell>
          <cell r="H12">
            <v>14</v>
          </cell>
          <cell r="I12">
            <v>5</v>
          </cell>
          <cell r="J12">
            <v>1</v>
          </cell>
          <cell r="K12">
            <v>1</v>
          </cell>
          <cell r="L12">
            <v>1</v>
          </cell>
          <cell r="M12">
            <v>4</v>
          </cell>
          <cell r="N12">
            <v>0</v>
          </cell>
          <cell r="O12">
            <v>0</v>
          </cell>
        </row>
        <row r="13">
          <cell r="A13">
            <v>12</v>
          </cell>
          <cell r="B13">
            <v>0</v>
          </cell>
          <cell r="C13">
            <v>0</v>
          </cell>
          <cell r="D13">
            <v>0</v>
          </cell>
          <cell r="E13">
            <v>0</v>
          </cell>
          <cell r="F13">
            <v>0</v>
          </cell>
          <cell r="G13">
            <v>0</v>
          </cell>
          <cell r="H13">
            <v>0</v>
          </cell>
          <cell r="I13">
            <v>0</v>
          </cell>
          <cell r="J13">
            <v>0</v>
          </cell>
          <cell r="K13">
            <v>0</v>
          </cell>
          <cell r="L13">
            <v>0</v>
          </cell>
          <cell r="M13">
            <v>0</v>
          </cell>
          <cell r="N13">
            <v>0</v>
          </cell>
          <cell r="O13">
            <v>0</v>
          </cell>
        </row>
      </sheetData>
      <sheetData sheetId="79">
        <row r="1">
          <cell r="A1" t="str">
            <v>triM4WeightBirth</v>
          </cell>
          <cell r="B1" t="str">
            <v>col_1</v>
          </cell>
          <cell r="C1" t="str">
            <v>col_2</v>
          </cell>
          <cell r="D1" t="str">
            <v>col_3</v>
          </cell>
        </row>
        <row r="2">
          <cell r="A2">
            <v>1</v>
          </cell>
          <cell r="B2">
            <v>34</v>
          </cell>
          <cell r="C2">
            <v>18</v>
          </cell>
          <cell r="D2">
            <v>80</v>
          </cell>
        </row>
        <row r="3">
          <cell r="A3">
            <v>2</v>
          </cell>
          <cell r="B3">
            <v>155</v>
          </cell>
          <cell r="C3">
            <v>228</v>
          </cell>
          <cell r="D3">
            <v>154</v>
          </cell>
        </row>
        <row r="4">
          <cell r="A4">
            <v>3</v>
          </cell>
          <cell r="B4">
            <v>223</v>
          </cell>
          <cell r="C4">
            <v>548</v>
          </cell>
          <cell r="D4">
            <v>66</v>
          </cell>
        </row>
        <row r="5">
          <cell r="A5">
            <v>4</v>
          </cell>
          <cell r="B5">
            <v>738</v>
          </cell>
          <cell r="C5">
            <v>992</v>
          </cell>
          <cell r="D5">
            <v>49</v>
          </cell>
        </row>
        <row r="6">
          <cell r="A6">
            <v>5</v>
          </cell>
          <cell r="B6">
            <v>3680</v>
          </cell>
          <cell r="C6">
            <v>2111</v>
          </cell>
          <cell r="D6">
            <v>68</v>
          </cell>
        </row>
        <row r="7">
          <cell r="A7">
            <v>6</v>
          </cell>
          <cell r="B7">
            <v>18287</v>
          </cell>
          <cell r="C7">
            <v>5159</v>
          </cell>
          <cell r="D7">
            <v>85</v>
          </cell>
        </row>
        <row r="8">
          <cell r="A8">
            <v>7</v>
          </cell>
          <cell r="B8">
            <v>41074</v>
          </cell>
          <cell r="C8">
            <v>8441</v>
          </cell>
          <cell r="D8">
            <v>91</v>
          </cell>
        </row>
        <row r="9">
          <cell r="A9">
            <v>8</v>
          </cell>
          <cell r="B9">
            <v>29237</v>
          </cell>
          <cell r="C9">
            <v>5487</v>
          </cell>
          <cell r="D9">
            <v>36</v>
          </cell>
        </row>
        <row r="10">
          <cell r="A10">
            <v>9</v>
          </cell>
          <cell r="B10">
            <v>7070</v>
          </cell>
          <cell r="C10">
            <v>1639</v>
          </cell>
          <cell r="D10">
            <v>8</v>
          </cell>
        </row>
        <row r="11">
          <cell r="A11">
            <v>10</v>
          </cell>
          <cell r="B11">
            <v>813</v>
          </cell>
          <cell r="C11">
            <v>314</v>
          </cell>
          <cell r="D11">
            <v>2</v>
          </cell>
        </row>
        <row r="12">
          <cell r="A12">
            <v>11</v>
          </cell>
          <cell r="B12">
            <v>58</v>
          </cell>
          <cell r="C12">
            <v>28</v>
          </cell>
          <cell r="D12">
            <v>1</v>
          </cell>
        </row>
        <row r="13">
          <cell r="A13">
            <v>12</v>
          </cell>
          <cell r="B13">
            <v>0</v>
          </cell>
          <cell r="C13">
            <v>0</v>
          </cell>
          <cell r="D13">
            <v>0</v>
          </cell>
        </row>
      </sheetData>
      <sheetData sheetId="80">
        <row r="1">
          <cell r="A1" t="str">
            <v>triM4WeightBirth</v>
          </cell>
          <cell r="B1" t="str">
            <v>col_1</v>
          </cell>
          <cell r="C1" t="str">
            <v>col_2</v>
          </cell>
          <cell r="D1" t="str">
            <v>col_3</v>
          </cell>
        </row>
        <row r="2">
          <cell r="A2">
            <v>1</v>
          </cell>
          <cell r="B2">
            <v>13</v>
          </cell>
          <cell r="C2">
            <v>105</v>
          </cell>
          <cell r="D2">
            <v>14</v>
          </cell>
        </row>
        <row r="3">
          <cell r="A3">
            <v>2</v>
          </cell>
          <cell r="B3">
            <v>38</v>
          </cell>
          <cell r="C3">
            <v>471</v>
          </cell>
          <cell r="D3">
            <v>28</v>
          </cell>
        </row>
        <row r="4">
          <cell r="A4">
            <v>3</v>
          </cell>
          <cell r="B4">
            <v>70</v>
          </cell>
          <cell r="C4">
            <v>736</v>
          </cell>
          <cell r="D4">
            <v>31</v>
          </cell>
        </row>
        <row r="5">
          <cell r="A5">
            <v>4</v>
          </cell>
          <cell r="B5">
            <v>158</v>
          </cell>
          <cell r="C5">
            <v>1521</v>
          </cell>
          <cell r="D5">
            <v>100</v>
          </cell>
        </row>
        <row r="6">
          <cell r="A6">
            <v>5</v>
          </cell>
          <cell r="B6">
            <v>537</v>
          </cell>
          <cell r="C6">
            <v>5018</v>
          </cell>
          <cell r="D6">
            <v>304</v>
          </cell>
        </row>
        <row r="7">
          <cell r="A7">
            <v>6</v>
          </cell>
          <cell r="B7">
            <v>2281</v>
          </cell>
          <cell r="C7">
            <v>20130</v>
          </cell>
          <cell r="D7">
            <v>1120</v>
          </cell>
        </row>
        <row r="8">
          <cell r="A8">
            <v>7</v>
          </cell>
          <cell r="B8">
            <v>4624</v>
          </cell>
          <cell r="C8">
            <v>42789</v>
          </cell>
          <cell r="D8">
            <v>2193</v>
          </cell>
        </row>
        <row r="9">
          <cell r="A9">
            <v>8</v>
          </cell>
          <cell r="B9">
            <v>3058</v>
          </cell>
          <cell r="C9">
            <v>30215</v>
          </cell>
          <cell r="D9">
            <v>1487</v>
          </cell>
        </row>
        <row r="10">
          <cell r="A10">
            <v>9</v>
          </cell>
          <cell r="B10">
            <v>820</v>
          </cell>
          <cell r="C10">
            <v>7508</v>
          </cell>
          <cell r="D10">
            <v>389</v>
          </cell>
        </row>
        <row r="11">
          <cell r="A11">
            <v>10</v>
          </cell>
          <cell r="B11">
            <v>134</v>
          </cell>
          <cell r="C11">
            <v>952</v>
          </cell>
          <cell r="D11">
            <v>43</v>
          </cell>
        </row>
        <row r="12">
          <cell r="A12">
            <v>11</v>
          </cell>
          <cell r="B12">
            <v>17</v>
          </cell>
          <cell r="C12">
            <v>65</v>
          </cell>
          <cell r="D12">
            <v>5</v>
          </cell>
        </row>
        <row r="13">
          <cell r="A13">
            <v>12</v>
          </cell>
          <cell r="B13">
            <v>0</v>
          </cell>
          <cell r="C13">
            <v>0</v>
          </cell>
          <cell r="D13">
            <v>0</v>
          </cell>
        </row>
      </sheetData>
      <sheetData sheetId="81">
        <row r="1">
          <cell r="A1" t="str">
            <v>triM4WeightBirth</v>
          </cell>
          <cell r="B1" t="str">
            <v>col_1</v>
          </cell>
          <cell r="C1" t="str">
            <v>col_2</v>
          </cell>
          <cell r="D1" t="str">
            <v>col_3</v>
          </cell>
        </row>
        <row r="2">
          <cell r="A2">
            <v>1</v>
          </cell>
          <cell r="B2">
            <v>60</v>
          </cell>
          <cell r="C2">
            <v>62</v>
          </cell>
          <cell r="D2">
            <v>10</v>
          </cell>
        </row>
        <row r="3">
          <cell r="A3">
            <v>2</v>
          </cell>
          <cell r="B3">
            <v>268</v>
          </cell>
          <cell r="C3">
            <v>253</v>
          </cell>
          <cell r="D3">
            <v>16</v>
          </cell>
        </row>
        <row r="4">
          <cell r="A4">
            <v>3</v>
          </cell>
          <cell r="B4">
            <v>481</v>
          </cell>
          <cell r="C4">
            <v>335</v>
          </cell>
          <cell r="D4">
            <v>21</v>
          </cell>
        </row>
        <row r="5">
          <cell r="A5">
            <v>4</v>
          </cell>
          <cell r="B5">
            <v>999</v>
          </cell>
          <cell r="C5">
            <v>734</v>
          </cell>
          <cell r="D5">
            <v>46</v>
          </cell>
        </row>
        <row r="6">
          <cell r="A6">
            <v>5</v>
          </cell>
          <cell r="B6">
            <v>3538</v>
          </cell>
          <cell r="C6">
            <v>2214</v>
          </cell>
          <cell r="D6">
            <v>107</v>
          </cell>
        </row>
        <row r="7">
          <cell r="A7">
            <v>6</v>
          </cell>
          <cell r="B7">
            <v>15055</v>
          </cell>
          <cell r="C7">
            <v>8151</v>
          </cell>
          <cell r="D7">
            <v>325</v>
          </cell>
        </row>
        <row r="8">
          <cell r="A8">
            <v>7</v>
          </cell>
          <cell r="B8">
            <v>32392</v>
          </cell>
          <cell r="C8">
            <v>16686</v>
          </cell>
          <cell r="D8">
            <v>528</v>
          </cell>
        </row>
        <row r="9">
          <cell r="A9">
            <v>8</v>
          </cell>
          <cell r="B9">
            <v>23201</v>
          </cell>
          <cell r="C9">
            <v>11229</v>
          </cell>
          <cell r="D9">
            <v>330</v>
          </cell>
        </row>
        <row r="10">
          <cell r="A10">
            <v>9</v>
          </cell>
          <cell r="B10">
            <v>5878</v>
          </cell>
          <cell r="C10">
            <v>2774</v>
          </cell>
          <cell r="D10">
            <v>65</v>
          </cell>
        </row>
        <row r="11">
          <cell r="A11">
            <v>10</v>
          </cell>
          <cell r="B11">
            <v>753</v>
          </cell>
          <cell r="C11">
            <v>370</v>
          </cell>
          <cell r="D11">
            <v>6</v>
          </cell>
        </row>
        <row r="12">
          <cell r="A12">
            <v>11</v>
          </cell>
          <cell r="B12">
            <v>59</v>
          </cell>
          <cell r="C12">
            <v>28</v>
          </cell>
          <cell r="D12">
            <v>0</v>
          </cell>
        </row>
        <row r="13">
          <cell r="A13">
            <v>12</v>
          </cell>
          <cell r="B13">
            <v>0</v>
          </cell>
          <cell r="C13">
            <v>0</v>
          </cell>
          <cell r="D13">
            <v>0</v>
          </cell>
        </row>
      </sheetData>
      <sheetData sheetId="82">
        <row r="1">
          <cell r="A1" t="str">
            <v>triM4WeightBirth</v>
          </cell>
          <cell r="B1" t="str">
            <v>col_1</v>
          </cell>
          <cell r="C1" t="str">
            <v>col_2</v>
          </cell>
          <cell r="D1" t="str">
            <v>col_3</v>
          </cell>
        </row>
        <row r="2">
          <cell r="A2">
            <v>1</v>
          </cell>
          <cell r="B2">
            <v>43</v>
          </cell>
          <cell r="C2">
            <v>77</v>
          </cell>
          <cell r="D2">
            <v>12</v>
          </cell>
        </row>
        <row r="3">
          <cell r="A3">
            <v>2</v>
          </cell>
          <cell r="B3">
            <v>113</v>
          </cell>
          <cell r="C3">
            <v>407</v>
          </cell>
          <cell r="D3">
            <v>17</v>
          </cell>
        </row>
        <row r="4">
          <cell r="A4">
            <v>3</v>
          </cell>
          <cell r="B4">
            <v>67</v>
          </cell>
          <cell r="C4">
            <v>748</v>
          </cell>
          <cell r="D4">
            <v>22</v>
          </cell>
        </row>
        <row r="5">
          <cell r="A5">
            <v>4</v>
          </cell>
          <cell r="B5">
            <v>231</v>
          </cell>
          <cell r="C5">
            <v>1497</v>
          </cell>
          <cell r="D5">
            <v>51</v>
          </cell>
        </row>
        <row r="6">
          <cell r="A6">
            <v>5</v>
          </cell>
          <cell r="B6">
            <v>1073</v>
          </cell>
          <cell r="C6">
            <v>4660</v>
          </cell>
          <cell r="D6">
            <v>126</v>
          </cell>
        </row>
        <row r="7">
          <cell r="A7">
            <v>6</v>
          </cell>
          <cell r="B7">
            <v>4634</v>
          </cell>
          <cell r="C7">
            <v>18462</v>
          </cell>
          <cell r="D7">
            <v>435</v>
          </cell>
        </row>
        <row r="8">
          <cell r="A8">
            <v>7</v>
          </cell>
          <cell r="B8">
            <v>11295</v>
          </cell>
          <cell r="C8">
            <v>37584</v>
          </cell>
          <cell r="D8">
            <v>727</v>
          </cell>
        </row>
        <row r="9">
          <cell r="A9">
            <v>8</v>
          </cell>
          <cell r="B9">
            <v>9515</v>
          </cell>
          <cell r="C9">
            <v>24784</v>
          </cell>
          <cell r="D9">
            <v>461</v>
          </cell>
        </row>
        <row r="10">
          <cell r="A10">
            <v>9</v>
          </cell>
          <cell r="B10">
            <v>2877</v>
          </cell>
          <cell r="C10">
            <v>5758</v>
          </cell>
          <cell r="D10">
            <v>82</v>
          </cell>
        </row>
        <row r="11">
          <cell r="A11">
            <v>10</v>
          </cell>
          <cell r="B11">
            <v>419</v>
          </cell>
          <cell r="C11">
            <v>698</v>
          </cell>
          <cell r="D11">
            <v>12</v>
          </cell>
        </row>
        <row r="12">
          <cell r="A12">
            <v>11</v>
          </cell>
          <cell r="B12">
            <v>35</v>
          </cell>
          <cell r="C12">
            <v>51</v>
          </cell>
          <cell r="D12">
            <v>1</v>
          </cell>
        </row>
        <row r="13">
          <cell r="A13">
            <v>12</v>
          </cell>
          <cell r="B13">
            <v>0</v>
          </cell>
          <cell r="C13">
            <v>0</v>
          </cell>
          <cell r="D13">
            <v>0</v>
          </cell>
        </row>
      </sheetData>
      <sheetData sheetId="83">
        <row r="1">
          <cell r="A1" t="str">
            <v>triM4WeightBirth</v>
          </cell>
          <cell r="B1" t="str">
            <v>col_1</v>
          </cell>
          <cell r="C1" t="str">
            <v>col_2</v>
          </cell>
        </row>
        <row r="2">
          <cell r="A2">
            <v>1</v>
          </cell>
          <cell r="B2">
            <v>79</v>
          </cell>
          <cell r="C2">
            <v>53</v>
          </cell>
        </row>
        <row r="3">
          <cell r="A3">
            <v>2</v>
          </cell>
          <cell r="B3">
            <v>152</v>
          </cell>
          <cell r="C3">
            <v>385</v>
          </cell>
        </row>
        <row r="4">
          <cell r="A4">
            <v>3</v>
          </cell>
          <cell r="B4">
            <v>63</v>
          </cell>
          <cell r="C4">
            <v>774</v>
          </cell>
        </row>
        <row r="5">
          <cell r="A5">
            <v>4</v>
          </cell>
          <cell r="B5">
            <v>43</v>
          </cell>
          <cell r="C5">
            <v>1736</v>
          </cell>
        </row>
        <row r="6">
          <cell r="A6">
            <v>5</v>
          </cell>
          <cell r="B6">
            <v>55</v>
          </cell>
          <cell r="C6">
            <v>5804</v>
          </cell>
        </row>
        <row r="7">
          <cell r="A7">
            <v>6</v>
          </cell>
          <cell r="B7">
            <v>47</v>
          </cell>
          <cell r="C7">
            <v>23484</v>
          </cell>
        </row>
        <row r="8">
          <cell r="A8">
            <v>7</v>
          </cell>
          <cell r="B8">
            <v>40</v>
          </cell>
          <cell r="C8">
            <v>49566</v>
          </cell>
        </row>
        <row r="9">
          <cell r="A9">
            <v>8</v>
          </cell>
          <cell r="B9">
            <v>14</v>
          </cell>
          <cell r="C9">
            <v>34746</v>
          </cell>
        </row>
        <row r="10">
          <cell r="A10">
            <v>9</v>
          </cell>
          <cell r="B10">
            <v>5</v>
          </cell>
          <cell r="C10">
            <v>8712</v>
          </cell>
        </row>
        <row r="11">
          <cell r="A11">
            <v>10</v>
          </cell>
          <cell r="B11">
            <v>2</v>
          </cell>
          <cell r="C11">
            <v>1127</v>
          </cell>
        </row>
        <row r="12">
          <cell r="A12">
            <v>11</v>
          </cell>
          <cell r="B12">
            <v>1</v>
          </cell>
          <cell r="C12">
            <v>86</v>
          </cell>
        </row>
        <row r="13">
          <cell r="A13">
            <v>12</v>
          </cell>
          <cell r="B13">
            <v>0</v>
          </cell>
          <cell r="C13">
            <v>0</v>
          </cell>
        </row>
      </sheetData>
      <sheetData sheetId="84">
        <row r="1">
          <cell r="A1" t="str">
            <v>triSexBaby</v>
          </cell>
          <cell r="B1" t="str">
            <v>col_1</v>
          </cell>
          <cell r="C1" t="str">
            <v>col_2</v>
          </cell>
          <cell r="D1" t="str">
            <v>col_3</v>
          </cell>
        </row>
        <row r="2">
          <cell r="A2">
            <v>1</v>
          </cell>
          <cell r="B2">
            <v>0</v>
          </cell>
          <cell r="C2">
            <v>12</v>
          </cell>
          <cell r="D2">
            <v>10</v>
          </cell>
        </row>
        <row r="3">
          <cell r="A3">
            <v>2</v>
          </cell>
          <cell r="B3">
            <v>33651</v>
          </cell>
          <cell r="C3">
            <v>12962</v>
          </cell>
          <cell r="D3">
            <v>18404</v>
          </cell>
        </row>
        <row r="4">
          <cell r="A4">
            <v>3</v>
          </cell>
          <cell r="B4">
            <v>31840</v>
          </cell>
          <cell r="C4">
            <v>12355</v>
          </cell>
          <cell r="D4">
            <v>17740</v>
          </cell>
        </row>
        <row r="5">
          <cell r="A5">
            <v>4</v>
          </cell>
          <cell r="B5">
            <v>0</v>
          </cell>
          <cell r="C5">
            <v>0</v>
          </cell>
          <cell r="D5">
            <v>0</v>
          </cell>
        </row>
      </sheetData>
      <sheetData sheetId="85">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0</v>
          </cell>
          <cell r="C2">
            <v>0</v>
          </cell>
          <cell r="D2">
            <v>0</v>
          </cell>
          <cell r="E2">
            <v>0</v>
          </cell>
          <cell r="F2">
            <v>0</v>
          </cell>
          <cell r="G2">
            <v>12</v>
          </cell>
          <cell r="H2">
            <v>1</v>
          </cell>
          <cell r="I2">
            <v>0</v>
          </cell>
          <cell r="J2">
            <v>0</v>
          </cell>
          <cell r="K2">
            <v>9</v>
          </cell>
          <cell r="L2">
            <v>0</v>
          </cell>
        </row>
        <row r="3">
          <cell r="A3">
            <v>2</v>
          </cell>
          <cell r="B3">
            <v>6075</v>
          </cell>
          <cell r="C3">
            <v>8398</v>
          </cell>
          <cell r="D3">
            <v>11472</v>
          </cell>
          <cell r="E3">
            <v>4332</v>
          </cell>
          <cell r="F3">
            <v>3374</v>
          </cell>
          <cell r="G3">
            <v>12962</v>
          </cell>
          <cell r="H3">
            <v>7280</v>
          </cell>
          <cell r="I3">
            <v>974</v>
          </cell>
          <cell r="J3">
            <v>6194</v>
          </cell>
          <cell r="K3">
            <v>2480</v>
          </cell>
          <cell r="L3">
            <v>1476</v>
          </cell>
        </row>
        <row r="4">
          <cell r="A4">
            <v>3</v>
          </cell>
          <cell r="B4">
            <v>5779</v>
          </cell>
          <cell r="C4">
            <v>8003</v>
          </cell>
          <cell r="D4">
            <v>10833</v>
          </cell>
          <cell r="E4">
            <v>4037</v>
          </cell>
          <cell r="F4">
            <v>3188</v>
          </cell>
          <cell r="G4">
            <v>12355</v>
          </cell>
          <cell r="H4">
            <v>6942</v>
          </cell>
          <cell r="I4">
            <v>910</v>
          </cell>
          <cell r="J4">
            <v>6131</v>
          </cell>
          <cell r="K4">
            <v>2347</v>
          </cell>
          <cell r="L4">
            <v>1410</v>
          </cell>
        </row>
        <row r="5">
          <cell r="A5">
            <v>4</v>
          </cell>
          <cell r="B5">
            <v>0</v>
          </cell>
          <cell r="C5">
            <v>0</v>
          </cell>
          <cell r="D5">
            <v>0</v>
          </cell>
          <cell r="E5">
            <v>0</v>
          </cell>
          <cell r="F5">
            <v>0</v>
          </cell>
          <cell r="G5">
            <v>0</v>
          </cell>
          <cell r="H5">
            <v>0</v>
          </cell>
          <cell r="I5">
            <v>0</v>
          </cell>
          <cell r="J5">
            <v>0</v>
          </cell>
          <cell r="K5">
            <v>0</v>
          </cell>
          <cell r="L5">
            <v>0</v>
          </cell>
        </row>
      </sheetData>
      <sheetData sheetId="86">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0</v>
          </cell>
          <cell r="C2">
            <v>21</v>
          </cell>
          <cell r="D2">
            <v>0</v>
          </cell>
          <cell r="E2">
            <v>0</v>
          </cell>
          <cell r="F2">
            <v>0</v>
          </cell>
          <cell r="G2">
            <v>0</v>
          </cell>
          <cell r="H2">
            <v>0</v>
          </cell>
          <cell r="I2">
            <v>0</v>
          </cell>
          <cell r="J2">
            <v>0</v>
          </cell>
          <cell r="K2">
            <v>1</v>
          </cell>
          <cell r="L2">
            <v>0</v>
          </cell>
          <cell r="M2">
            <v>0</v>
          </cell>
          <cell r="N2">
            <v>0</v>
          </cell>
        </row>
        <row r="3">
          <cell r="A3">
            <v>2</v>
          </cell>
          <cell r="B3">
            <v>3030</v>
          </cell>
          <cell r="C3">
            <v>54737</v>
          </cell>
          <cell r="D3">
            <v>122</v>
          </cell>
          <cell r="E3">
            <v>630</v>
          </cell>
          <cell r="F3">
            <v>86</v>
          </cell>
          <cell r="G3">
            <v>15</v>
          </cell>
          <cell r="H3">
            <v>485</v>
          </cell>
          <cell r="I3">
            <v>1649</v>
          </cell>
          <cell r="J3">
            <v>662</v>
          </cell>
          <cell r="K3">
            <v>2452</v>
          </cell>
          <cell r="L3">
            <v>337</v>
          </cell>
          <cell r="M3">
            <v>798</v>
          </cell>
          <cell r="N3">
            <v>14</v>
          </cell>
        </row>
        <row r="4">
          <cell r="A4">
            <v>3</v>
          </cell>
          <cell r="B4">
            <v>2736</v>
          </cell>
          <cell r="C4">
            <v>52252</v>
          </cell>
          <cell r="D4">
            <v>115</v>
          </cell>
          <cell r="E4">
            <v>620</v>
          </cell>
          <cell r="F4">
            <v>82</v>
          </cell>
          <cell r="G4">
            <v>9</v>
          </cell>
          <cell r="H4">
            <v>470</v>
          </cell>
          <cell r="I4">
            <v>1601</v>
          </cell>
          <cell r="J4">
            <v>526</v>
          </cell>
          <cell r="K4">
            <v>2362</v>
          </cell>
          <cell r="L4">
            <v>345</v>
          </cell>
          <cell r="M4">
            <v>801</v>
          </cell>
          <cell r="N4">
            <v>16</v>
          </cell>
        </row>
        <row r="5">
          <cell r="A5">
            <v>4</v>
          </cell>
          <cell r="B5">
            <v>0</v>
          </cell>
          <cell r="C5">
            <v>0</v>
          </cell>
          <cell r="D5">
            <v>0</v>
          </cell>
          <cell r="E5">
            <v>0</v>
          </cell>
          <cell r="F5">
            <v>0</v>
          </cell>
          <cell r="G5">
            <v>0</v>
          </cell>
          <cell r="H5">
            <v>0</v>
          </cell>
          <cell r="I5">
            <v>0</v>
          </cell>
          <cell r="J5">
            <v>0</v>
          </cell>
          <cell r="K5">
            <v>0</v>
          </cell>
          <cell r="L5">
            <v>0</v>
          </cell>
          <cell r="M5">
            <v>0</v>
          </cell>
          <cell r="N5">
            <v>0</v>
          </cell>
        </row>
      </sheetData>
      <sheetData sheetId="87">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v>
          </cell>
          <cell r="C2">
            <v>1</v>
          </cell>
          <cell r="D2">
            <v>1</v>
          </cell>
          <cell r="E2">
            <v>1</v>
          </cell>
          <cell r="F2">
            <v>4</v>
          </cell>
          <cell r="G2">
            <v>9</v>
          </cell>
          <cell r="H2">
            <v>4</v>
          </cell>
          <cell r="I2">
            <v>1</v>
          </cell>
          <cell r="J2">
            <v>0</v>
          </cell>
          <cell r="K2">
            <v>0</v>
          </cell>
          <cell r="L2">
            <v>0</v>
          </cell>
          <cell r="M2">
            <v>0</v>
          </cell>
        </row>
        <row r="3">
          <cell r="A3">
            <v>2</v>
          </cell>
          <cell r="B3">
            <v>316</v>
          </cell>
          <cell r="C3">
            <v>1163</v>
          </cell>
          <cell r="D3">
            <v>2042</v>
          </cell>
          <cell r="E3">
            <v>6636</v>
          </cell>
          <cell r="F3">
            <v>19343</v>
          </cell>
          <cell r="G3">
            <v>19216</v>
          </cell>
          <cell r="H3">
            <v>8511</v>
          </cell>
          <cell r="I3">
            <v>3907</v>
          </cell>
          <cell r="J3">
            <v>1531</v>
          </cell>
          <cell r="K3">
            <v>590</v>
          </cell>
          <cell r="L3">
            <v>365</v>
          </cell>
          <cell r="M3">
            <v>1397</v>
          </cell>
        </row>
        <row r="4">
          <cell r="A4">
            <v>3</v>
          </cell>
          <cell r="B4">
            <v>282</v>
          </cell>
          <cell r="C4">
            <v>1087</v>
          </cell>
          <cell r="D4">
            <v>1990</v>
          </cell>
          <cell r="E4">
            <v>6344</v>
          </cell>
          <cell r="F4">
            <v>18997</v>
          </cell>
          <cell r="G4">
            <v>18389</v>
          </cell>
          <cell r="H4">
            <v>7836</v>
          </cell>
          <cell r="I4">
            <v>3585</v>
          </cell>
          <cell r="J4">
            <v>1301</v>
          </cell>
          <cell r="K4">
            <v>520</v>
          </cell>
          <cell r="L4">
            <v>340</v>
          </cell>
          <cell r="M4">
            <v>1264</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88">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0</v>
          </cell>
          <cell r="C2">
            <v>3</v>
          </cell>
          <cell r="D2">
            <v>0</v>
          </cell>
          <cell r="E2">
            <v>1</v>
          </cell>
          <cell r="F2">
            <v>18</v>
          </cell>
          <cell r="G2">
            <v>0</v>
          </cell>
          <cell r="H2">
            <v>0</v>
          </cell>
          <cell r="I2">
            <v>0</v>
          </cell>
          <cell r="J2">
            <v>0</v>
          </cell>
        </row>
        <row r="3">
          <cell r="A3">
            <v>2</v>
          </cell>
          <cell r="B3">
            <v>30</v>
          </cell>
          <cell r="C3">
            <v>301</v>
          </cell>
          <cell r="D3">
            <v>822</v>
          </cell>
          <cell r="E3">
            <v>9634</v>
          </cell>
          <cell r="F3">
            <v>47210</v>
          </cell>
          <cell r="G3">
            <v>7004</v>
          </cell>
          <cell r="H3">
            <v>4</v>
          </cell>
          <cell r="I3">
            <v>0</v>
          </cell>
          <cell r="J3">
            <v>12</v>
          </cell>
        </row>
        <row r="4">
          <cell r="A4">
            <v>3</v>
          </cell>
          <cell r="B4">
            <v>24</v>
          </cell>
          <cell r="C4">
            <v>270</v>
          </cell>
          <cell r="D4">
            <v>729</v>
          </cell>
          <cell r="E4">
            <v>8506</v>
          </cell>
          <cell r="F4">
            <v>45650</v>
          </cell>
          <cell r="G4">
            <v>6738</v>
          </cell>
          <cell r="H4">
            <v>9</v>
          </cell>
          <cell r="I4">
            <v>0</v>
          </cell>
          <cell r="J4">
            <v>9</v>
          </cell>
        </row>
        <row r="5">
          <cell r="A5">
            <v>4</v>
          </cell>
          <cell r="B5">
            <v>0</v>
          </cell>
          <cell r="C5">
            <v>0</v>
          </cell>
          <cell r="D5">
            <v>0</v>
          </cell>
          <cell r="E5">
            <v>0</v>
          </cell>
          <cell r="F5">
            <v>0</v>
          </cell>
          <cell r="G5">
            <v>0</v>
          </cell>
          <cell r="H5">
            <v>0</v>
          </cell>
          <cell r="I5">
            <v>0</v>
          </cell>
          <cell r="J5">
            <v>0</v>
          </cell>
        </row>
      </sheetData>
      <sheetData sheetId="89">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v>
          </cell>
          <cell r="D2">
            <v>5</v>
          </cell>
          <cell r="E2">
            <v>7</v>
          </cell>
          <cell r="F2">
            <v>6</v>
          </cell>
          <cell r="G2">
            <v>1</v>
          </cell>
          <cell r="H2">
            <v>2</v>
          </cell>
          <cell r="I2">
            <v>0</v>
          </cell>
          <cell r="J2">
            <v>0</v>
          </cell>
          <cell r="K2">
            <v>0</v>
          </cell>
        </row>
        <row r="3">
          <cell r="A3">
            <v>2</v>
          </cell>
          <cell r="B3">
            <v>32</v>
          </cell>
          <cell r="C3">
            <v>2248</v>
          </cell>
          <cell r="D3">
            <v>10868</v>
          </cell>
          <cell r="E3">
            <v>23975</v>
          </cell>
          <cell r="F3">
            <v>18911</v>
          </cell>
          <cell r="G3">
            <v>7685</v>
          </cell>
          <cell r="H3">
            <v>1230</v>
          </cell>
          <cell r="I3">
            <v>65</v>
          </cell>
          <cell r="J3">
            <v>3</v>
          </cell>
          <cell r="K3">
            <v>0</v>
          </cell>
        </row>
        <row r="4">
          <cell r="A4">
            <v>3</v>
          </cell>
          <cell r="B4">
            <v>28</v>
          </cell>
          <cell r="C4">
            <v>2051</v>
          </cell>
          <cell r="D4">
            <v>10250</v>
          </cell>
          <cell r="E4">
            <v>22834</v>
          </cell>
          <cell r="F4">
            <v>18143</v>
          </cell>
          <cell r="G4">
            <v>7284</v>
          </cell>
          <cell r="H4">
            <v>1300</v>
          </cell>
          <cell r="I4">
            <v>42</v>
          </cell>
          <cell r="J4">
            <v>2</v>
          </cell>
          <cell r="K4">
            <v>0</v>
          </cell>
        </row>
        <row r="5">
          <cell r="A5">
            <v>4</v>
          </cell>
          <cell r="B5">
            <v>0</v>
          </cell>
          <cell r="C5">
            <v>0</v>
          </cell>
          <cell r="D5">
            <v>0</v>
          </cell>
          <cell r="E5">
            <v>0</v>
          </cell>
          <cell r="F5">
            <v>0</v>
          </cell>
          <cell r="G5">
            <v>0</v>
          </cell>
          <cell r="H5">
            <v>0</v>
          </cell>
          <cell r="I5">
            <v>0</v>
          </cell>
          <cell r="J5">
            <v>0</v>
          </cell>
          <cell r="K5">
            <v>0</v>
          </cell>
        </row>
      </sheetData>
      <sheetData sheetId="90">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v>
          </cell>
          <cell r="C2">
            <v>0</v>
          </cell>
          <cell r="D2">
            <v>1</v>
          </cell>
          <cell r="E2">
            <v>0</v>
          </cell>
          <cell r="F2">
            <v>0</v>
          </cell>
          <cell r="G2">
            <v>5</v>
          </cell>
          <cell r="H2">
            <v>8</v>
          </cell>
          <cell r="I2">
            <v>6</v>
          </cell>
          <cell r="J2">
            <v>0</v>
          </cell>
          <cell r="K2">
            <v>0</v>
          </cell>
          <cell r="L2">
            <v>0</v>
          </cell>
          <cell r="M2">
            <v>0</v>
          </cell>
        </row>
        <row r="3">
          <cell r="A3">
            <v>2</v>
          </cell>
          <cell r="B3">
            <v>66</v>
          </cell>
          <cell r="C3">
            <v>267</v>
          </cell>
          <cell r="D3">
            <v>427</v>
          </cell>
          <cell r="E3">
            <v>880</v>
          </cell>
          <cell r="F3">
            <v>2608</v>
          </cell>
          <cell r="G3">
            <v>10227</v>
          </cell>
          <cell r="H3">
            <v>23991</v>
          </cell>
          <cell r="I3">
            <v>19986</v>
          </cell>
          <cell r="J3">
            <v>5692</v>
          </cell>
          <cell r="K3">
            <v>819</v>
          </cell>
          <cell r="L3">
            <v>54</v>
          </cell>
          <cell r="M3">
            <v>0</v>
          </cell>
        </row>
        <row r="4">
          <cell r="A4">
            <v>3</v>
          </cell>
          <cell r="B4">
            <v>64</v>
          </cell>
          <cell r="C4">
            <v>270</v>
          </cell>
          <cell r="D4">
            <v>409</v>
          </cell>
          <cell r="E4">
            <v>899</v>
          </cell>
          <cell r="F4">
            <v>3251</v>
          </cell>
          <cell r="G4">
            <v>13299</v>
          </cell>
          <cell r="H4">
            <v>25607</v>
          </cell>
          <cell r="I4">
            <v>14768</v>
          </cell>
          <cell r="J4">
            <v>3025</v>
          </cell>
          <cell r="K4">
            <v>310</v>
          </cell>
          <cell r="L4">
            <v>33</v>
          </cell>
          <cell r="M4">
            <v>0</v>
          </cell>
        </row>
        <row r="5">
          <cell r="A5">
            <v>4</v>
          </cell>
          <cell r="B5">
            <v>0</v>
          </cell>
          <cell r="C5">
            <v>0</v>
          </cell>
          <cell r="D5">
            <v>0</v>
          </cell>
          <cell r="E5">
            <v>0</v>
          </cell>
          <cell r="F5">
            <v>0</v>
          </cell>
          <cell r="G5">
            <v>0</v>
          </cell>
          <cell r="H5">
            <v>0</v>
          </cell>
          <cell r="I5">
            <v>0</v>
          </cell>
          <cell r="J5">
            <v>0</v>
          </cell>
          <cell r="K5">
            <v>0</v>
          </cell>
          <cell r="L5">
            <v>0</v>
          </cell>
          <cell r="M5">
            <v>0</v>
          </cell>
        </row>
      </sheetData>
      <sheetData sheetId="91">
        <row r="1">
          <cell r="A1" t="str">
            <v>triSexBaby</v>
          </cell>
          <cell r="B1" t="str">
            <v>col_1</v>
          </cell>
          <cell r="C1" t="str">
            <v>col_2</v>
          </cell>
          <cell r="D1" t="str">
            <v>col_3</v>
          </cell>
          <cell r="E1" t="str">
            <v>col_4</v>
          </cell>
        </row>
        <row r="2">
          <cell r="A2">
            <v>1</v>
          </cell>
          <cell r="B2">
            <v>18</v>
          </cell>
          <cell r="C2">
            <v>1</v>
          </cell>
          <cell r="D2">
            <v>0</v>
          </cell>
          <cell r="E2">
            <v>3</v>
          </cell>
        </row>
        <row r="3">
          <cell r="A3">
            <v>2</v>
          </cell>
          <cell r="B3">
            <v>62416</v>
          </cell>
          <cell r="C3">
            <v>2276</v>
          </cell>
          <cell r="D3">
            <v>58</v>
          </cell>
          <cell r="E3">
            <v>267</v>
          </cell>
        </row>
        <row r="4">
          <cell r="A4">
            <v>3</v>
          </cell>
          <cell r="B4">
            <v>59504</v>
          </cell>
          <cell r="C4">
            <v>2113</v>
          </cell>
          <cell r="D4">
            <v>69</v>
          </cell>
          <cell r="E4">
            <v>249</v>
          </cell>
        </row>
        <row r="5">
          <cell r="A5">
            <v>4</v>
          </cell>
          <cell r="B5">
            <v>0</v>
          </cell>
          <cell r="C5">
            <v>0</v>
          </cell>
          <cell r="D5">
            <v>0</v>
          </cell>
          <cell r="E5">
            <v>0</v>
          </cell>
        </row>
      </sheetData>
      <sheetData sheetId="92">
        <row r="1">
          <cell r="A1" t="str">
            <v>triSexBaby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3</v>
          </cell>
          <cell r="C2">
            <v>1</v>
          </cell>
          <cell r="D2">
            <v>0</v>
          </cell>
          <cell r="E2">
            <v>3</v>
          </cell>
          <cell r="F2">
            <v>7</v>
          </cell>
          <cell r="G2">
            <v>4</v>
          </cell>
          <cell r="H2">
            <v>4</v>
          </cell>
          <cell r="I2">
            <v>0</v>
          </cell>
          <cell r="J2">
            <v>0</v>
          </cell>
          <cell r="K2">
            <v>0</v>
          </cell>
          <cell r="L2">
            <v>0</v>
          </cell>
          <cell r="M2">
            <v>0</v>
          </cell>
          <cell r="N2">
            <v>0</v>
          </cell>
          <cell r="O2">
            <v>0</v>
          </cell>
        </row>
        <row r="3">
          <cell r="A3">
            <v>2</v>
          </cell>
          <cell r="B3">
            <v>987</v>
          </cell>
          <cell r="C3">
            <v>1298</v>
          </cell>
          <cell r="D3">
            <v>2313</v>
          </cell>
          <cell r="E3">
            <v>8849</v>
          </cell>
          <cell r="F3">
            <v>24634</v>
          </cell>
          <cell r="G3">
            <v>14825</v>
          </cell>
          <cell r="H3">
            <v>5167</v>
          </cell>
          <cell r="I3">
            <v>2331</v>
          </cell>
          <cell r="J3">
            <v>746</v>
          </cell>
          <cell r="K3">
            <v>434</v>
          </cell>
          <cell r="L3">
            <v>321</v>
          </cell>
          <cell r="M3">
            <v>1699</v>
          </cell>
          <cell r="N3">
            <v>685</v>
          </cell>
          <cell r="O3">
            <v>728</v>
          </cell>
        </row>
        <row r="4">
          <cell r="A4">
            <v>3</v>
          </cell>
          <cell r="B4">
            <v>834</v>
          </cell>
          <cell r="C4">
            <v>1182</v>
          </cell>
          <cell r="D4">
            <v>2278</v>
          </cell>
          <cell r="E4">
            <v>8583</v>
          </cell>
          <cell r="F4">
            <v>24045</v>
          </cell>
          <cell r="G4">
            <v>13971</v>
          </cell>
          <cell r="H4">
            <v>4619</v>
          </cell>
          <cell r="I4">
            <v>2150</v>
          </cell>
          <cell r="J4">
            <v>593</v>
          </cell>
          <cell r="K4">
            <v>384</v>
          </cell>
          <cell r="L4">
            <v>315</v>
          </cell>
          <cell r="M4">
            <v>1570</v>
          </cell>
          <cell r="N4">
            <v>709</v>
          </cell>
          <cell r="O4">
            <v>702</v>
          </cell>
        </row>
        <row r="5">
          <cell r="A5">
            <v>4</v>
          </cell>
          <cell r="B5">
            <v>0</v>
          </cell>
          <cell r="C5">
            <v>0</v>
          </cell>
          <cell r="D5">
            <v>0</v>
          </cell>
          <cell r="E5">
            <v>0</v>
          </cell>
          <cell r="F5">
            <v>0</v>
          </cell>
          <cell r="G5">
            <v>0</v>
          </cell>
          <cell r="H5">
            <v>0</v>
          </cell>
          <cell r="I5">
            <v>0</v>
          </cell>
          <cell r="J5">
            <v>0</v>
          </cell>
          <cell r="K5">
            <v>0</v>
          </cell>
          <cell r="L5">
            <v>0</v>
          </cell>
          <cell r="M5">
            <v>0</v>
          </cell>
          <cell r="N5">
            <v>0</v>
          </cell>
          <cell r="O5">
            <v>0</v>
          </cell>
        </row>
      </sheetData>
      <sheetData sheetId="93">
        <row r="1">
          <cell r="A1" t="str">
            <v>triSexBaby</v>
          </cell>
          <cell r="B1" t="str">
            <v>col_1</v>
          </cell>
          <cell r="C1" t="str">
            <v>col_2</v>
          </cell>
          <cell r="D1" t="str">
            <v>col_3</v>
          </cell>
        </row>
        <row r="2">
          <cell r="A2">
            <v>1</v>
          </cell>
          <cell r="B2">
            <v>13</v>
          </cell>
          <cell r="C2">
            <v>6</v>
          </cell>
          <cell r="D2">
            <v>3</v>
          </cell>
        </row>
        <row r="3">
          <cell r="A3">
            <v>2</v>
          </cell>
          <cell r="B3">
            <v>51714</v>
          </cell>
          <cell r="C3">
            <v>12977</v>
          </cell>
          <cell r="D3">
            <v>326</v>
          </cell>
        </row>
        <row r="4">
          <cell r="A4">
            <v>3</v>
          </cell>
          <cell r="B4">
            <v>49642</v>
          </cell>
          <cell r="C4">
            <v>11982</v>
          </cell>
          <cell r="D4">
            <v>311</v>
          </cell>
        </row>
        <row r="5">
          <cell r="A5">
            <v>4</v>
          </cell>
          <cell r="B5">
            <v>0</v>
          </cell>
          <cell r="C5">
            <v>0</v>
          </cell>
          <cell r="D5">
            <v>0</v>
          </cell>
        </row>
      </sheetData>
      <sheetData sheetId="94">
        <row r="1">
          <cell r="A1" t="str">
            <v>triSexBaby</v>
          </cell>
          <cell r="B1" t="str">
            <v>col_1</v>
          </cell>
          <cell r="C1" t="str">
            <v>col_2</v>
          </cell>
          <cell r="D1" t="str">
            <v>col_3</v>
          </cell>
        </row>
        <row r="2">
          <cell r="A2">
            <v>1</v>
          </cell>
          <cell r="B2">
            <v>1</v>
          </cell>
          <cell r="C2">
            <v>17</v>
          </cell>
          <cell r="D2">
            <v>4</v>
          </cell>
        </row>
        <row r="3">
          <cell r="A3">
            <v>2</v>
          </cell>
          <cell r="B3">
            <v>6016</v>
          </cell>
          <cell r="C3">
            <v>56058</v>
          </cell>
          <cell r="D3">
            <v>2943</v>
          </cell>
        </row>
        <row r="4">
          <cell r="A4">
            <v>3</v>
          </cell>
          <cell r="B4">
            <v>5733</v>
          </cell>
          <cell r="C4">
            <v>53435</v>
          </cell>
          <cell r="D4">
            <v>2767</v>
          </cell>
        </row>
        <row r="5">
          <cell r="A5">
            <v>4</v>
          </cell>
          <cell r="B5">
            <v>0</v>
          </cell>
          <cell r="C5">
            <v>0</v>
          </cell>
          <cell r="D5">
            <v>0</v>
          </cell>
        </row>
      </sheetData>
      <sheetData sheetId="95">
        <row r="1">
          <cell r="A1" t="str">
            <v>triSexBaby</v>
          </cell>
          <cell r="B1" t="str">
            <v>col_1</v>
          </cell>
          <cell r="C1" t="str">
            <v>col_2</v>
          </cell>
          <cell r="D1" t="str">
            <v>col_3</v>
          </cell>
        </row>
        <row r="2">
          <cell r="A2">
            <v>1</v>
          </cell>
          <cell r="B2">
            <v>7</v>
          </cell>
          <cell r="C2">
            <v>13</v>
          </cell>
          <cell r="D2">
            <v>2</v>
          </cell>
        </row>
        <row r="3">
          <cell r="A3">
            <v>2</v>
          </cell>
          <cell r="B3">
            <v>42599</v>
          </cell>
          <cell r="C3">
            <v>21680</v>
          </cell>
          <cell r="D3">
            <v>738</v>
          </cell>
        </row>
        <row r="4">
          <cell r="A4">
            <v>3</v>
          </cell>
          <cell r="B4">
            <v>40078</v>
          </cell>
          <cell r="C4">
            <v>21143</v>
          </cell>
          <cell r="D4">
            <v>714</v>
          </cell>
        </row>
        <row r="5">
          <cell r="A5">
            <v>4</v>
          </cell>
          <cell r="B5">
            <v>0</v>
          </cell>
          <cell r="C5">
            <v>0</v>
          </cell>
          <cell r="D5">
            <v>0</v>
          </cell>
        </row>
      </sheetData>
      <sheetData sheetId="96">
        <row r="1">
          <cell r="A1" t="str">
            <v>triSexBaby</v>
          </cell>
          <cell r="B1" t="str">
            <v>col_1</v>
          </cell>
          <cell r="C1" t="str">
            <v>col_2</v>
          </cell>
          <cell r="D1" t="str">
            <v>col_3</v>
          </cell>
        </row>
        <row r="2">
          <cell r="A2">
            <v>1</v>
          </cell>
          <cell r="B2">
            <v>4</v>
          </cell>
          <cell r="C2">
            <v>16</v>
          </cell>
          <cell r="D2">
            <v>2</v>
          </cell>
        </row>
        <row r="3">
          <cell r="A3">
            <v>2</v>
          </cell>
          <cell r="B3">
            <v>15629</v>
          </cell>
          <cell r="C3">
            <v>48397</v>
          </cell>
          <cell r="D3">
            <v>991</v>
          </cell>
        </row>
        <row r="4">
          <cell r="A4">
            <v>3</v>
          </cell>
          <cell r="B4">
            <v>14669</v>
          </cell>
          <cell r="C4">
            <v>46313</v>
          </cell>
          <cell r="D4">
            <v>953</v>
          </cell>
        </row>
        <row r="5">
          <cell r="A5">
            <v>4</v>
          </cell>
          <cell r="B5">
            <v>0</v>
          </cell>
          <cell r="C5">
            <v>0</v>
          </cell>
          <cell r="D5">
            <v>0</v>
          </cell>
        </row>
      </sheetData>
      <sheetData sheetId="97">
        <row r="1">
          <cell r="A1" t="str">
            <v>triSexBaby</v>
          </cell>
          <cell r="B1" t="str">
            <v>col_1</v>
          </cell>
          <cell r="C1" t="str">
            <v>col_2</v>
          </cell>
        </row>
        <row r="2">
          <cell r="A2">
            <v>1</v>
          </cell>
          <cell r="B2">
            <v>3</v>
          </cell>
          <cell r="C2">
            <v>19</v>
          </cell>
        </row>
        <row r="3">
          <cell r="A3">
            <v>2</v>
          </cell>
          <cell r="B3">
            <v>264</v>
          </cell>
          <cell r="C3">
            <v>64753</v>
          </cell>
        </row>
        <row r="4">
          <cell r="A4">
            <v>3</v>
          </cell>
          <cell r="B4">
            <v>234</v>
          </cell>
          <cell r="C4">
            <v>61701</v>
          </cell>
        </row>
        <row r="5">
          <cell r="A5">
            <v>4</v>
          </cell>
          <cell r="B5">
            <v>0</v>
          </cell>
          <cell r="C5">
            <v>0</v>
          </cell>
        </row>
      </sheetData>
      <sheetData sheetId="98">
        <row r="1">
          <cell r="A1" t="str">
            <v>ling</v>
          </cell>
          <cell r="B1" t="str">
            <v>col_1</v>
          </cell>
          <cell r="C1" t="str">
            <v>col_2</v>
          </cell>
          <cell r="D1" t="str">
            <v>col_3</v>
          </cell>
        </row>
        <row r="2">
          <cell r="A2">
            <v>1</v>
          </cell>
          <cell r="B2">
            <v>62967</v>
          </cell>
          <cell r="C2">
            <v>24133</v>
          </cell>
          <cell r="D2">
            <v>34815</v>
          </cell>
        </row>
        <row r="3">
          <cell r="A3">
            <v>2</v>
          </cell>
          <cell r="B3">
            <v>1136</v>
          </cell>
          <cell r="C3">
            <v>521</v>
          </cell>
          <cell r="D3">
            <v>573</v>
          </cell>
        </row>
        <row r="4">
          <cell r="A4">
            <v>3</v>
          </cell>
          <cell r="B4">
            <v>16</v>
          </cell>
          <cell r="C4">
            <v>18</v>
          </cell>
          <cell r="D4">
            <v>16</v>
          </cell>
        </row>
        <row r="5">
          <cell r="A5">
            <v>4</v>
          </cell>
          <cell r="B5">
            <v>241</v>
          </cell>
          <cell r="C5">
            <v>111</v>
          </cell>
          <cell r="D5">
            <v>159</v>
          </cell>
        </row>
      </sheetData>
      <sheetData sheetId="99">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11410</v>
          </cell>
          <cell r="C2">
            <v>15796</v>
          </cell>
          <cell r="D2">
            <v>21413</v>
          </cell>
          <cell r="E2">
            <v>8086</v>
          </cell>
          <cell r="F2">
            <v>6262</v>
          </cell>
          <cell r="G2">
            <v>24133</v>
          </cell>
          <cell r="H2">
            <v>13721</v>
          </cell>
          <cell r="I2">
            <v>1833</v>
          </cell>
          <cell r="J2">
            <v>11820</v>
          </cell>
          <cell r="K2">
            <v>4661</v>
          </cell>
          <cell r="L2">
            <v>2780</v>
          </cell>
        </row>
        <row r="3">
          <cell r="A3">
            <v>2</v>
          </cell>
          <cell r="B3">
            <v>203</v>
          </cell>
          <cell r="C3">
            <v>267</v>
          </cell>
          <cell r="D3">
            <v>394</v>
          </cell>
          <cell r="E3">
            <v>131</v>
          </cell>
          <cell r="F3">
            <v>141</v>
          </cell>
          <cell r="G3">
            <v>521</v>
          </cell>
          <cell r="H3">
            <v>219</v>
          </cell>
          <cell r="I3">
            <v>23</v>
          </cell>
          <cell r="J3">
            <v>203</v>
          </cell>
          <cell r="K3">
            <v>84</v>
          </cell>
          <cell r="L3">
            <v>44</v>
          </cell>
        </row>
        <row r="4">
          <cell r="A4">
            <v>3</v>
          </cell>
          <cell r="B4">
            <v>1</v>
          </cell>
          <cell r="C4">
            <v>3</v>
          </cell>
          <cell r="D4">
            <v>9</v>
          </cell>
          <cell r="E4">
            <v>1</v>
          </cell>
          <cell r="F4">
            <v>2</v>
          </cell>
          <cell r="G4">
            <v>18</v>
          </cell>
          <cell r="H4">
            <v>0</v>
          </cell>
          <cell r="I4">
            <v>0</v>
          </cell>
          <cell r="J4">
            <v>16</v>
          </cell>
          <cell r="K4">
            <v>0</v>
          </cell>
          <cell r="L4">
            <v>0</v>
          </cell>
        </row>
        <row r="5">
          <cell r="A5">
            <v>4</v>
          </cell>
          <cell r="B5">
            <v>42</v>
          </cell>
          <cell r="C5">
            <v>69</v>
          </cell>
          <cell r="D5">
            <v>87</v>
          </cell>
          <cell r="E5">
            <v>19</v>
          </cell>
          <cell r="F5">
            <v>24</v>
          </cell>
          <cell r="G5">
            <v>111</v>
          </cell>
          <cell r="H5">
            <v>61</v>
          </cell>
          <cell r="I5">
            <v>6</v>
          </cell>
          <cell r="J5">
            <v>66</v>
          </cell>
          <cell r="K5">
            <v>9</v>
          </cell>
          <cell r="L5">
            <v>17</v>
          </cell>
        </row>
      </sheetData>
      <sheetData sheetId="100">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5515</v>
          </cell>
          <cell r="C2">
            <v>102820</v>
          </cell>
          <cell r="D2">
            <v>226</v>
          </cell>
          <cell r="E2">
            <v>1203</v>
          </cell>
          <cell r="F2">
            <v>160</v>
          </cell>
          <cell r="G2">
            <v>22</v>
          </cell>
          <cell r="H2">
            <v>909</v>
          </cell>
          <cell r="I2">
            <v>3101</v>
          </cell>
          <cell r="J2">
            <v>1138</v>
          </cell>
          <cell r="K2">
            <v>4597</v>
          </cell>
          <cell r="L2">
            <v>659</v>
          </cell>
          <cell r="M2">
            <v>1537</v>
          </cell>
          <cell r="N2">
            <v>28</v>
          </cell>
        </row>
        <row r="3">
          <cell r="A3">
            <v>2</v>
          </cell>
          <cell r="B3">
            <v>117</v>
          </cell>
          <cell r="C3">
            <v>1853</v>
          </cell>
          <cell r="D3">
            <v>5</v>
          </cell>
          <cell r="E3">
            <v>20</v>
          </cell>
          <cell r="F3">
            <v>4</v>
          </cell>
          <cell r="G3">
            <v>1</v>
          </cell>
          <cell r="H3">
            <v>20</v>
          </cell>
          <cell r="I3">
            <v>65</v>
          </cell>
          <cell r="J3">
            <v>20</v>
          </cell>
          <cell r="K3">
            <v>88</v>
          </cell>
          <cell r="L3">
            <v>10</v>
          </cell>
          <cell r="M3">
            <v>26</v>
          </cell>
          <cell r="N3">
            <v>1</v>
          </cell>
        </row>
        <row r="4">
          <cell r="A4">
            <v>3</v>
          </cell>
          <cell r="B4">
            <v>4</v>
          </cell>
          <cell r="C4">
            <v>38</v>
          </cell>
          <cell r="D4">
            <v>0</v>
          </cell>
          <cell r="E4">
            <v>0</v>
          </cell>
          <cell r="F4">
            <v>0</v>
          </cell>
          <cell r="G4">
            <v>0</v>
          </cell>
          <cell r="H4">
            <v>0</v>
          </cell>
          <cell r="I4">
            <v>2</v>
          </cell>
          <cell r="J4">
            <v>0</v>
          </cell>
          <cell r="K4">
            <v>5</v>
          </cell>
          <cell r="L4">
            <v>0</v>
          </cell>
          <cell r="M4">
            <v>1</v>
          </cell>
          <cell r="N4">
            <v>0</v>
          </cell>
        </row>
        <row r="5">
          <cell r="A5">
            <v>4</v>
          </cell>
          <cell r="B5">
            <v>11</v>
          </cell>
          <cell r="C5">
            <v>417</v>
          </cell>
          <cell r="D5">
            <v>1</v>
          </cell>
          <cell r="E5">
            <v>7</v>
          </cell>
          <cell r="F5">
            <v>0</v>
          </cell>
          <cell r="G5">
            <v>0</v>
          </cell>
          <cell r="H5">
            <v>6</v>
          </cell>
          <cell r="I5">
            <v>16</v>
          </cell>
          <cell r="J5">
            <v>9</v>
          </cell>
          <cell r="K5">
            <v>34</v>
          </cell>
          <cell r="L5">
            <v>3</v>
          </cell>
          <cell r="M5">
            <v>7</v>
          </cell>
          <cell r="N5">
            <v>0</v>
          </cell>
        </row>
      </sheetData>
      <sheetData sheetId="101">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550</v>
          </cell>
          <cell r="C2">
            <v>2082</v>
          </cell>
          <cell r="D2">
            <v>3859</v>
          </cell>
          <cell r="E2">
            <v>12815</v>
          </cell>
          <cell r="F2">
            <v>37932</v>
          </cell>
          <cell r="G2">
            <v>36782</v>
          </cell>
          <cell r="H2">
            <v>15529</v>
          </cell>
          <cell r="I2">
            <v>6716</v>
          </cell>
          <cell r="J2">
            <v>2430</v>
          </cell>
          <cell r="K2">
            <v>885</v>
          </cell>
          <cell r="L2">
            <v>540</v>
          </cell>
          <cell r="M2">
            <v>1795</v>
          </cell>
        </row>
        <row r="3">
          <cell r="A3">
            <v>2</v>
          </cell>
          <cell r="B3">
            <v>12</v>
          </cell>
          <cell r="C3">
            <v>17</v>
          </cell>
          <cell r="D3">
            <v>20</v>
          </cell>
          <cell r="E3">
            <v>45</v>
          </cell>
          <cell r="F3">
            <v>181</v>
          </cell>
          <cell r="G3">
            <v>387</v>
          </cell>
          <cell r="H3">
            <v>396</v>
          </cell>
          <cell r="I3">
            <v>383</v>
          </cell>
          <cell r="J3">
            <v>198</v>
          </cell>
          <cell r="K3">
            <v>107</v>
          </cell>
          <cell r="L3">
            <v>80</v>
          </cell>
          <cell r="M3">
            <v>404</v>
          </cell>
        </row>
        <row r="4">
          <cell r="A4">
            <v>3</v>
          </cell>
          <cell r="B4">
            <v>2</v>
          </cell>
          <cell r="C4">
            <v>0</v>
          </cell>
          <cell r="D4">
            <v>0</v>
          </cell>
          <cell r="E4">
            <v>1</v>
          </cell>
          <cell r="F4">
            <v>2</v>
          </cell>
          <cell r="G4">
            <v>12</v>
          </cell>
          <cell r="H4">
            <v>5</v>
          </cell>
          <cell r="I4">
            <v>3</v>
          </cell>
          <cell r="J4">
            <v>2</v>
          </cell>
          <cell r="K4">
            <v>2</v>
          </cell>
          <cell r="L4">
            <v>2</v>
          </cell>
          <cell r="M4">
            <v>19</v>
          </cell>
        </row>
        <row r="5">
          <cell r="A5">
            <v>4</v>
          </cell>
          <cell r="B5">
            <v>21</v>
          </cell>
          <cell r="C5">
            <v>136</v>
          </cell>
          <cell r="D5">
            <v>133</v>
          </cell>
          <cell r="E5">
            <v>72</v>
          </cell>
          <cell r="F5">
            <v>43</v>
          </cell>
          <cell r="G5">
            <v>36</v>
          </cell>
          <cell r="H5">
            <v>25</v>
          </cell>
          <cell r="I5">
            <v>11</v>
          </cell>
          <cell r="J5">
            <v>10</v>
          </cell>
          <cell r="K5">
            <v>7</v>
          </cell>
          <cell r="L5">
            <v>2</v>
          </cell>
          <cell r="M5">
            <v>15</v>
          </cell>
        </row>
      </sheetData>
      <sheetData sheetId="102">
        <row r="1">
          <cell r="A1" t="str">
            <v>ling</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43</v>
          </cell>
          <cell r="C2">
            <v>268</v>
          </cell>
          <cell r="D2">
            <v>913</v>
          </cell>
          <cell r="E2">
            <v>15168</v>
          </cell>
          <cell r="F2">
            <v>91765</v>
          </cell>
          <cell r="G2">
            <v>13726</v>
          </cell>
          <cell r="H2">
            <v>12</v>
          </cell>
          <cell r="I2">
            <v>0</v>
          </cell>
          <cell r="J2">
            <v>20</v>
          </cell>
        </row>
        <row r="3">
          <cell r="A3">
            <v>2</v>
          </cell>
          <cell r="B3">
            <v>1</v>
          </cell>
          <cell r="C3">
            <v>52</v>
          </cell>
          <cell r="D3">
            <v>256</v>
          </cell>
          <cell r="E3">
            <v>1414</v>
          </cell>
          <cell r="F3">
            <v>506</v>
          </cell>
          <cell r="G3">
            <v>1</v>
          </cell>
          <cell r="H3">
            <v>0</v>
          </cell>
          <cell r="I3">
            <v>0</v>
          </cell>
          <cell r="J3">
            <v>0</v>
          </cell>
        </row>
        <row r="4">
          <cell r="A4">
            <v>3</v>
          </cell>
          <cell r="B4">
            <v>0</v>
          </cell>
          <cell r="C4">
            <v>3</v>
          </cell>
          <cell r="D4">
            <v>20</v>
          </cell>
          <cell r="E4">
            <v>19</v>
          </cell>
          <cell r="F4">
            <v>8</v>
          </cell>
          <cell r="G4">
            <v>0</v>
          </cell>
          <cell r="H4">
            <v>0</v>
          </cell>
          <cell r="I4">
            <v>0</v>
          </cell>
          <cell r="J4">
            <v>0</v>
          </cell>
        </row>
        <row r="5">
          <cell r="A5">
            <v>4</v>
          </cell>
          <cell r="B5">
            <v>7</v>
          </cell>
          <cell r="C5">
            <v>195</v>
          </cell>
          <cell r="D5">
            <v>88</v>
          </cell>
          <cell r="E5">
            <v>117</v>
          </cell>
          <cell r="F5">
            <v>88</v>
          </cell>
          <cell r="G5">
            <v>15</v>
          </cell>
          <cell r="H5">
            <v>1</v>
          </cell>
          <cell r="I5">
            <v>0</v>
          </cell>
          <cell r="J5">
            <v>0</v>
          </cell>
        </row>
      </sheetData>
      <sheetData sheetId="103">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60</v>
          </cell>
          <cell r="C2">
            <v>4213</v>
          </cell>
          <cell r="D2">
            <v>20457</v>
          </cell>
          <cell r="E2">
            <v>45196</v>
          </cell>
          <cell r="F2">
            <v>35379</v>
          </cell>
          <cell r="G2">
            <v>14141</v>
          </cell>
          <cell r="H2">
            <v>2381</v>
          </cell>
          <cell r="I2">
            <v>85</v>
          </cell>
          <cell r="J2">
            <v>3</v>
          </cell>
          <cell r="K2">
            <v>0</v>
          </cell>
        </row>
        <row r="3">
          <cell r="A3">
            <v>2</v>
          </cell>
          <cell r="B3">
            <v>0</v>
          </cell>
          <cell r="C3">
            <v>32</v>
          </cell>
          <cell r="D3">
            <v>281</v>
          </cell>
          <cell r="E3">
            <v>707</v>
          </cell>
          <cell r="F3">
            <v>757</v>
          </cell>
          <cell r="G3">
            <v>371</v>
          </cell>
          <cell r="H3">
            <v>69</v>
          </cell>
          <cell r="I3">
            <v>11</v>
          </cell>
          <cell r="J3">
            <v>1</v>
          </cell>
          <cell r="K3">
            <v>0</v>
          </cell>
        </row>
        <row r="4">
          <cell r="A4">
            <v>3</v>
          </cell>
          <cell r="B4">
            <v>0</v>
          </cell>
          <cell r="C4">
            <v>0</v>
          </cell>
          <cell r="D4">
            <v>7</v>
          </cell>
          <cell r="E4">
            <v>20</v>
          </cell>
          <cell r="F4">
            <v>16</v>
          </cell>
          <cell r="G4">
            <v>7</v>
          </cell>
          <cell r="H4">
            <v>0</v>
          </cell>
          <cell r="I4">
            <v>0</v>
          </cell>
          <cell r="J4">
            <v>0</v>
          </cell>
          <cell r="K4">
            <v>0</v>
          </cell>
        </row>
        <row r="5">
          <cell r="A5">
            <v>4</v>
          </cell>
          <cell r="B5">
            <v>0</v>
          </cell>
          <cell r="C5">
            <v>22</v>
          </cell>
          <cell r="D5">
            <v>87</v>
          </cell>
          <cell r="E5">
            <v>168</v>
          </cell>
          <cell r="F5">
            <v>140</v>
          </cell>
          <cell r="G5">
            <v>78</v>
          </cell>
          <cell r="H5">
            <v>15</v>
          </cell>
          <cell r="I5">
            <v>1</v>
          </cell>
          <cell r="J5">
            <v>0</v>
          </cell>
          <cell r="K5">
            <v>0</v>
          </cell>
        </row>
      </sheetData>
      <sheetData sheetId="104">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43</v>
          </cell>
          <cell r="C2">
            <v>282</v>
          </cell>
          <cell r="D2">
            <v>492</v>
          </cell>
          <cell r="E2">
            <v>1059</v>
          </cell>
          <cell r="F2">
            <v>4382</v>
          </cell>
          <cell r="G2">
            <v>21957</v>
          </cell>
          <cell r="H2">
            <v>49109</v>
          </cell>
          <cell r="I2">
            <v>34698</v>
          </cell>
          <cell r="J2">
            <v>8705</v>
          </cell>
          <cell r="K2">
            <v>1126</v>
          </cell>
          <cell r="L2">
            <v>85</v>
          </cell>
          <cell r="M2">
            <v>0</v>
          </cell>
        </row>
        <row r="3">
          <cell r="A3">
            <v>2</v>
          </cell>
          <cell r="B3">
            <v>12</v>
          </cell>
          <cell r="C3">
            <v>99</v>
          </cell>
          <cell r="D3">
            <v>255</v>
          </cell>
          <cell r="E3">
            <v>633</v>
          </cell>
          <cell r="F3">
            <v>1400</v>
          </cell>
          <cell r="G3">
            <v>1505</v>
          </cell>
          <cell r="H3">
            <v>443</v>
          </cell>
          <cell r="I3">
            <v>38</v>
          </cell>
          <cell r="J3">
            <v>5</v>
          </cell>
          <cell r="K3">
            <v>0</v>
          </cell>
          <cell r="L3">
            <v>0</v>
          </cell>
          <cell r="M3">
            <v>0</v>
          </cell>
        </row>
        <row r="4">
          <cell r="A4">
            <v>3</v>
          </cell>
          <cell r="B4">
            <v>1</v>
          </cell>
          <cell r="C4">
            <v>9</v>
          </cell>
          <cell r="D4">
            <v>32</v>
          </cell>
          <cell r="E4">
            <v>45</v>
          </cell>
          <cell r="F4">
            <v>24</v>
          </cell>
          <cell r="G4">
            <v>13</v>
          </cell>
          <cell r="H4">
            <v>1</v>
          </cell>
          <cell r="I4">
            <v>1</v>
          </cell>
          <cell r="J4">
            <v>1</v>
          </cell>
          <cell r="K4">
            <v>0</v>
          </cell>
          <cell r="L4">
            <v>0</v>
          </cell>
          <cell r="M4">
            <v>0</v>
          </cell>
        </row>
        <row r="5">
          <cell r="A5">
            <v>4</v>
          </cell>
          <cell r="B5">
            <v>76</v>
          </cell>
          <cell r="C5">
            <v>147</v>
          </cell>
          <cell r="D5">
            <v>58</v>
          </cell>
          <cell r="E5">
            <v>42</v>
          </cell>
          <cell r="F5">
            <v>53</v>
          </cell>
          <cell r="G5">
            <v>56</v>
          </cell>
          <cell r="H5">
            <v>53</v>
          </cell>
          <cell r="I5">
            <v>23</v>
          </cell>
          <cell r="J5">
            <v>6</v>
          </cell>
          <cell r="K5">
            <v>3</v>
          </cell>
          <cell r="L5">
            <v>2</v>
          </cell>
          <cell r="M5">
            <v>0</v>
          </cell>
        </row>
      </sheetData>
      <sheetData sheetId="105">
        <row r="1">
          <cell r="A1" t="str">
            <v>ling</v>
          </cell>
          <cell r="B1" t="str">
            <v>col_1</v>
          </cell>
          <cell r="C1" t="str">
            <v>col_2</v>
          </cell>
          <cell r="D1" t="str">
            <v>col_3</v>
          </cell>
          <cell r="E1" t="str">
            <v>col_4</v>
          </cell>
        </row>
        <row r="2">
          <cell r="A2">
            <v>1</v>
          </cell>
          <cell r="B2">
            <v>18</v>
          </cell>
          <cell r="C2">
            <v>62416</v>
          </cell>
          <cell r="D2">
            <v>59504</v>
          </cell>
          <cell r="E2">
            <v>0</v>
          </cell>
        </row>
        <row r="3">
          <cell r="A3">
            <v>2</v>
          </cell>
          <cell r="B3">
            <v>1</v>
          </cell>
          <cell r="C3">
            <v>2276</v>
          </cell>
          <cell r="D3">
            <v>2113</v>
          </cell>
          <cell r="E3">
            <v>0</v>
          </cell>
        </row>
        <row r="4">
          <cell r="A4">
            <v>3</v>
          </cell>
          <cell r="B4">
            <v>0</v>
          </cell>
          <cell r="C4">
            <v>58</v>
          </cell>
          <cell r="D4">
            <v>69</v>
          </cell>
          <cell r="E4">
            <v>0</v>
          </cell>
        </row>
        <row r="5">
          <cell r="A5">
            <v>4</v>
          </cell>
          <cell r="B5">
            <v>3</v>
          </cell>
          <cell r="C5">
            <v>267</v>
          </cell>
          <cell r="D5">
            <v>249</v>
          </cell>
          <cell r="E5">
            <v>0</v>
          </cell>
        </row>
      </sheetData>
      <sheetData sheetId="106">
        <row r="1">
          <cell r="A1" t="str">
            <v>ling</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1252</v>
          </cell>
          <cell r="C2">
            <v>2395</v>
          </cell>
          <cell r="D2">
            <v>4541</v>
          </cell>
          <cell r="E2">
            <v>17374</v>
          </cell>
          <cell r="F2">
            <v>48382</v>
          </cell>
          <cell r="G2">
            <v>28230</v>
          </cell>
          <cell r="H2">
            <v>9257</v>
          </cell>
          <cell r="I2">
            <v>4022</v>
          </cell>
          <cell r="J2">
            <v>1139</v>
          </cell>
          <cell r="K2">
            <v>643</v>
          </cell>
          <cell r="L2">
            <v>525</v>
          </cell>
          <cell r="M2">
            <v>2362</v>
          </cell>
          <cell r="N2">
            <v>869</v>
          </cell>
          <cell r="O2">
            <v>947</v>
          </cell>
        </row>
        <row r="3">
          <cell r="A3">
            <v>2</v>
          </cell>
          <cell r="B3">
            <v>155</v>
          </cell>
          <cell r="C3">
            <v>49</v>
          </cell>
          <cell r="D3">
            <v>25</v>
          </cell>
          <cell r="E3">
            <v>55</v>
          </cell>
          <cell r="F3">
            <v>284</v>
          </cell>
          <cell r="G3">
            <v>550</v>
          </cell>
          <cell r="H3">
            <v>527</v>
          </cell>
          <cell r="I3">
            <v>451</v>
          </cell>
          <cell r="J3">
            <v>196</v>
          </cell>
          <cell r="K3">
            <v>172</v>
          </cell>
          <cell r="L3">
            <v>108</v>
          </cell>
          <cell r="M3">
            <v>887</v>
          </cell>
          <cell r="N3">
            <v>494</v>
          </cell>
          <cell r="O3">
            <v>437</v>
          </cell>
        </row>
        <row r="4">
          <cell r="A4">
            <v>3</v>
          </cell>
          <cell r="B4">
            <v>9</v>
          </cell>
          <cell r="C4">
            <v>0</v>
          </cell>
          <cell r="D4">
            <v>3</v>
          </cell>
          <cell r="E4">
            <v>0</v>
          </cell>
          <cell r="F4">
            <v>7</v>
          </cell>
          <cell r="G4">
            <v>8</v>
          </cell>
          <cell r="H4">
            <v>3</v>
          </cell>
          <cell r="I4">
            <v>2</v>
          </cell>
          <cell r="J4">
            <v>2</v>
          </cell>
          <cell r="K4">
            <v>3</v>
          </cell>
          <cell r="L4">
            <v>3</v>
          </cell>
          <cell r="M4">
            <v>16</v>
          </cell>
          <cell r="N4">
            <v>29</v>
          </cell>
          <cell r="O4">
            <v>42</v>
          </cell>
        </row>
        <row r="5">
          <cell r="A5">
            <v>4</v>
          </cell>
          <cell r="B5">
            <v>408</v>
          </cell>
          <cell r="C5">
            <v>37</v>
          </cell>
          <cell r="D5">
            <v>22</v>
          </cell>
          <cell r="E5">
            <v>6</v>
          </cell>
          <cell r="F5">
            <v>13</v>
          </cell>
          <cell r="G5">
            <v>12</v>
          </cell>
          <cell r="H5">
            <v>3</v>
          </cell>
          <cell r="I5">
            <v>6</v>
          </cell>
          <cell r="J5">
            <v>2</v>
          </cell>
          <cell r="K5">
            <v>0</v>
          </cell>
          <cell r="L5">
            <v>0</v>
          </cell>
          <cell r="M5">
            <v>4</v>
          </cell>
          <cell r="N5">
            <v>2</v>
          </cell>
          <cell r="O5">
            <v>4</v>
          </cell>
        </row>
      </sheetData>
      <sheetData sheetId="107">
        <row r="1">
          <cell r="A1" t="str">
            <v>ling</v>
          </cell>
          <cell r="B1" t="str">
            <v>col_1</v>
          </cell>
          <cell r="C1" t="str">
            <v>col_2</v>
          </cell>
          <cell r="D1" t="str">
            <v>col_3</v>
          </cell>
        </row>
        <row r="2">
          <cell r="A2">
            <v>1</v>
          </cell>
          <cell r="B2">
            <v>99445</v>
          </cell>
          <cell r="C2">
            <v>22394</v>
          </cell>
          <cell r="D2">
            <v>99</v>
          </cell>
        </row>
        <row r="3">
          <cell r="A3">
            <v>2</v>
          </cell>
          <cell r="B3">
            <v>1907</v>
          </cell>
          <cell r="C3">
            <v>2452</v>
          </cell>
          <cell r="D3">
            <v>31</v>
          </cell>
        </row>
        <row r="4">
          <cell r="A4">
            <v>3</v>
          </cell>
          <cell r="B4">
            <v>9</v>
          </cell>
          <cell r="C4">
            <v>116</v>
          </cell>
          <cell r="D4">
            <v>2</v>
          </cell>
        </row>
        <row r="5">
          <cell r="A5">
            <v>4</v>
          </cell>
          <cell r="B5">
            <v>8</v>
          </cell>
          <cell r="C5">
            <v>3</v>
          </cell>
          <cell r="D5">
            <v>508</v>
          </cell>
        </row>
      </sheetData>
      <sheetData sheetId="108">
        <row r="1">
          <cell r="A1" t="str">
            <v>ling</v>
          </cell>
          <cell r="B1" t="str">
            <v>col_1</v>
          </cell>
          <cell r="C1" t="str">
            <v>col_2</v>
          </cell>
          <cell r="D1" t="str">
            <v>col_3</v>
          </cell>
        </row>
        <row r="2">
          <cell r="A2">
            <v>1</v>
          </cell>
          <cell r="B2">
            <v>11287</v>
          </cell>
          <cell r="C2">
            <v>105151</v>
          </cell>
          <cell r="D2">
            <v>5477</v>
          </cell>
        </row>
        <row r="3">
          <cell r="A3">
            <v>2</v>
          </cell>
          <cell r="B3">
            <v>202</v>
          </cell>
          <cell r="C3">
            <v>1928</v>
          </cell>
          <cell r="D3">
            <v>100</v>
          </cell>
        </row>
        <row r="4">
          <cell r="A4">
            <v>3</v>
          </cell>
          <cell r="B4">
            <v>7</v>
          </cell>
          <cell r="C4">
            <v>41</v>
          </cell>
          <cell r="D4">
            <v>2</v>
          </cell>
        </row>
        <row r="5">
          <cell r="A5">
            <v>4</v>
          </cell>
          <cell r="B5">
            <v>51</v>
          </cell>
          <cell r="C5">
            <v>421</v>
          </cell>
          <cell r="D5">
            <v>39</v>
          </cell>
        </row>
      </sheetData>
      <sheetData sheetId="109">
        <row r="1">
          <cell r="A1" t="str">
            <v>ling</v>
          </cell>
          <cell r="B1" t="str">
            <v>col_1</v>
          </cell>
          <cell r="C1" t="str">
            <v>col_2</v>
          </cell>
          <cell r="D1" t="str">
            <v>col_3</v>
          </cell>
        </row>
        <row r="2">
          <cell r="A2">
            <v>1</v>
          </cell>
          <cell r="B2">
            <v>79319</v>
          </cell>
          <cell r="C2">
            <v>41246</v>
          </cell>
          <cell r="D2">
            <v>1350</v>
          </cell>
        </row>
        <row r="3">
          <cell r="A3">
            <v>2</v>
          </cell>
          <cell r="B3">
            <v>1505</v>
          </cell>
          <cell r="C3">
            <v>684</v>
          </cell>
          <cell r="D3">
            <v>41</v>
          </cell>
        </row>
        <row r="4">
          <cell r="A4">
            <v>3</v>
          </cell>
          <cell r="B4">
            <v>31</v>
          </cell>
          <cell r="C4">
            <v>18</v>
          </cell>
          <cell r="D4">
            <v>1</v>
          </cell>
        </row>
        <row r="5">
          <cell r="A5">
            <v>4</v>
          </cell>
          <cell r="B5">
            <v>294</v>
          </cell>
          <cell r="C5">
            <v>194</v>
          </cell>
          <cell r="D5">
            <v>23</v>
          </cell>
        </row>
      </sheetData>
      <sheetData sheetId="110">
        <row r="1">
          <cell r="A1" t="str">
            <v>ling</v>
          </cell>
          <cell r="B1" t="str">
            <v>col_1</v>
          </cell>
          <cell r="C1" t="str">
            <v>col_2</v>
          </cell>
          <cell r="D1" t="str">
            <v>col_3</v>
          </cell>
        </row>
        <row r="2">
          <cell r="A2">
            <v>1</v>
          </cell>
          <cell r="B2">
            <v>29247</v>
          </cell>
          <cell r="C2">
            <v>90849</v>
          </cell>
          <cell r="D2">
            <v>1819</v>
          </cell>
        </row>
        <row r="3">
          <cell r="A3">
            <v>2</v>
          </cell>
          <cell r="B3">
            <v>398</v>
          </cell>
          <cell r="C3">
            <v>1781</v>
          </cell>
          <cell r="D3">
            <v>51</v>
          </cell>
        </row>
        <row r="4">
          <cell r="A4">
            <v>3</v>
          </cell>
          <cell r="B4">
            <v>3</v>
          </cell>
          <cell r="C4">
            <v>45</v>
          </cell>
          <cell r="D4">
            <v>2</v>
          </cell>
        </row>
        <row r="5">
          <cell r="A5">
            <v>4</v>
          </cell>
          <cell r="B5">
            <v>255</v>
          </cell>
          <cell r="C5">
            <v>228</v>
          </cell>
          <cell r="D5">
            <v>28</v>
          </cell>
        </row>
      </sheetData>
      <sheetData sheetId="111">
        <row r="1">
          <cell r="A1" t="str">
            <v>ling</v>
          </cell>
          <cell r="B1" t="str">
            <v>col_1</v>
          </cell>
          <cell r="C1" t="str">
            <v>col_2</v>
          </cell>
        </row>
        <row r="2">
          <cell r="A2">
            <v>1</v>
          </cell>
          <cell r="B2">
            <v>0</v>
          </cell>
          <cell r="C2">
            <v>121938</v>
          </cell>
        </row>
        <row r="3">
          <cell r="A3">
            <v>2</v>
          </cell>
          <cell r="B3">
            <v>27</v>
          </cell>
          <cell r="C3">
            <v>4363</v>
          </cell>
        </row>
        <row r="4">
          <cell r="A4">
            <v>3</v>
          </cell>
          <cell r="B4">
            <v>2</v>
          </cell>
          <cell r="C4">
            <v>125</v>
          </cell>
        </row>
        <row r="5">
          <cell r="A5">
            <v>4</v>
          </cell>
          <cell r="B5">
            <v>472</v>
          </cell>
          <cell r="C5">
            <v>47</v>
          </cell>
        </row>
      </sheetData>
      <sheetData sheetId="112">
        <row r="1">
          <cell r="A1" t="str">
            <v>triLosNightsBaby</v>
          </cell>
          <cell r="B1" t="str">
            <v>col_1</v>
          </cell>
          <cell r="C1" t="str">
            <v>col_2</v>
          </cell>
          <cell r="D1" t="str">
            <v>col_3</v>
          </cell>
        </row>
        <row r="2">
          <cell r="A2">
            <v>1</v>
          </cell>
          <cell r="B2">
            <v>977</v>
          </cell>
          <cell r="C2">
            <v>513</v>
          </cell>
          <cell r="D2">
            <v>334</v>
          </cell>
        </row>
        <row r="3">
          <cell r="A3">
            <v>2</v>
          </cell>
          <cell r="B3">
            <v>1950</v>
          </cell>
          <cell r="C3">
            <v>301</v>
          </cell>
          <cell r="D3">
            <v>230</v>
          </cell>
        </row>
        <row r="4">
          <cell r="A4">
            <v>3</v>
          </cell>
          <cell r="B4">
            <v>2901</v>
          </cell>
          <cell r="C4">
            <v>840</v>
          </cell>
          <cell r="D4">
            <v>850</v>
          </cell>
        </row>
        <row r="5">
          <cell r="A5">
            <v>4</v>
          </cell>
          <cell r="B5">
            <v>7533</v>
          </cell>
          <cell r="C5">
            <v>5237</v>
          </cell>
          <cell r="D5">
            <v>4665</v>
          </cell>
        </row>
        <row r="6">
          <cell r="A6">
            <v>5</v>
          </cell>
          <cell r="B6">
            <v>22892</v>
          </cell>
          <cell r="C6">
            <v>10728</v>
          </cell>
          <cell r="D6">
            <v>15066</v>
          </cell>
        </row>
        <row r="7">
          <cell r="A7">
            <v>6</v>
          </cell>
          <cell r="B7">
            <v>16006</v>
          </cell>
          <cell r="C7">
            <v>4068</v>
          </cell>
          <cell r="D7">
            <v>8726</v>
          </cell>
        </row>
        <row r="8">
          <cell r="A8">
            <v>7</v>
          </cell>
          <cell r="B8">
            <v>5712</v>
          </cell>
          <cell r="C8">
            <v>1353</v>
          </cell>
          <cell r="D8">
            <v>2725</v>
          </cell>
        </row>
        <row r="9">
          <cell r="A9">
            <v>8</v>
          </cell>
          <cell r="B9">
            <v>2890</v>
          </cell>
          <cell r="C9">
            <v>546</v>
          </cell>
          <cell r="D9">
            <v>1045</v>
          </cell>
        </row>
        <row r="10">
          <cell r="A10">
            <v>9</v>
          </cell>
          <cell r="B10">
            <v>653</v>
          </cell>
          <cell r="C10">
            <v>259</v>
          </cell>
          <cell r="D10">
            <v>427</v>
          </cell>
        </row>
        <row r="11">
          <cell r="A11">
            <v>10</v>
          </cell>
          <cell r="B11">
            <v>428</v>
          </cell>
          <cell r="C11">
            <v>158</v>
          </cell>
          <cell r="D11">
            <v>232</v>
          </cell>
        </row>
        <row r="12">
          <cell r="A12">
            <v>11</v>
          </cell>
          <cell r="B12">
            <v>317</v>
          </cell>
          <cell r="C12">
            <v>119</v>
          </cell>
          <cell r="D12">
            <v>200</v>
          </cell>
        </row>
        <row r="13">
          <cell r="A13">
            <v>12</v>
          </cell>
          <cell r="B13">
            <v>1827</v>
          </cell>
          <cell r="C13">
            <v>554</v>
          </cell>
          <cell r="D13">
            <v>888</v>
          </cell>
        </row>
        <row r="14">
          <cell r="A14">
            <v>13</v>
          </cell>
          <cell r="B14">
            <v>777</v>
          </cell>
          <cell r="C14">
            <v>269</v>
          </cell>
          <cell r="D14">
            <v>348</v>
          </cell>
        </row>
        <row r="15">
          <cell r="A15">
            <v>14</v>
          </cell>
          <cell r="B15">
            <v>628</v>
          </cell>
          <cell r="C15">
            <v>384</v>
          </cell>
          <cell r="D15">
            <v>418</v>
          </cell>
        </row>
      </sheetData>
      <sheetData sheetId="113">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214</v>
          </cell>
          <cell r="C2">
            <v>222</v>
          </cell>
          <cell r="D2">
            <v>423</v>
          </cell>
          <cell r="E2">
            <v>96</v>
          </cell>
          <cell r="F2">
            <v>22</v>
          </cell>
          <cell r="G2">
            <v>513</v>
          </cell>
          <cell r="H2">
            <v>158</v>
          </cell>
          <cell r="I2">
            <v>17</v>
          </cell>
          <cell r="J2">
            <v>98</v>
          </cell>
          <cell r="K2">
            <v>26</v>
          </cell>
          <cell r="L2">
            <v>35</v>
          </cell>
        </row>
        <row r="3">
          <cell r="A3">
            <v>2</v>
          </cell>
          <cell r="B3">
            <v>290</v>
          </cell>
          <cell r="C3">
            <v>526</v>
          </cell>
          <cell r="D3">
            <v>674</v>
          </cell>
          <cell r="E3">
            <v>293</v>
          </cell>
          <cell r="F3">
            <v>167</v>
          </cell>
          <cell r="G3">
            <v>301</v>
          </cell>
          <cell r="H3">
            <v>91</v>
          </cell>
          <cell r="I3">
            <v>31</v>
          </cell>
          <cell r="J3">
            <v>74</v>
          </cell>
          <cell r="K3">
            <v>15</v>
          </cell>
          <cell r="L3">
            <v>19</v>
          </cell>
        </row>
        <row r="4">
          <cell r="A4">
            <v>3</v>
          </cell>
          <cell r="B4">
            <v>356</v>
          </cell>
          <cell r="C4">
            <v>941</v>
          </cell>
          <cell r="D4">
            <v>1021</v>
          </cell>
          <cell r="E4">
            <v>410</v>
          </cell>
          <cell r="F4">
            <v>173</v>
          </cell>
          <cell r="G4">
            <v>840</v>
          </cell>
          <cell r="H4">
            <v>331</v>
          </cell>
          <cell r="I4">
            <v>130</v>
          </cell>
          <cell r="J4">
            <v>219</v>
          </cell>
          <cell r="K4">
            <v>78</v>
          </cell>
          <cell r="L4">
            <v>92</v>
          </cell>
        </row>
        <row r="5">
          <cell r="A5">
            <v>4</v>
          </cell>
          <cell r="B5">
            <v>943</v>
          </cell>
          <cell r="C5">
            <v>2345</v>
          </cell>
          <cell r="D5">
            <v>2642</v>
          </cell>
          <cell r="E5">
            <v>1013</v>
          </cell>
          <cell r="F5">
            <v>590</v>
          </cell>
          <cell r="G5">
            <v>5237</v>
          </cell>
          <cell r="H5">
            <v>1834</v>
          </cell>
          <cell r="I5">
            <v>703</v>
          </cell>
          <cell r="J5">
            <v>1091</v>
          </cell>
          <cell r="K5">
            <v>638</v>
          </cell>
          <cell r="L5">
            <v>399</v>
          </cell>
        </row>
        <row r="6">
          <cell r="A6">
            <v>5</v>
          </cell>
          <cell r="B6">
            <v>2600</v>
          </cell>
          <cell r="C6">
            <v>5850</v>
          </cell>
          <cell r="D6">
            <v>9077</v>
          </cell>
          <cell r="E6">
            <v>3284</v>
          </cell>
          <cell r="F6">
            <v>2081</v>
          </cell>
          <cell r="G6">
            <v>10728</v>
          </cell>
          <cell r="H6">
            <v>6073</v>
          </cell>
          <cell r="I6">
            <v>446</v>
          </cell>
          <cell r="J6">
            <v>5160</v>
          </cell>
          <cell r="K6">
            <v>1825</v>
          </cell>
          <cell r="L6">
            <v>1562</v>
          </cell>
        </row>
        <row r="7">
          <cell r="A7">
            <v>6</v>
          </cell>
          <cell r="B7">
            <v>4859</v>
          </cell>
          <cell r="C7">
            <v>3385</v>
          </cell>
          <cell r="D7">
            <v>3937</v>
          </cell>
          <cell r="E7">
            <v>2009</v>
          </cell>
          <cell r="F7">
            <v>1816</v>
          </cell>
          <cell r="G7">
            <v>4068</v>
          </cell>
          <cell r="H7">
            <v>3053</v>
          </cell>
          <cell r="I7">
            <v>349</v>
          </cell>
          <cell r="J7">
            <v>3501</v>
          </cell>
          <cell r="K7">
            <v>1338</v>
          </cell>
          <cell r="L7">
            <v>485</v>
          </cell>
        </row>
        <row r="8">
          <cell r="A8">
            <v>7</v>
          </cell>
          <cell r="B8">
            <v>1198</v>
          </cell>
          <cell r="C8">
            <v>1274</v>
          </cell>
          <cell r="D8">
            <v>2122</v>
          </cell>
          <cell r="E8">
            <v>490</v>
          </cell>
          <cell r="F8">
            <v>628</v>
          </cell>
          <cell r="G8">
            <v>1353</v>
          </cell>
          <cell r="H8">
            <v>1151</v>
          </cell>
          <cell r="I8">
            <v>95</v>
          </cell>
          <cell r="J8">
            <v>937</v>
          </cell>
          <cell r="K8">
            <v>415</v>
          </cell>
          <cell r="L8">
            <v>127</v>
          </cell>
        </row>
        <row r="9">
          <cell r="A9">
            <v>8</v>
          </cell>
          <cell r="B9">
            <v>545</v>
          </cell>
          <cell r="C9">
            <v>781</v>
          </cell>
          <cell r="D9">
            <v>847</v>
          </cell>
          <cell r="E9">
            <v>240</v>
          </cell>
          <cell r="F9">
            <v>477</v>
          </cell>
          <cell r="G9">
            <v>546</v>
          </cell>
          <cell r="H9">
            <v>471</v>
          </cell>
          <cell r="I9">
            <v>28</v>
          </cell>
          <cell r="J9">
            <v>334</v>
          </cell>
          <cell r="K9">
            <v>172</v>
          </cell>
          <cell r="L9">
            <v>40</v>
          </cell>
        </row>
        <row r="10">
          <cell r="A10">
            <v>9</v>
          </cell>
          <cell r="B10">
            <v>111</v>
          </cell>
          <cell r="C10">
            <v>191</v>
          </cell>
          <cell r="D10">
            <v>180</v>
          </cell>
          <cell r="E10">
            <v>77</v>
          </cell>
          <cell r="F10">
            <v>94</v>
          </cell>
          <cell r="G10">
            <v>259</v>
          </cell>
          <cell r="H10">
            <v>200</v>
          </cell>
          <cell r="I10">
            <v>21</v>
          </cell>
          <cell r="J10">
            <v>129</v>
          </cell>
          <cell r="K10">
            <v>57</v>
          </cell>
          <cell r="L10">
            <v>20</v>
          </cell>
        </row>
        <row r="11">
          <cell r="A11">
            <v>10</v>
          </cell>
          <cell r="B11">
            <v>87</v>
          </cell>
          <cell r="C11">
            <v>114</v>
          </cell>
          <cell r="D11">
            <v>151</v>
          </cell>
          <cell r="E11">
            <v>47</v>
          </cell>
          <cell r="F11">
            <v>29</v>
          </cell>
          <cell r="G11">
            <v>158</v>
          </cell>
          <cell r="H11">
            <v>114</v>
          </cell>
          <cell r="I11">
            <v>12</v>
          </cell>
          <cell r="J11">
            <v>70</v>
          </cell>
          <cell r="K11">
            <v>25</v>
          </cell>
          <cell r="L11">
            <v>11</v>
          </cell>
        </row>
        <row r="12">
          <cell r="A12">
            <v>11</v>
          </cell>
          <cell r="B12">
            <v>63</v>
          </cell>
          <cell r="C12">
            <v>69</v>
          </cell>
          <cell r="D12">
            <v>114</v>
          </cell>
          <cell r="E12">
            <v>40</v>
          </cell>
          <cell r="F12">
            <v>31</v>
          </cell>
          <cell r="G12">
            <v>119</v>
          </cell>
          <cell r="H12">
            <v>78</v>
          </cell>
          <cell r="I12">
            <v>9</v>
          </cell>
          <cell r="J12">
            <v>70</v>
          </cell>
          <cell r="K12">
            <v>33</v>
          </cell>
          <cell r="L12">
            <v>10</v>
          </cell>
        </row>
        <row r="13">
          <cell r="A13">
            <v>12</v>
          </cell>
          <cell r="B13">
            <v>345</v>
          </cell>
          <cell r="C13">
            <v>443</v>
          </cell>
          <cell r="D13">
            <v>613</v>
          </cell>
          <cell r="E13">
            <v>220</v>
          </cell>
          <cell r="F13">
            <v>206</v>
          </cell>
          <cell r="G13">
            <v>554</v>
          </cell>
          <cell r="H13">
            <v>370</v>
          </cell>
          <cell r="I13">
            <v>34</v>
          </cell>
          <cell r="J13">
            <v>297</v>
          </cell>
          <cell r="K13">
            <v>127</v>
          </cell>
          <cell r="L13">
            <v>60</v>
          </cell>
        </row>
        <row r="14">
          <cell r="A14">
            <v>13</v>
          </cell>
          <cell r="B14">
            <v>153</v>
          </cell>
          <cell r="C14">
            <v>148</v>
          </cell>
          <cell r="D14">
            <v>286</v>
          </cell>
          <cell r="E14">
            <v>86</v>
          </cell>
          <cell r="F14">
            <v>104</v>
          </cell>
          <cell r="G14">
            <v>269</v>
          </cell>
          <cell r="H14">
            <v>141</v>
          </cell>
          <cell r="I14">
            <v>4</v>
          </cell>
          <cell r="J14">
            <v>131</v>
          </cell>
          <cell r="K14">
            <v>53</v>
          </cell>
          <cell r="L14">
            <v>19</v>
          </cell>
        </row>
        <row r="15">
          <cell r="A15">
            <v>14</v>
          </cell>
          <cell r="B15">
            <v>90</v>
          </cell>
          <cell r="C15">
            <v>112</v>
          </cell>
          <cell r="D15">
            <v>218</v>
          </cell>
          <cell r="E15">
            <v>64</v>
          </cell>
          <cell r="F15">
            <v>144</v>
          </cell>
          <cell r="G15">
            <v>384</v>
          </cell>
          <cell r="H15">
            <v>158</v>
          </cell>
          <cell r="I15">
            <v>5</v>
          </cell>
          <cell r="J15">
            <v>214</v>
          </cell>
          <cell r="K15">
            <v>34</v>
          </cell>
          <cell r="L15">
            <v>7</v>
          </cell>
        </row>
      </sheetData>
      <sheetData sheetId="114">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68</v>
          </cell>
          <cell r="C2">
            <v>1454</v>
          </cell>
          <cell r="D2">
            <v>6</v>
          </cell>
          <cell r="E2">
            <v>17</v>
          </cell>
          <cell r="F2">
            <v>4</v>
          </cell>
          <cell r="G2">
            <v>0</v>
          </cell>
          <cell r="H2">
            <v>61</v>
          </cell>
          <cell r="I2">
            <v>47</v>
          </cell>
          <cell r="J2">
            <v>14</v>
          </cell>
          <cell r="K2">
            <v>122</v>
          </cell>
          <cell r="L2">
            <v>7</v>
          </cell>
          <cell r="M2">
            <v>22</v>
          </cell>
          <cell r="N2">
            <v>2</v>
          </cell>
        </row>
        <row r="3">
          <cell r="A3">
            <v>2</v>
          </cell>
          <cell r="B3">
            <v>148</v>
          </cell>
          <cell r="C3">
            <v>1963</v>
          </cell>
          <cell r="D3">
            <v>4</v>
          </cell>
          <cell r="E3">
            <v>14</v>
          </cell>
          <cell r="F3">
            <v>5</v>
          </cell>
          <cell r="G3">
            <v>0</v>
          </cell>
          <cell r="H3">
            <v>116</v>
          </cell>
          <cell r="I3">
            <v>60</v>
          </cell>
          <cell r="J3">
            <v>49</v>
          </cell>
          <cell r="K3">
            <v>70</v>
          </cell>
          <cell r="L3">
            <v>9</v>
          </cell>
          <cell r="M3">
            <v>42</v>
          </cell>
          <cell r="N3">
            <v>1</v>
          </cell>
        </row>
        <row r="4">
          <cell r="A4">
            <v>3</v>
          </cell>
          <cell r="B4">
            <v>305</v>
          </cell>
          <cell r="C4">
            <v>3530</v>
          </cell>
          <cell r="D4">
            <v>12</v>
          </cell>
          <cell r="E4">
            <v>48</v>
          </cell>
          <cell r="F4">
            <v>10</v>
          </cell>
          <cell r="G4">
            <v>2</v>
          </cell>
          <cell r="H4">
            <v>79</v>
          </cell>
          <cell r="I4">
            <v>164</v>
          </cell>
          <cell r="J4">
            <v>108</v>
          </cell>
          <cell r="K4">
            <v>196</v>
          </cell>
          <cell r="L4">
            <v>30</v>
          </cell>
          <cell r="M4">
            <v>106</v>
          </cell>
          <cell r="N4">
            <v>1</v>
          </cell>
        </row>
        <row r="5">
          <cell r="A5">
            <v>4</v>
          </cell>
          <cell r="B5">
            <v>1006</v>
          </cell>
          <cell r="C5">
            <v>13786</v>
          </cell>
          <cell r="D5">
            <v>48</v>
          </cell>
          <cell r="E5">
            <v>191</v>
          </cell>
          <cell r="F5">
            <v>35</v>
          </cell>
          <cell r="G5">
            <v>2</v>
          </cell>
          <cell r="H5">
            <v>130</v>
          </cell>
          <cell r="I5">
            <v>621</v>
          </cell>
          <cell r="J5">
            <v>244</v>
          </cell>
          <cell r="K5">
            <v>907</v>
          </cell>
          <cell r="L5">
            <v>103</v>
          </cell>
          <cell r="M5">
            <v>354</v>
          </cell>
          <cell r="N5">
            <v>8</v>
          </cell>
        </row>
        <row r="6">
          <cell r="A6">
            <v>5</v>
          </cell>
          <cell r="B6">
            <v>2332</v>
          </cell>
          <cell r="C6">
            <v>40960</v>
          </cell>
          <cell r="D6">
            <v>82</v>
          </cell>
          <cell r="E6">
            <v>531</v>
          </cell>
          <cell r="F6">
            <v>65</v>
          </cell>
          <cell r="G6">
            <v>8</v>
          </cell>
          <cell r="H6">
            <v>278</v>
          </cell>
          <cell r="I6">
            <v>1308</v>
          </cell>
          <cell r="J6">
            <v>428</v>
          </cell>
          <cell r="K6">
            <v>1878</v>
          </cell>
          <cell r="L6">
            <v>274</v>
          </cell>
          <cell r="M6">
            <v>533</v>
          </cell>
          <cell r="N6">
            <v>9</v>
          </cell>
        </row>
        <row r="7">
          <cell r="A7">
            <v>6</v>
          </cell>
          <cell r="B7">
            <v>838</v>
          </cell>
          <cell r="C7">
            <v>25532</v>
          </cell>
          <cell r="D7">
            <v>42</v>
          </cell>
          <cell r="E7">
            <v>273</v>
          </cell>
          <cell r="F7">
            <v>24</v>
          </cell>
          <cell r="G7">
            <v>4</v>
          </cell>
          <cell r="H7">
            <v>137</v>
          </cell>
          <cell r="I7">
            <v>591</v>
          </cell>
          <cell r="J7">
            <v>186</v>
          </cell>
          <cell r="K7">
            <v>765</v>
          </cell>
          <cell r="L7">
            <v>119</v>
          </cell>
          <cell r="M7">
            <v>285</v>
          </cell>
          <cell r="N7">
            <v>4</v>
          </cell>
        </row>
        <row r="8">
          <cell r="A8">
            <v>7</v>
          </cell>
          <cell r="B8">
            <v>433</v>
          </cell>
          <cell r="C8">
            <v>8430</v>
          </cell>
          <cell r="D8">
            <v>24</v>
          </cell>
          <cell r="E8">
            <v>76</v>
          </cell>
          <cell r="F8">
            <v>9</v>
          </cell>
          <cell r="G8">
            <v>3</v>
          </cell>
          <cell r="H8">
            <v>46</v>
          </cell>
          <cell r="I8">
            <v>171</v>
          </cell>
          <cell r="J8">
            <v>55</v>
          </cell>
          <cell r="K8">
            <v>370</v>
          </cell>
          <cell r="L8">
            <v>69</v>
          </cell>
          <cell r="M8">
            <v>103</v>
          </cell>
          <cell r="N8">
            <v>1</v>
          </cell>
        </row>
        <row r="9">
          <cell r="A9">
            <v>8</v>
          </cell>
          <cell r="B9">
            <v>206</v>
          </cell>
          <cell r="C9">
            <v>3811</v>
          </cell>
          <cell r="D9">
            <v>5</v>
          </cell>
          <cell r="E9">
            <v>24</v>
          </cell>
          <cell r="F9">
            <v>8</v>
          </cell>
          <cell r="G9">
            <v>0</v>
          </cell>
          <cell r="H9">
            <v>28</v>
          </cell>
          <cell r="I9">
            <v>72</v>
          </cell>
          <cell r="J9">
            <v>39</v>
          </cell>
          <cell r="K9">
            <v>192</v>
          </cell>
          <cell r="L9">
            <v>27</v>
          </cell>
          <cell r="M9">
            <v>68</v>
          </cell>
          <cell r="N9">
            <v>1</v>
          </cell>
        </row>
        <row r="10">
          <cell r="A10">
            <v>9</v>
          </cell>
          <cell r="B10">
            <v>63</v>
          </cell>
          <cell r="C10">
            <v>1112</v>
          </cell>
          <cell r="D10">
            <v>1</v>
          </cell>
          <cell r="E10">
            <v>13</v>
          </cell>
          <cell r="F10">
            <v>4</v>
          </cell>
          <cell r="G10">
            <v>1</v>
          </cell>
          <cell r="H10">
            <v>7</v>
          </cell>
          <cell r="I10">
            <v>35</v>
          </cell>
          <cell r="J10">
            <v>14</v>
          </cell>
          <cell r="K10">
            <v>61</v>
          </cell>
          <cell r="L10">
            <v>10</v>
          </cell>
          <cell r="M10">
            <v>18</v>
          </cell>
          <cell r="N10">
            <v>0</v>
          </cell>
        </row>
        <row r="11">
          <cell r="A11">
            <v>10</v>
          </cell>
          <cell r="B11">
            <v>35</v>
          </cell>
          <cell r="C11">
            <v>708</v>
          </cell>
          <cell r="D11">
            <v>0</v>
          </cell>
          <cell r="E11">
            <v>6</v>
          </cell>
          <cell r="F11">
            <v>0</v>
          </cell>
          <cell r="G11">
            <v>0</v>
          </cell>
          <cell r="H11">
            <v>8</v>
          </cell>
          <cell r="I11">
            <v>14</v>
          </cell>
          <cell r="J11">
            <v>6</v>
          </cell>
          <cell r="K11">
            <v>29</v>
          </cell>
          <cell r="L11">
            <v>4</v>
          </cell>
          <cell r="M11">
            <v>8</v>
          </cell>
          <cell r="N11">
            <v>0</v>
          </cell>
        </row>
        <row r="12">
          <cell r="A12">
            <v>11</v>
          </cell>
          <cell r="B12">
            <v>29</v>
          </cell>
          <cell r="C12">
            <v>541</v>
          </cell>
          <cell r="D12">
            <v>1</v>
          </cell>
          <cell r="E12">
            <v>6</v>
          </cell>
          <cell r="F12">
            <v>0</v>
          </cell>
          <cell r="G12">
            <v>0</v>
          </cell>
          <cell r="H12">
            <v>3</v>
          </cell>
          <cell r="I12">
            <v>13</v>
          </cell>
          <cell r="J12">
            <v>8</v>
          </cell>
          <cell r="K12">
            <v>28</v>
          </cell>
          <cell r="L12">
            <v>6</v>
          </cell>
          <cell r="M12">
            <v>1</v>
          </cell>
          <cell r="N12">
            <v>0</v>
          </cell>
        </row>
        <row r="13">
          <cell r="A13">
            <v>12</v>
          </cell>
          <cell r="B13">
            <v>139</v>
          </cell>
          <cell r="C13">
            <v>2821</v>
          </cell>
          <cell r="D13">
            <v>6</v>
          </cell>
          <cell r="E13">
            <v>26</v>
          </cell>
          <cell r="F13">
            <v>3</v>
          </cell>
          <cell r="G13">
            <v>3</v>
          </cell>
          <cell r="H13">
            <v>32</v>
          </cell>
          <cell r="I13">
            <v>68</v>
          </cell>
          <cell r="J13">
            <v>24</v>
          </cell>
          <cell r="K13">
            <v>98</v>
          </cell>
          <cell r="L13">
            <v>14</v>
          </cell>
          <cell r="M13">
            <v>32</v>
          </cell>
          <cell r="N13">
            <v>3</v>
          </cell>
        </row>
        <row r="14">
          <cell r="A14">
            <v>13</v>
          </cell>
          <cell r="B14">
            <v>84</v>
          </cell>
          <cell r="C14">
            <v>1178</v>
          </cell>
          <cell r="D14">
            <v>5</v>
          </cell>
          <cell r="E14">
            <v>11</v>
          </cell>
          <cell r="F14">
            <v>0</v>
          </cell>
          <cell r="G14">
            <v>1</v>
          </cell>
          <cell r="H14">
            <v>18</v>
          </cell>
          <cell r="I14">
            <v>39</v>
          </cell>
          <cell r="J14">
            <v>8</v>
          </cell>
          <cell r="K14">
            <v>35</v>
          </cell>
          <cell r="L14">
            <v>4</v>
          </cell>
          <cell r="M14">
            <v>11</v>
          </cell>
          <cell r="N14">
            <v>0</v>
          </cell>
        </row>
        <row r="15">
          <cell r="A15">
            <v>14</v>
          </cell>
          <cell r="B15">
            <v>80</v>
          </cell>
          <cell r="C15">
            <v>1184</v>
          </cell>
          <cell r="D15">
            <v>1</v>
          </cell>
          <cell r="E15">
            <v>14</v>
          </cell>
          <cell r="F15">
            <v>1</v>
          </cell>
          <cell r="G15">
            <v>0</v>
          </cell>
          <cell r="H15">
            <v>12</v>
          </cell>
          <cell r="I15">
            <v>47</v>
          </cell>
          <cell r="J15">
            <v>5</v>
          </cell>
          <cell r="K15">
            <v>64</v>
          </cell>
          <cell r="L15">
            <v>6</v>
          </cell>
          <cell r="M15">
            <v>16</v>
          </cell>
          <cell r="N15">
            <v>0</v>
          </cell>
        </row>
      </sheetData>
      <sheetData sheetId="115">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553</v>
          </cell>
          <cell r="C2">
            <v>449</v>
          </cell>
          <cell r="D2">
            <v>173</v>
          </cell>
          <cell r="E2">
            <v>111</v>
          </cell>
          <cell r="F2">
            <v>107</v>
          </cell>
          <cell r="G2">
            <v>91</v>
          </cell>
          <cell r="H2">
            <v>81</v>
          </cell>
          <cell r="I2">
            <v>72</v>
          </cell>
          <cell r="J2">
            <v>55</v>
          </cell>
          <cell r="K2">
            <v>30</v>
          </cell>
          <cell r="L2">
            <v>23</v>
          </cell>
          <cell r="M2">
            <v>79</v>
          </cell>
        </row>
        <row r="3">
          <cell r="A3">
            <v>2</v>
          </cell>
          <cell r="B3">
            <v>7</v>
          </cell>
          <cell r="C3">
            <v>1705</v>
          </cell>
          <cell r="D3">
            <v>590</v>
          </cell>
          <cell r="E3">
            <v>40</v>
          </cell>
          <cell r="F3">
            <v>34</v>
          </cell>
          <cell r="G3">
            <v>33</v>
          </cell>
          <cell r="H3">
            <v>24</v>
          </cell>
          <cell r="I3">
            <v>10</v>
          </cell>
          <cell r="J3">
            <v>9</v>
          </cell>
          <cell r="K3">
            <v>11</v>
          </cell>
          <cell r="L3">
            <v>5</v>
          </cell>
          <cell r="M3">
            <v>13</v>
          </cell>
        </row>
        <row r="4">
          <cell r="A4">
            <v>3</v>
          </cell>
          <cell r="B4">
            <v>3</v>
          </cell>
          <cell r="C4">
            <v>5</v>
          </cell>
          <cell r="D4">
            <v>3104</v>
          </cell>
          <cell r="E4">
            <v>1349</v>
          </cell>
          <cell r="F4">
            <v>54</v>
          </cell>
          <cell r="G4">
            <v>23</v>
          </cell>
          <cell r="H4">
            <v>21</v>
          </cell>
          <cell r="I4">
            <v>8</v>
          </cell>
          <cell r="J4">
            <v>5</v>
          </cell>
          <cell r="K4">
            <v>3</v>
          </cell>
          <cell r="L4">
            <v>0</v>
          </cell>
          <cell r="M4">
            <v>16</v>
          </cell>
        </row>
        <row r="5">
          <cell r="A5">
            <v>4</v>
          </cell>
          <cell r="B5">
            <v>0</v>
          </cell>
          <cell r="C5">
            <v>5</v>
          </cell>
          <cell r="D5">
            <v>13</v>
          </cell>
          <cell r="E5">
            <v>11149</v>
          </cell>
          <cell r="F5">
            <v>5979</v>
          </cell>
          <cell r="G5">
            <v>200</v>
          </cell>
          <cell r="H5">
            <v>37</v>
          </cell>
          <cell r="I5">
            <v>18</v>
          </cell>
          <cell r="J5">
            <v>6</v>
          </cell>
          <cell r="K5">
            <v>5</v>
          </cell>
          <cell r="L5">
            <v>3</v>
          </cell>
          <cell r="M5">
            <v>20</v>
          </cell>
        </row>
        <row r="6">
          <cell r="A6">
            <v>5</v>
          </cell>
          <cell r="B6">
            <v>7</v>
          </cell>
          <cell r="C6">
            <v>11</v>
          </cell>
          <cell r="D6">
            <v>8</v>
          </cell>
          <cell r="E6">
            <v>32</v>
          </cell>
          <cell r="F6">
            <v>31244</v>
          </cell>
          <cell r="G6">
            <v>16583</v>
          </cell>
          <cell r="H6">
            <v>579</v>
          </cell>
          <cell r="I6">
            <v>89</v>
          </cell>
          <cell r="J6">
            <v>48</v>
          </cell>
          <cell r="K6">
            <v>18</v>
          </cell>
          <cell r="L6">
            <v>10</v>
          </cell>
          <cell r="M6">
            <v>57</v>
          </cell>
        </row>
        <row r="7">
          <cell r="A7">
            <v>6</v>
          </cell>
          <cell r="B7">
            <v>0</v>
          </cell>
          <cell r="C7">
            <v>5</v>
          </cell>
          <cell r="D7">
            <v>11</v>
          </cell>
          <cell r="E7">
            <v>22</v>
          </cell>
          <cell r="F7">
            <v>70</v>
          </cell>
          <cell r="G7">
            <v>19197</v>
          </cell>
          <cell r="H7">
            <v>8777</v>
          </cell>
          <cell r="I7">
            <v>438</v>
          </cell>
          <cell r="J7">
            <v>79</v>
          </cell>
          <cell r="K7">
            <v>38</v>
          </cell>
          <cell r="L7">
            <v>24</v>
          </cell>
          <cell r="M7">
            <v>139</v>
          </cell>
        </row>
        <row r="8">
          <cell r="A8">
            <v>7</v>
          </cell>
          <cell r="B8">
            <v>4</v>
          </cell>
          <cell r="C8">
            <v>2</v>
          </cell>
          <cell r="D8">
            <v>10</v>
          </cell>
          <cell r="E8">
            <v>14</v>
          </cell>
          <cell r="F8">
            <v>64</v>
          </cell>
          <cell r="G8">
            <v>103</v>
          </cell>
          <cell r="H8">
            <v>5684</v>
          </cell>
          <cell r="I8">
            <v>3512</v>
          </cell>
          <cell r="J8">
            <v>193</v>
          </cell>
          <cell r="K8">
            <v>56</v>
          </cell>
          <cell r="L8">
            <v>22</v>
          </cell>
          <cell r="M8">
            <v>126</v>
          </cell>
        </row>
        <row r="9">
          <cell r="A9">
            <v>8</v>
          </cell>
          <cell r="B9">
            <v>3</v>
          </cell>
          <cell r="C9">
            <v>11</v>
          </cell>
          <cell r="D9">
            <v>12</v>
          </cell>
          <cell r="E9">
            <v>31</v>
          </cell>
          <cell r="F9">
            <v>61</v>
          </cell>
          <cell r="G9">
            <v>115</v>
          </cell>
          <cell r="H9">
            <v>78</v>
          </cell>
          <cell r="I9">
            <v>2532</v>
          </cell>
          <cell r="J9">
            <v>1371</v>
          </cell>
          <cell r="K9">
            <v>96</v>
          </cell>
          <cell r="L9">
            <v>28</v>
          </cell>
          <cell r="M9">
            <v>143</v>
          </cell>
        </row>
        <row r="10">
          <cell r="A10">
            <v>9</v>
          </cell>
          <cell r="B10">
            <v>1</v>
          </cell>
          <cell r="C10">
            <v>4</v>
          </cell>
          <cell r="D10">
            <v>4</v>
          </cell>
          <cell r="E10">
            <v>21</v>
          </cell>
          <cell r="F10">
            <v>80</v>
          </cell>
          <cell r="G10">
            <v>103</v>
          </cell>
          <cell r="H10">
            <v>84</v>
          </cell>
          <cell r="I10">
            <v>43</v>
          </cell>
          <cell r="J10">
            <v>560</v>
          </cell>
          <cell r="K10">
            <v>332</v>
          </cell>
          <cell r="L10">
            <v>36</v>
          </cell>
          <cell r="M10">
            <v>71</v>
          </cell>
        </row>
        <row r="11">
          <cell r="A11">
            <v>10</v>
          </cell>
          <cell r="B11">
            <v>0</v>
          </cell>
          <cell r="C11">
            <v>3</v>
          </cell>
          <cell r="D11">
            <v>7</v>
          </cell>
          <cell r="E11">
            <v>18</v>
          </cell>
          <cell r="F11">
            <v>65</v>
          </cell>
          <cell r="G11">
            <v>90</v>
          </cell>
          <cell r="H11">
            <v>72</v>
          </cell>
          <cell r="I11">
            <v>48</v>
          </cell>
          <cell r="J11">
            <v>18</v>
          </cell>
          <cell r="K11">
            <v>240</v>
          </cell>
          <cell r="L11">
            <v>171</v>
          </cell>
          <cell r="M11">
            <v>86</v>
          </cell>
        </row>
        <row r="12">
          <cell r="A12">
            <v>11</v>
          </cell>
          <cell r="B12">
            <v>2</v>
          </cell>
          <cell r="C12">
            <v>7</v>
          </cell>
          <cell r="D12">
            <v>8</v>
          </cell>
          <cell r="E12">
            <v>15</v>
          </cell>
          <cell r="F12">
            <v>47</v>
          </cell>
          <cell r="G12">
            <v>102</v>
          </cell>
          <cell r="H12">
            <v>86</v>
          </cell>
          <cell r="I12">
            <v>50</v>
          </cell>
          <cell r="J12">
            <v>21</v>
          </cell>
          <cell r="K12">
            <v>12</v>
          </cell>
          <cell r="L12">
            <v>129</v>
          </cell>
          <cell r="M12">
            <v>157</v>
          </cell>
        </row>
        <row r="13">
          <cell r="A13">
            <v>12</v>
          </cell>
          <cell r="B13">
            <v>16</v>
          </cell>
          <cell r="C13">
            <v>29</v>
          </cell>
          <cell r="D13">
            <v>46</v>
          </cell>
          <cell r="E13">
            <v>103</v>
          </cell>
          <cell r="F13">
            <v>336</v>
          </cell>
          <cell r="G13">
            <v>577</v>
          </cell>
          <cell r="H13">
            <v>447</v>
          </cell>
          <cell r="I13">
            <v>355</v>
          </cell>
          <cell r="J13">
            <v>236</v>
          </cell>
          <cell r="K13">
            <v>116</v>
          </cell>
          <cell r="L13">
            <v>102</v>
          </cell>
          <cell r="M13">
            <v>906</v>
          </cell>
        </row>
        <row r="14">
          <cell r="A14">
            <v>13</v>
          </cell>
          <cell r="B14">
            <v>2</v>
          </cell>
          <cell r="C14">
            <v>3</v>
          </cell>
          <cell r="D14">
            <v>28</v>
          </cell>
          <cell r="E14">
            <v>44</v>
          </cell>
          <cell r="F14">
            <v>122</v>
          </cell>
          <cell r="G14">
            <v>220</v>
          </cell>
          <cell r="H14">
            <v>213</v>
          </cell>
          <cell r="I14">
            <v>148</v>
          </cell>
          <cell r="J14">
            <v>103</v>
          </cell>
          <cell r="K14">
            <v>69</v>
          </cell>
          <cell r="L14">
            <v>68</v>
          </cell>
          <cell r="M14">
            <v>374</v>
          </cell>
        </row>
        <row r="15">
          <cell r="A15">
            <v>14</v>
          </cell>
          <cell r="B15">
            <v>1</v>
          </cell>
          <cell r="C15">
            <v>12</v>
          </cell>
          <cell r="D15">
            <v>19</v>
          </cell>
          <cell r="E15">
            <v>32</v>
          </cell>
          <cell r="F15">
            <v>81</v>
          </cell>
          <cell r="G15">
            <v>177</v>
          </cell>
          <cell r="H15">
            <v>168</v>
          </cell>
          <cell r="I15">
            <v>170</v>
          </cell>
          <cell r="J15">
            <v>128</v>
          </cell>
          <cell r="K15">
            <v>84</v>
          </cell>
          <cell r="L15">
            <v>84</v>
          </cell>
          <cell r="M15">
            <v>474</v>
          </cell>
        </row>
      </sheetData>
      <sheetData sheetId="116">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11</v>
          </cell>
          <cell r="C2">
            <v>261</v>
          </cell>
          <cell r="D2">
            <v>245</v>
          </cell>
          <cell r="E2">
            <v>429</v>
          </cell>
          <cell r="F2">
            <v>756</v>
          </cell>
          <cell r="G2">
            <v>121</v>
          </cell>
          <cell r="H2">
            <v>1</v>
          </cell>
          <cell r="I2">
            <v>0</v>
          </cell>
          <cell r="J2">
            <v>0</v>
          </cell>
        </row>
        <row r="3">
          <cell r="A3">
            <v>2</v>
          </cell>
          <cell r="B3">
            <v>1</v>
          </cell>
          <cell r="C3">
            <v>32</v>
          </cell>
          <cell r="D3">
            <v>45</v>
          </cell>
          <cell r="E3">
            <v>312</v>
          </cell>
          <cell r="F3">
            <v>1772</v>
          </cell>
          <cell r="G3">
            <v>318</v>
          </cell>
          <cell r="H3">
            <v>0</v>
          </cell>
          <cell r="I3">
            <v>0</v>
          </cell>
          <cell r="J3">
            <v>1</v>
          </cell>
        </row>
        <row r="4">
          <cell r="A4">
            <v>3</v>
          </cell>
          <cell r="B4">
            <v>4</v>
          </cell>
          <cell r="C4">
            <v>20</v>
          </cell>
          <cell r="D4">
            <v>17</v>
          </cell>
          <cell r="E4">
            <v>439</v>
          </cell>
          <cell r="F4">
            <v>3614</v>
          </cell>
          <cell r="G4">
            <v>496</v>
          </cell>
          <cell r="H4">
            <v>0</v>
          </cell>
          <cell r="I4">
            <v>0</v>
          </cell>
          <cell r="J4">
            <v>1</v>
          </cell>
        </row>
        <row r="5">
          <cell r="A5">
            <v>4</v>
          </cell>
          <cell r="B5">
            <v>9</v>
          </cell>
          <cell r="C5">
            <v>7</v>
          </cell>
          <cell r="D5">
            <v>8</v>
          </cell>
          <cell r="E5">
            <v>1251</v>
          </cell>
          <cell r="F5">
            <v>13991</v>
          </cell>
          <cell r="G5">
            <v>2164</v>
          </cell>
          <cell r="H5">
            <v>3</v>
          </cell>
          <cell r="I5">
            <v>0</v>
          </cell>
          <cell r="J5">
            <v>2</v>
          </cell>
        </row>
        <row r="6">
          <cell r="A6">
            <v>5</v>
          </cell>
          <cell r="B6">
            <v>13</v>
          </cell>
          <cell r="C6">
            <v>9</v>
          </cell>
          <cell r="D6">
            <v>16</v>
          </cell>
          <cell r="E6">
            <v>4070</v>
          </cell>
          <cell r="F6">
            <v>38722</v>
          </cell>
          <cell r="G6">
            <v>5845</v>
          </cell>
          <cell r="H6">
            <v>4</v>
          </cell>
          <cell r="I6">
            <v>0</v>
          </cell>
          <cell r="J6">
            <v>7</v>
          </cell>
        </row>
        <row r="7">
          <cell r="A7">
            <v>6</v>
          </cell>
          <cell r="B7">
            <v>8</v>
          </cell>
          <cell r="C7">
            <v>8</v>
          </cell>
          <cell r="D7">
            <v>17</v>
          </cell>
          <cell r="E7">
            <v>3615</v>
          </cell>
          <cell r="F7">
            <v>22095</v>
          </cell>
          <cell r="G7">
            <v>3051</v>
          </cell>
          <cell r="H7">
            <v>3</v>
          </cell>
          <cell r="I7">
            <v>0</v>
          </cell>
          <cell r="J7">
            <v>3</v>
          </cell>
        </row>
        <row r="8">
          <cell r="A8">
            <v>7</v>
          </cell>
          <cell r="B8">
            <v>6</v>
          </cell>
          <cell r="C8">
            <v>1</v>
          </cell>
          <cell r="D8">
            <v>16</v>
          </cell>
          <cell r="E8">
            <v>1863</v>
          </cell>
          <cell r="F8">
            <v>6886</v>
          </cell>
          <cell r="G8">
            <v>1014</v>
          </cell>
          <cell r="H8">
            <v>1</v>
          </cell>
          <cell r="I8">
            <v>0</v>
          </cell>
          <cell r="J8">
            <v>3</v>
          </cell>
        </row>
        <row r="9">
          <cell r="A9">
            <v>8</v>
          </cell>
          <cell r="B9">
            <v>1</v>
          </cell>
          <cell r="C9">
            <v>6</v>
          </cell>
          <cell r="D9">
            <v>12</v>
          </cell>
          <cell r="E9">
            <v>1084</v>
          </cell>
          <cell r="F9">
            <v>2927</v>
          </cell>
          <cell r="G9">
            <v>449</v>
          </cell>
          <cell r="H9">
            <v>1</v>
          </cell>
          <cell r="I9">
            <v>0</v>
          </cell>
          <cell r="J9">
            <v>1</v>
          </cell>
        </row>
        <row r="10">
          <cell r="A10">
            <v>9</v>
          </cell>
          <cell r="B10">
            <v>0</v>
          </cell>
          <cell r="C10">
            <v>3</v>
          </cell>
          <cell r="D10">
            <v>12</v>
          </cell>
          <cell r="E10">
            <v>501</v>
          </cell>
          <cell r="F10">
            <v>701</v>
          </cell>
          <cell r="G10">
            <v>121</v>
          </cell>
          <cell r="H10">
            <v>0</v>
          </cell>
          <cell r="I10">
            <v>0</v>
          </cell>
          <cell r="J10">
            <v>1</v>
          </cell>
        </row>
        <row r="11">
          <cell r="A11">
            <v>10</v>
          </cell>
          <cell r="B11">
            <v>0</v>
          </cell>
          <cell r="C11">
            <v>4</v>
          </cell>
          <cell r="D11">
            <v>9</v>
          </cell>
          <cell r="E11">
            <v>423</v>
          </cell>
          <cell r="F11">
            <v>328</v>
          </cell>
          <cell r="G11">
            <v>54</v>
          </cell>
          <cell r="H11">
            <v>0</v>
          </cell>
          <cell r="I11">
            <v>0</v>
          </cell>
          <cell r="J11">
            <v>0</v>
          </cell>
        </row>
        <row r="12">
          <cell r="A12">
            <v>11</v>
          </cell>
          <cell r="B12">
            <v>1</v>
          </cell>
          <cell r="C12">
            <v>2</v>
          </cell>
          <cell r="D12">
            <v>18</v>
          </cell>
          <cell r="E12">
            <v>333</v>
          </cell>
          <cell r="F12">
            <v>252</v>
          </cell>
          <cell r="G12">
            <v>30</v>
          </cell>
          <cell r="H12">
            <v>0</v>
          </cell>
          <cell r="I12">
            <v>0</v>
          </cell>
          <cell r="J12">
            <v>0</v>
          </cell>
        </row>
        <row r="13">
          <cell r="A13">
            <v>12</v>
          </cell>
          <cell r="B13">
            <v>0</v>
          </cell>
          <cell r="C13">
            <v>5</v>
          </cell>
          <cell r="D13">
            <v>185</v>
          </cell>
          <cell r="E13">
            <v>2370</v>
          </cell>
          <cell r="F13">
            <v>644</v>
          </cell>
          <cell r="G13">
            <v>63</v>
          </cell>
          <cell r="H13">
            <v>0</v>
          </cell>
          <cell r="I13">
            <v>0</v>
          </cell>
          <cell r="J13">
            <v>2</v>
          </cell>
        </row>
        <row r="14">
          <cell r="A14">
            <v>13</v>
          </cell>
          <cell r="B14">
            <v>0</v>
          </cell>
          <cell r="C14">
            <v>7</v>
          </cell>
          <cell r="D14">
            <v>223</v>
          </cell>
          <cell r="E14">
            <v>1060</v>
          </cell>
          <cell r="F14">
            <v>96</v>
          </cell>
          <cell r="G14">
            <v>8</v>
          </cell>
          <cell r="H14">
            <v>0</v>
          </cell>
          <cell r="I14">
            <v>0</v>
          </cell>
          <cell r="J14">
            <v>0</v>
          </cell>
        </row>
        <row r="15">
          <cell r="A15">
            <v>14</v>
          </cell>
          <cell r="B15">
            <v>0</v>
          </cell>
          <cell r="C15">
            <v>209</v>
          </cell>
          <cell r="D15">
            <v>728</v>
          </cell>
          <cell r="E15">
            <v>391</v>
          </cell>
          <cell r="F15">
            <v>94</v>
          </cell>
          <cell r="G15">
            <v>8</v>
          </cell>
          <cell r="H15">
            <v>0</v>
          </cell>
          <cell r="I15">
            <v>0</v>
          </cell>
          <cell r="J15">
            <v>0</v>
          </cell>
        </row>
      </sheetData>
      <sheetData sheetId="117">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v>
          </cell>
          <cell r="C2">
            <v>55</v>
          </cell>
          <cell r="D2">
            <v>314</v>
          </cell>
          <cell r="E2">
            <v>608</v>
          </cell>
          <cell r="F2">
            <v>517</v>
          </cell>
          <cell r="G2">
            <v>283</v>
          </cell>
          <cell r="H2">
            <v>41</v>
          </cell>
          <cell r="I2">
            <v>5</v>
          </cell>
          <cell r="J2">
            <v>0</v>
          </cell>
          <cell r="K2">
            <v>0</v>
          </cell>
        </row>
        <row r="3">
          <cell r="A3">
            <v>2</v>
          </cell>
          <cell r="B3">
            <v>3</v>
          </cell>
          <cell r="C3">
            <v>87</v>
          </cell>
          <cell r="D3">
            <v>404</v>
          </cell>
          <cell r="E3">
            <v>846</v>
          </cell>
          <cell r="F3">
            <v>772</v>
          </cell>
          <cell r="G3">
            <v>305</v>
          </cell>
          <cell r="H3">
            <v>61</v>
          </cell>
          <cell r="I3">
            <v>3</v>
          </cell>
          <cell r="J3">
            <v>0</v>
          </cell>
          <cell r="K3">
            <v>0</v>
          </cell>
        </row>
        <row r="4">
          <cell r="A4">
            <v>3</v>
          </cell>
          <cell r="B4">
            <v>0</v>
          </cell>
          <cell r="C4">
            <v>193</v>
          </cell>
          <cell r="D4">
            <v>945</v>
          </cell>
          <cell r="E4">
            <v>1558</v>
          </cell>
          <cell r="F4">
            <v>1261</v>
          </cell>
          <cell r="G4">
            <v>542</v>
          </cell>
          <cell r="H4">
            <v>87</v>
          </cell>
          <cell r="I4">
            <v>5</v>
          </cell>
          <cell r="J4">
            <v>0</v>
          </cell>
          <cell r="K4">
            <v>0</v>
          </cell>
        </row>
        <row r="5">
          <cell r="A5">
            <v>4</v>
          </cell>
          <cell r="B5">
            <v>6</v>
          </cell>
          <cell r="C5">
            <v>648</v>
          </cell>
          <cell r="D5">
            <v>3289</v>
          </cell>
          <cell r="E5">
            <v>5946</v>
          </cell>
          <cell r="F5">
            <v>5092</v>
          </cell>
          <cell r="G5">
            <v>2092</v>
          </cell>
          <cell r="H5">
            <v>354</v>
          </cell>
          <cell r="I5">
            <v>8</v>
          </cell>
          <cell r="J5">
            <v>0</v>
          </cell>
          <cell r="K5">
            <v>0</v>
          </cell>
        </row>
        <row r="6">
          <cell r="A6">
            <v>5</v>
          </cell>
          <cell r="B6">
            <v>18</v>
          </cell>
          <cell r="C6">
            <v>1758</v>
          </cell>
          <cell r="D6">
            <v>8279</v>
          </cell>
          <cell r="E6">
            <v>18267</v>
          </cell>
          <cell r="F6">
            <v>14264</v>
          </cell>
          <cell r="G6">
            <v>5291</v>
          </cell>
          <cell r="H6">
            <v>779</v>
          </cell>
          <cell r="I6">
            <v>28</v>
          </cell>
          <cell r="J6">
            <v>1</v>
          </cell>
          <cell r="K6">
            <v>0</v>
          </cell>
        </row>
        <row r="7">
          <cell r="A7">
            <v>6</v>
          </cell>
          <cell r="B7">
            <v>18</v>
          </cell>
          <cell r="C7">
            <v>853</v>
          </cell>
          <cell r="D7">
            <v>4483</v>
          </cell>
          <cell r="E7">
            <v>11642</v>
          </cell>
          <cell r="F7">
            <v>8156</v>
          </cell>
          <cell r="G7">
            <v>3077</v>
          </cell>
          <cell r="H7">
            <v>557</v>
          </cell>
          <cell r="I7">
            <v>12</v>
          </cell>
          <cell r="J7">
            <v>2</v>
          </cell>
          <cell r="K7">
            <v>0</v>
          </cell>
        </row>
        <row r="8">
          <cell r="A8">
            <v>7</v>
          </cell>
          <cell r="B8">
            <v>5</v>
          </cell>
          <cell r="C8">
            <v>249</v>
          </cell>
          <cell r="D8">
            <v>1300</v>
          </cell>
          <cell r="E8">
            <v>3532</v>
          </cell>
          <cell r="F8">
            <v>3052</v>
          </cell>
          <cell r="G8">
            <v>1372</v>
          </cell>
          <cell r="H8">
            <v>266</v>
          </cell>
          <cell r="I8">
            <v>14</v>
          </cell>
          <cell r="J8">
            <v>0</v>
          </cell>
          <cell r="K8">
            <v>0</v>
          </cell>
        </row>
        <row r="9">
          <cell r="A9">
            <v>8</v>
          </cell>
          <cell r="B9">
            <v>2</v>
          </cell>
          <cell r="C9">
            <v>105</v>
          </cell>
          <cell r="D9">
            <v>587</v>
          </cell>
          <cell r="E9">
            <v>1560</v>
          </cell>
          <cell r="F9">
            <v>1417</v>
          </cell>
          <cell r="G9">
            <v>673</v>
          </cell>
          <cell r="H9">
            <v>124</v>
          </cell>
          <cell r="I9">
            <v>13</v>
          </cell>
          <cell r="J9">
            <v>0</v>
          </cell>
          <cell r="K9">
            <v>0</v>
          </cell>
        </row>
        <row r="10">
          <cell r="A10">
            <v>9</v>
          </cell>
          <cell r="B10">
            <v>3</v>
          </cell>
          <cell r="C10">
            <v>49</v>
          </cell>
          <cell r="D10">
            <v>220</v>
          </cell>
          <cell r="E10">
            <v>442</v>
          </cell>
          <cell r="F10">
            <v>368</v>
          </cell>
          <cell r="G10">
            <v>217</v>
          </cell>
          <cell r="H10">
            <v>37</v>
          </cell>
          <cell r="I10">
            <v>2</v>
          </cell>
          <cell r="J10">
            <v>1</v>
          </cell>
          <cell r="K10">
            <v>0</v>
          </cell>
        </row>
        <row r="11">
          <cell r="A11">
            <v>10</v>
          </cell>
          <cell r="B11">
            <v>0</v>
          </cell>
          <cell r="C11">
            <v>47</v>
          </cell>
          <cell r="D11">
            <v>123</v>
          </cell>
          <cell r="E11">
            <v>258</v>
          </cell>
          <cell r="F11">
            <v>232</v>
          </cell>
          <cell r="G11">
            <v>129</v>
          </cell>
          <cell r="H11">
            <v>26</v>
          </cell>
          <cell r="I11">
            <v>3</v>
          </cell>
          <cell r="J11">
            <v>0</v>
          </cell>
          <cell r="K11">
            <v>0</v>
          </cell>
        </row>
        <row r="12">
          <cell r="A12">
            <v>11</v>
          </cell>
          <cell r="B12">
            <v>0</v>
          </cell>
          <cell r="C12">
            <v>23</v>
          </cell>
          <cell r="D12">
            <v>125</v>
          </cell>
          <cell r="E12">
            <v>196</v>
          </cell>
          <cell r="F12">
            <v>170</v>
          </cell>
          <cell r="G12">
            <v>105</v>
          </cell>
          <cell r="H12">
            <v>16</v>
          </cell>
          <cell r="I12">
            <v>1</v>
          </cell>
          <cell r="J12">
            <v>0</v>
          </cell>
          <cell r="K12">
            <v>0</v>
          </cell>
        </row>
        <row r="13">
          <cell r="A13">
            <v>12</v>
          </cell>
          <cell r="B13">
            <v>1</v>
          </cell>
          <cell r="C13">
            <v>125</v>
          </cell>
          <cell r="D13">
            <v>589</v>
          </cell>
          <cell r="E13">
            <v>1051</v>
          </cell>
          <cell r="F13">
            <v>927</v>
          </cell>
          <cell r="G13">
            <v>485</v>
          </cell>
          <cell r="H13">
            <v>85</v>
          </cell>
          <cell r="I13">
            <v>6</v>
          </cell>
          <cell r="J13">
            <v>0</v>
          </cell>
          <cell r="K13">
            <v>0</v>
          </cell>
        </row>
        <row r="14">
          <cell r="A14">
            <v>13</v>
          </cell>
          <cell r="B14">
            <v>0</v>
          </cell>
          <cell r="C14">
            <v>53</v>
          </cell>
          <cell r="D14">
            <v>237</v>
          </cell>
          <cell r="E14">
            <v>469</v>
          </cell>
          <cell r="F14">
            <v>381</v>
          </cell>
          <cell r="G14">
            <v>193</v>
          </cell>
          <cell r="H14">
            <v>53</v>
          </cell>
          <cell r="I14">
            <v>7</v>
          </cell>
          <cell r="J14">
            <v>1</v>
          </cell>
          <cell r="K14">
            <v>0</v>
          </cell>
        </row>
        <row r="15">
          <cell r="A15">
            <v>14</v>
          </cell>
          <cell r="B15">
            <v>3</v>
          </cell>
          <cell r="C15">
            <v>55</v>
          </cell>
          <cell r="D15">
            <v>228</v>
          </cell>
          <cell r="E15">
            <v>441</v>
          </cell>
          <cell r="F15">
            <v>451</v>
          </cell>
          <cell r="G15">
            <v>206</v>
          </cell>
          <cell r="H15">
            <v>46</v>
          </cell>
          <cell r="I15">
            <v>0</v>
          </cell>
          <cell r="J15">
            <v>0</v>
          </cell>
          <cell r="K15">
            <v>0</v>
          </cell>
        </row>
      </sheetData>
      <sheetData sheetId="118">
        <row r="1">
          <cell r="A1" t="str">
            <v>triLosNightsBaby</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81</v>
          </cell>
          <cell r="C2">
            <v>202</v>
          </cell>
          <cell r="D2">
            <v>153</v>
          </cell>
          <cell r="E2">
            <v>162</v>
          </cell>
          <cell r="F2">
            <v>166</v>
          </cell>
          <cell r="G2">
            <v>262</v>
          </cell>
          <cell r="H2">
            <v>429</v>
          </cell>
          <cell r="I2">
            <v>276</v>
          </cell>
          <cell r="J2">
            <v>79</v>
          </cell>
          <cell r="K2">
            <v>12</v>
          </cell>
          <cell r="L2">
            <v>2</v>
          </cell>
          <cell r="M2">
            <v>0</v>
          </cell>
        </row>
        <row r="3">
          <cell r="A3">
            <v>2</v>
          </cell>
          <cell r="B3">
            <v>8</v>
          </cell>
          <cell r="C3">
            <v>28</v>
          </cell>
          <cell r="D3">
            <v>28</v>
          </cell>
          <cell r="E3">
            <v>32</v>
          </cell>
          <cell r="F3">
            <v>92</v>
          </cell>
          <cell r="G3">
            <v>375</v>
          </cell>
          <cell r="H3">
            <v>956</v>
          </cell>
          <cell r="I3">
            <v>729</v>
          </cell>
          <cell r="J3">
            <v>197</v>
          </cell>
          <cell r="K3">
            <v>32</v>
          </cell>
          <cell r="L3">
            <v>4</v>
          </cell>
          <cell r="M3">
            <v>0</v>
          </cell>
        </row>
        <row r="4">
          <cell r="A4">
            <v>3</v>
          </cell>
          <cell r="B4">
            <v>8</v>
          </cell>
          <cell r="C4">
            <v>13</v>
          </cell>
          <cell r="D4">
            <v>12</v>
          </cell>
          <cell r="E4">
            <v>16</v>
          </cell>
          <cell r="F4">
            <v>59</v>
          </cell>
          <cell r="G4">
            <v>780</v>
          </cell>
          <cell r="H4">
            <v>1952</v>
          </cell>
          <cell r="I4">
            <v>1381</v>
          </cell>
          <cell r="J4">
            <v>336</v>
          </cell>
          <cell r="K4">
            <v>31</v>
          </cell>
          <cell r="L4">
            <v>3</v>
          </cell>
          <cell r="M4">
            <v>0</v>
          </cell>
        </row>
        <row r="5">
          <cell r="A5">
            <v>4</v>
          </cell>
          <cell r="B5">
            <v>5</v>
          </cell>
          <cell r="C5">
            <v>6</v>
          </cell>
          <cell r="D5">
            <v>3</v>
          </cell>
          <cell r="E5">
            <v>10</v>
          </cell>
          <cell r="F5">
            <v>141</v>
          </cell>
          <cell r="G5">
            <v>2960</v>
          </cell>
          <cell r="H5">
            <v>7500</v>
          </cell>
          <cell r="I5">
            <v>5308</v>
          </cell>
          <cell r="J5">
            <v>1342</v>
          </cell>
          <cell r="K5">
            <v>152</v>
          </cell>
          <cell r="L5">
            <v>8</v>
          </cell>
          <cell r="M5">
            <v>0</v>
          </cell>
        </row>
        <row r="6">
          <cell r="A6">
            <v>5</v>
          </cell>
          <cell r="B6">
            <v>11</v>
          </cell>
          <cell r="C6">
            <v>8</v>
          </cell>
          <cell r="D6">
            <v>6</v>
          </cell>
          <cell r="E6">
            <v>18</v>
          </cell>
          <cell r="F6">
            <v>623</v>
          </cell>
          <cell r="G6">
            <v>8533</v>
          </cell>
          <cell r="H6">
            <v>20945</v>
          </cell>
          <cell r="I6">
            <v>14642</v>
          </cell>
          <cell r="J6">
            <v>3507</v>
          </cell>
          <cell r="K6">
            <v>369</v>
          </cell>
          <cell r="L6">
            <v>24</v>
          </cell>
          <cell r="M6">
            <v>0</v>
          </cell>
        </row>
        <row r="7">
          <cell r="A7">
            <v>6</v>
          </cell>
          <cell r="B7">
            <v>6</v>
          </cell>
          <cell r="C7">
            <v>5</v>
          </cell>
          <cell r="D7">
            <v>8</v>
          </cell>
          <cell r="E7">
            <v>21</v>
          </cell>
          <cell r="F7">
            <v>692</v>
          </cell>
          <cell r="G7">
            <v>5684</v>
          </cell>
          <cell r="H7">
            <v>11751</v>
          </cell>
          <cell r="I7">
            <v>8303</v>
          </cell>
          <cell r="J7">
            <v>2036</v>
          </cell>
          <cell r="K7">
            <v>274</v>
          </cell>
          <cell r="L7">
            <v>20</v>
          </cell>
          <cell r="M7">
            <v>0</v>
          </cell>
        </row>
        <row r="8">
          <cell r="A8">
            <v>7</v>
          </cell>
          <cell r="B8">
            <v>3</v>
          </cell>
          <cell r="C8">
            <v>0</v>
          </cell>
          <cell r="D8">
            <v>4</v>
          </cell>
          <cell r="E8">
            <v>19</v>
          </cell>
          <cell r="F8">
            <v>502</v>
          </cell>
          <cell r="G8">
            <v>2152</v>
          </cell>
          <cell r="H8">
            <v>3696</v>
          </cell>
          <cell r="I8">
            <v>2508</v>
          </cell>
          <cell r="J8">
            <v>746</v>
          </cell>
          <cell r="K8">
            <v>146</v>
          </cell>
          <cell r="L8">
            <v>14</v>
          </cell>
          <cell r="M8">
            <v>0</v>
          </cell>
        </row>
        <row r="9">
          <cell r="A9">
            <v>8</v>
          </cell>
          <cell r="B9">
            <v>3</v>
          </cell>
          <cell r="C9">
            <v>4</v>
          </cell>
          <cell r="D9">
            <v>8</v>
          </cell>
          <cell r="E9">
            <v>26</v>
          </cell>
          <cell r="F9">
            <v>436</v>
          </cell>
          <cell r="G9">
            <v>1119</v>
          </cell>
          <cell r="H9">
            <v>1436</v>
          </cell>
          <cell r="I9">
            <v>1063</v>
          </cell>
          <cell r="J9">
            <v>306</v>
          </cell>
          <cell r="K9">
            <v>75</v>
          </cell>
          <cell r="L9">
            <v>5</v>
          </cell>
          <cell r="M9">
            <v>0</v>
          </cell>
        </row>
        <row r="10">
          <cell r="A10">
            <v>9</v>
          </cell>
          <cell r="B10">
            <v>0</v>
          </cell>
          <cell r="C10">
            <v>3</v>
          </cell>
          <cell r="D10">
            <v>2</v>
          </cell>
          <cell r="E10">
            <v>27</v>
          </cell>
          <cell r="F10">
            <v>290</v>
          </cell>
          <cell r="G10">
            <v>359</v>
          </cell>
          <cell r="H10">
            <v>318</v>
          </cell>
          <cell r="I10">
            <v>246</v>
          </cell>
          <cell r="J10">
            <v>76</v>
          </cell>
          <cell r="K10">
            <v>17</v>
          </cell>
          <cell r="L10">
            <v>1</v>
          </cell>
          <cell r="M10">
            <v>0</v>
          </cell>
        </row>
        <row r="11">
          <cell r="A11">
            <v>10</v>
          </cell>
          <cell r="B11">
            <v>0</v>
          </cell>
          <cell r="C11">
            <v>3</v>
          </cell>
          <cell r="D11">
            <v>7</v>
          </cell>
          <cell r="E11">
            <v>19</v>
          </cell>
          <cell r="F11">
            <v>246</v>
          </cell>
          <cell r="G11">
            <v>247</v>
          </cell>
          <cell r="H11">
            <v>172</v>
          </cell>
          <cell r="I11">
            <v>85</v>
          </cell>
          <cell r="J11">
            <v>33</v>
          </cell>
          <cell r="K11">
            <v>5</v>
          </cell>
          <cell r="L11">
            <v>1</v>
          </cell>
          <cell r="M11">
            <v>0</v>
          </cell>
        </row>
        <row r="12">
          <cell r="A12">
            <v>11</v>
          </cell>
          <cell r="B12">
            <v>1</v>
          </cell>
          <cell r="C12">
            <v>2</v>
          </cell>
          <cell r="D12">
            <v>3</v>
          </cell>
          <cell r="E12">
            <v>25</v>
          </cell>
          <cell r="F12">
            <v>229</v>
          </cell>
          <cell r="G12">
            <v>188</v>
          </cell>
          <cell r="H12">
            <v>106</v>
          </cell>
          <cell r="I12">
            <v>62</v>
          </cell>
          <cell r="J12">
            <v>10</v>
          </cell>
          <cell r="K12">
            <v>9</v>
          </cell>
          <cell r="L12">
            <v>1</v>
          </cell>
          <cell r="M12">
            <v>0</v>
          </cell>
        </row>
        <row r="13">
          <cell r="A13">
            <v>12</v>
          </cell>
          <cell r="B13">
            <v>0</v>
          </cell>
          <cell r="C13">
            <v>10</v>
          </cell>
          <cell r="D13">
            <v>71</v>
          </cell>
          <cell r="E13">
            <v>399</v>
          </cell>
          <cell r="F13">
            <v>1660</v>
          </cell>
          <cell r="G13">
            <v>688</v>
          </cell>
          <cell r="H13">
            <v>263</v>
          </cell>
          <cell r="I13">
            <v>132</v>
          </cell>
          <cell r="J13">
            <v>39</v>
          </cell>
          <cell r="K13">
            <v>3</v>
          </cell>
          <cell r="L13">
            <v>4</v>
          </cell>
          <cell r="M13">
            <v>0</v>
          </cell>
        </row>
        <row r="14">
          <cell r="A14">
            <v>13</v>
          </cell>
          <cell r="B14">
            <v>1</v>
          </cell>
          <cell r="C14">
            <v>7</v>
          </cell>
          <cell r="D14">
            <v>87</v>
          </cell>
          <cell r="E14">
            <v>545</v>
          </cell>
          <cell r="F14">
            <v>582</v>
          </cell>
          <cell r="G14">
            <v>108</v>
          </cell>
          <cell r="H14">
            <v>42</v>
          </cell>
          <cell r="I14">
            <v>12</v>
          </cell>
          <cell r="J14">
            <v>6</v>
          </cell>
          <cell r="K14">
            <v>4</v>
          </cell>
          <cell r="L14">
            <v>0</v>
          </cell>
          <cell r="M14">
            <v>0</v>
          </cell>
        </row>
        <row r="15">
          <cell r="A15">
            <v>14</v>
          </cell>
          <cell r="B15">
            <v>5</v>
          </cell>
          <cell r="C15">
            <v>246</v>
          </cell>
          <cell r="D15">
            <v>445</v>
          </cell>
          <cell r="E15">
            <v>460</v>
          </cell>
          <cell r="F15">
            <v>141</v>
          </cell>
          <cell r="G15">
            <v>76</v>
          </cell>
          <cell r="H15">
            <v>40</v>
          </cell>
          <cell r="I15">
            <v>13</v>
          </cell>
          <cell r="J15">
            <v>4</v>
          </cell>
          <cell r="K15">
            <v>0</v>
          </cell>
          <cell r="L15">
            <v>0</v>
          </cell>
          <cell r="M15">
            <v>0</v>
          </cell>
        </row>
      </sheetData>
      <sheetData sheetId="119">
        <row r="1">
          <cell r="A1" t="str">
            <v>triLosNightsBaby</v>
          </cell>
          <cell r="B1" t="str">
            <v>col_1</v>
          </cell>
          <cell r="C1" t="str">
            <v>col_2</v>
          </cell>
          <cell r="D1" t="str">
            <v>col_3</v>
          </cell>
          <cell r="E1" t="str">
            <v>col_4</v>
          </cell>
        </row>
        <row r="2">
          <cell r="A2">
            <v>1</v>
          </cell>
          <cell r="B2">
            <v>3</v>
          </cell>
          <cell r="C2">
            <v>987</v>
          </cell>
          <cell r="D2">
            <v>834</v>
          </cell>
          <cell r="E2">
            <v>0</v>
          </cell>
        </row>
        <row r="3">
          <cell r="A3">
            <v>2</v>
          </cell>
          <cell r="B3">
            <v>1</v>
          </cell>
          <cell r="C3">
            <v>1298</v>
          </cell>
          <cell r="D3">
            <v>1182</v>
          </cell>
          <cell r="E3">
            <v>0</v>
          </cell>
        </row>
        <row r="4">
          <cell r="A4">
            <v>3</v>
          </cell>
          <cell r="B4">
            <v>0</v>
          </cell>
          <cell r="C4">
            <v>2313</v>
          </cell>
          <cell r="D4">
            <v>2278</v>
          </cell>
          <cell r="E4">
            <v>0</v>
          </cell>
        </row>
        <row r="5">
          <cell r="A5">
            <v>4</v>
          </cell>
          <cell r="B5">
            <v>3</v>
          </cell>
          <cell r="C5">
            <v>8849</v>
          </cell>
          <cell r="D5">
            <v>8583</v>
          </cell>
          <cell r="E5">
            <v>0</v>
          </cell>
        </row>
        <row r="6">
          <cell r="A6">
            <v>5</v>
          </cell>
          <cell r="B6">
            <v>7</v>
          </cell>
          <cell r="C6">
            <v>24634</v>
          </cell>
          <cell r="D6">
            <v>24045</v>
          </cell>
          <cell r="E6">
            <v>0</v>
          </cell>
        </row>
        <row r="7">
          <cell r="A7">
            <v>6</v>
          </cell>
          <cell r="B7">
            <v>4</v>
          </cell>
          <cell r="C7">
            <v>14825</v>
          </cell>
          <cell r="D7">
            <v>13971</v>
          </cell>
          <cell r="E7">
            <v>0</v>
          </cell>
        </row>
        <row r="8">
          <cell r="A8">
            <v>7</v>
          </cell>
          <cell r="B8">
            <v>4</v>
          </cell>
          <cell r="C8">
            <v>5167</v>
          </cell>
          <cell r="D8">
            <v>4619</v>
          </cell>
          <cell r="E8">
            <v>0</v>
          </cell>
        </row>
        <row r="9">
          <cell r="A9">
            <v>8</v>
          </cell>
          <cell r="B9">
            <v>0</v>
          </cell>
          <cell r="C9">
            <v>2331</v>
          </cell>
          <cell r="D9">
            <v>2150</v>
          </cell>
          <cell r="E9">
            <v>0</v>
          </cell>
        </row>
        <row r="10">
          <cell r="A10">
            <v>9</v>
          </cell>
          <cell r="B10">
            <v>0</v>
          </cell>
          <cell r="C10">
            <v>746</v>
          </cell>
          <cell r="D10">
            <v>593</v>
          </cell>
          <cell r="E10">
            <v>0</v>
          </cell>
        </row>
        <row r="11">
          <cell r="A11">
            <v>10</v>
          </cell>
          <cell r="B11">
            <v>0</v>
          </cell>
          <cell r="C11">
            <v>434</v>
          </cell>
          <cell r="D11">
            <v>384</v>
          </cell>
          <cell r="E11">
            <v>0</v>
          </cell>
        </row>
        <row r="12">
          <cell r="A12">
            <v>11</v>
          </cell>
          <cell r="B12">
            <v>0</v>
          </cell>
          <cell r="C12">
            <v>321</v>
          </cell>
          <cell r="D12">
            <v>315</v>
          </cell>
          <cell r="E12">
            <v>0</v>
          </cell>
        </row>
        <row r="13">
          <cell r="A13">
            <v>12</v>
          </cell>
          <cell r="B13">
            <v>0</v>
          </cell>
          <cell r="C13">
            <v>1699</v>
          </cell>
          <cell r="D13">
            <v>1570</v>
          </cell>
          <cell r="E13">
            <v>0</v>
          </cell>
        </row>
        <row r="14">
          <cell r="A14">
            <v>13</v>
          </cell>
          <cell r="B14">
            <v>0</v>
          </cell>
          <cell r="C14">
            <v>685</v>
          </cell>
          <cell r="D14">
            <v>709</v>
          </cell>
          <cell r="E14">
            <v>0</v>
          </cell>
        </row>
        <row r="15">
          <cell r="A15">
            <v>14</v>
          </cell>
          <cell r="B15">
            <v>0</v>
          </cell>
          <cell r="C15">
            <v>728</v>
          </cell>
          <cell r="D15">
            <v>702</v>
          </cell>
          <cell r="E15">
            <v>0</v>
          </cell>
        </row>
      </sheetData>
      <sheetData sheetId="120">
        <row r="1">
          <cell r="A1" t="str">
            <v>triLosNightsBaby</v>
          </cell>
          <cell r="B1" t="str">
            <v>col_1</v>
          </cell>
          <cell r="C1" t="str">
            <v>col_2</v>
          </cell>
          <cell r="D1" t="str">
            <v>col_3</v>
          </cell>
          <cell r="E1" t="str">
            <v>col_4</v>
          </cell>
        </row>
        <row r="2">
          <cell r="A2">
            <v>1</v>
          </cell>
          <cell r="B2">
            <v>1252</v>
          </cell>
          <cell r="C2">
            <v>155</v>
          </cell>
          <cell r="D2">
            <v>9</v>
          </cell>
          <cell r="E2">
            <v>408</v>
          </cell>
        </row>
        <row r="3">
          <cell r="A3">
            <v>2</v>
          </cell>
          <cell r="B3">
            <v>2395</v>
          </cell>
          <cell r="C3">
            <v>49</v>
          </cell>
          <cell r="D3">
            <v>0</v>
          </cell>
          <cell r="E3">
            <v>37</v>
          </cell>
        </row>
        <row r="4">
          <cell r="A4">
            <v>3</v>
          </cell>
          <cell r="B4">
            <v>4541</v>
          </cell>
          <cell r="C4">
            <v>25</v>
          </cell>
          <cell r="D4">
            <v>3</v>
          </cell>
          <cell r="E4">
            <v>22</v>
          </cell>
        </row>
        <row r="5">
          <cell r="A5">
            <v>4</v>
          </cell>
          <cell r="B5">
            <v>17374</v>
          </cell>
          <cell r="C5">
            <v>55</v>
          </cell>
          <cell r="D5">
            <v>0</v>
          </cell>
          <cell r="E5">
            <v>6</v>
          </cell>
        </row>
        <row r="6">
          <cell r="A6">
            <v>5</v>
          </cell>
          <cell r="B6">
            <v>48382</v>
          </cell>
          <cell r="C6">
            <v>284</v>
          </cell>
          <cell r="D6">
            <v>7</v>
          </cell>
          <cell r="E6">
            <v>13</v>
          </cell>
        </row>
        <row r="7">
          <cell r="A7">
            <v>6</v>
          </cell>
          <cell r="B7">
            <v>28230</v>
          </cell>
          <cell r="C7">
            <v>550</v>
          </cell>
          <cell r="D7">
            <v>8</v>
          </cell>
          <cell r="E7">
            <v>12</v>
          </cell>
        </row>
        <row r="8">
          <cell r="A8">
            <v>7</v>
          </cell>
          <cell r="B8">
            <v>9257</v>
          </cell>
          <cell r="C8">
            <v>527</v>
          </cell>
          <cell r="D8">
            <v>3</v>
          </cell>
          <cell r="E8">
            <v>3</v>
          </cell>
        </row>
        <row r="9">
          <cell r="A9">
            <v>8</v>
          </cell>
          <cell r="B9">
            <v>4022</v>
          </cell>
          <cell r="C9">
            <v>451</v>
          </cell>
          <cell r="D9">
            <v>2</v>
          </cell>
          <cell r="E9">
            <v>6</v>
          </cell>
        </row>
        <row r="10">
          <cell r="A10">
            <v>9</v>
          </cell>
          <cell r="B10">
            <v>1139</v>
          </cell>
          <cell r="C10">
            <v>196</v>
          </cell>
          <cell r="D10">
            <v>2</v>
          </cell>
          <cell r="E10">
            <v>2</v>
          </cell>
        </row>
        <row r="11">
          <cell r="A11">
            <v>10</v>
          </cell>
          <cell r="B11">
            <v>643</v>
          </cell>
          <cell r="C11">
            <v>172</v>
          </cell>
          <cell r="D11">
            <v>3</v>
          </cell>
          <cell r="E11">
            <v>0</v>
          </cell>
        </row>
        <row r="12">
          <cell r="A12">
            <v>11</v>
          </cell>
          <cell r="B12">
            <v>525</v>
          </cell>
          <cell r="C12">
            <v>108</v>
          </cell>
          <cell r="D12">
            <v>3</v>
          </cell>
          <cell r="E12">
            <v>0</v>
          </cell>
        </row>
        <row r="13">
          <cell r="A13">
            <v>12</v>
          </cell>
          <cell r="B13">
            <v>2362</v>
          </cell>
          <cell r="C13">
            <v>887</v>
          </cell>
          <cell r="D13">
            <v>16</v>
          </cell>
          <cell r="E13">
            <v>4</v>
          </cell>
        </row>
        <row r="14">
          <cell r="A14">
            <v>13</v>
          </cell>
          <cell r="B14">
            <v>869</v>
          </cell>
          <cell r="C14">
            <v>494</v>
          </cell>
          <cell r="D14">
            <v>29</v>
          </cell>
          <cell r="E14">
            <v>2</v>
          </cell>
        </row>
        <row r="15">
          <cell r="A15">
            <v>14</v>
          </cell>
          <cell r="B15">
            <v>947</v>
          </cell>
          <cell r="C15">
            <v>437</v>
          </cell>
          <cell r="D15">
            <v>42</v>
          </cell>
          <cell r="E15">
            <v>4</v>
          </cell>
        </row>
      </sheetData>
      <sheetData sheetId="121">
        <row r="1">
          <cell r="A1" t="str">
            <v>triLosNightsBaby</v>
          </cell>
          <cell r="B1" t="str">
            <v>col_1</v>
          </cell>
          <cell r="C1" t="str">
            <v>col_2</v>
          </cell>
          <cell r="D1" t="str">
            <v>col_3</v>
          </cell>
        </row>
        <row r="2">
          <cell r="A2">
            <v>1</v>
          </cell>
          <cell r="B2">
            <v>1013</v>
          </cell>
          <cell r="C2">
            <v>376</v>
          </cell>
          <cell r="D2">
            <v>435</v>
          </cell>
        </row>
        <row r="3">
          <cell r="A3">
            <v>2</v>
          </cell>
          <cell r="B3">
            <v>2246</v>
          </cell>
          <cell r="C3">
            <v>193</v>
          </cell>
          <cell r="D3">
            <v>42</v>
          </cell>
        </row>
        <row r="4">
          <cell r="A4">
            <v>3</v>
          </cell>
          <cell r="B4">
            <v>4391</v>
          </cell>
          <cell r="C4">
            <v>167</v>
          </cell>
          <cell r="D4">
            <v>33</v>
          </cell>
        </row>
        <row r="5">
          <cell r="A5">
            <v>4</v>
          </cell>
          <cell r="B5">
            <v>16898</v>
          </cell>
          <cell r="C5">
            <v>516</v>
          </cell>
          <cell r="D5">
            <v>21</v>
          </cell>
        </row>
        <row r="6">
          <cell r="A6">
            <v>5</v>
          </cell>
          <cell r="B6">
            <v>45860</v>
          </cell>
          <cell r="C6">
            <v>2781</v>
          </cell>
          <cell r="D6">
            <v>45</v>
          </cell>
        </row>
        <row r="7">
          <cell r="A7">
            <v>6</v>
          </cell>
          <cell r="B7">
            <v>21636</v>
          </cell>
          <cell r="C7">
            <v>7137</v>
          </cell>
          <cell r="D7">
            <v>27</v>
          </cell>
        </row>
        <row r="8">
          <cell r="A8">
            <v>7</v>
          </cell>
          <cell r="B8">
            <v>3291</v>
          </cell>
          <cell r="C8">
            <v>6496</v>
          </cell>
          <cell r="D8">
            <v>3</v>
          </cell>
        </row>
        <row r="9">
          <cell r="A9">
            <v>8</v>
          </cell>
          <cell r="B9">
            <v>1355</v>
          </cell>
          <cell r="C9">
            <v>3121</v>
          </cell>
          <cell r="D9">
            <v>5</v>
          </cell>
        </row>
        <row r="10">
          <cell r="A10">
            <v>9</v>
          </cell>
          <cell r="B10">
            <v>699</v>
          </cell>
          <cell r="C10">
            <v>636</v>
          </cell>
          <cell r="D10">
            <v>4</v>
          </cell>
        </row>
        <row r="11">
          <cell r="A11">
            <v>10</v>
          </cell>
          <cell r="B11">
            <v>484</v>
          </cell>
          <cell r="C11">
            <v>334</v>
          </cell>
          <cell r="D11">
            <v>0</v>
          </cell>
        </row>
        <row r="12">
          <cell r="A12">
            <v>11</v>
          </cell>
          <cell r="B12">
            <v>393</v>
          </cell>
          <cell r="C12">
            <v>241</v>
          </cell>
          <cell r="D12">
            <v>2</v>
          </cell>
        </row>
        <row r="13">
          <cell r="A13">
            <v>12</v>
          </cell>
          <cell r="B13">
            <v>1907</v>
          </cell>
          <cell r="C13">
            <v>1353</v>
          </cell>
          <cell r="D13">
            <v>9</v>
          </cell>
        </row>
        <row r="14">
          <cell r="A14">
            <v>13</v>
          </cell>
          <cell r="B14">
            <v>684</v>
          </cell>
          <cell r="C14">
            <v>704</v>
          </cell>
          <cell r="D14">
            <v>6</v>
          </cell>
        </row>
        <row r="15">
          <cell r="A15">
            <v>14</v>
          </cell>
          <cell r="B15">
            <v>512</v>
          </cell>
          <cell r="C15">
            <v>910</v>
          </cell>
          <cell r="D15">
            <v>8</v>
          </cell>
        </row>
      </sheetData>
      <sheetData sheetId="122">
        <row r="1">
          <cell r="A1" t="str">
            <v>triLosNightsBaby</v>
          </cell>
          <cell r="B1" t="str">
            <v>col_1</v>
          </cell>
          <cell r="C1" t="str">
            <v>col_2</v>
          </cell>
          <cell r="D1" t="str">
            <v>col_3</v>
          </cell>
        </row>
        <row r="2">
          <cell r="A2">
            <v>1</v>
          </cell>
          <cell r="B2">
            <v>145</v>
          </cell>
          <cell r="C2">
            <v>1577</v>
          </cell>
          <cell r="D2">
            <v>102</v>
          </cell>
        </row>
        <row r="3">
          <cell r="A3">
            <v>2</v>
          </cell>
          <cell r="B3">
            <v>150</v>
          </cell>
          <cell r="C3">
            <v>2179</v>
          </cell>
          <cell r="D3">
            <v>152</v>
          </cell>
        </row>
        <row r="4">
          <cell r="A4">
            <v>3</v>
          </cell>
          <cell r="B4">
            <v>292</v>
          </cell>
          <cell r="C4">
            <v>4045</v>
          </cell>
          <cell r="D4">
            <v>254</v>
          </cell>
        </row>
        <row r="5">
          <cell r="A5">
            <v>4</v>
          </cell>
          <cell r="B5">
            <v>1084</v>
          </cell>
          <cell r="C5">
            <v>15413</v>
          </cell>
          <cell r="D5">
            <v>938</v>
          </cell>
        </row>
        <row r="6">
          <cell r="A6">
            <v>5</v>
          </cell>
          <cell r="B6">
            <v>3059</v>
          </cell>
          <cell r="C6">
            <v>43558</v>
          </cell>
          <cell r="D6">
            <v>2069</v>
          </cell>
        </row>
        <row r="7">
          <cell r="A7">
            <v>6</v>
          </cell>
          <cell r="B7">
            <v>3179</v>
          </cell>
          <cell r="C7">
            <v>24390</v>
          </cell>
          <cell r="D7">
            <v>1231</v>
          </cell>
        </row>
        <row r="8">
          <cell r="A8">
            <v>7</v>
          </cell>
          <cell r="B8">
            <v>2124</v>
          </cell>
          <cell r="C8">
            <v>7346</v>
          </cell>
          <cell r="D8">
            <v>320</v>
          </cell>
        </row>
        <row r="9">
          <cell r="A9">
            <v>8</v>
          </cell>
          <cell r="B9">
            <v>863</v>
          </cell>
          <cell r="C9">
            <v>3443</v>
          </cell>
          <cell r="D9">
            <v>175</v>
          </cell>
        </row>
        <row r="10">
          <cell r="A10">
            <v>9</v>
          </cell>
          <cell r="B10">
            <v>154</v>
          </cell>
          <cell r="C10">
            <v>1123</v>
          </cell>
          <cell r="D10">
            <v>62</v>
          </cell>
        </row>
        <row r="11">
          <cell r="A11">
            <v>10</v>
          </cell>
          <cell r="B11">
            <v>80</v>
          </cell>
          <cell r="C11">
            <v>692</v>
          </cell>
          <cell r="D11">
            <v>46</v>
          </cell>
        </row>
        <row r="12">
          <cell r="A12">
            <v>11</v>
          </cell>
          <cell r="B12">
            <v>68</v>
          </cell>
          <cell r="C12">
            <v>527</v>
          </cell>
          <cell r="D12">
            <v>41</v>
          </cell>
        </row>
        <row r="13">
          <cell r="A13">
            <v>12</v>
          </cell>
          <cell r="B13">
            <v>304</v>
          </cell>
          <cell r="C13">
            <v>2782</v>
          </cell>
          <cell r="D13">
            <v>183</v>
          </cell>
        </row>
        <row r="14">
          <cell r="A14">
            <v>13</v>
          </cell>
          <cell r="B14">
            <v>113</v>
          </cell>
          <cell r="C14">
            <v>1214</v>
          </cell>
          <cell r="D14">
            <v>67</v>
          </cell>
        </row>
        <row r="15">
          <cell r="A15">
            <v>14</v>
          </cell>
          <cell r="B15">
            <v>135</v>
          </cell>
          <cell r="C15">
            <v>1221</v>
          </cell>
          <cell r="D15">
            <v>74</v>
          </cell>
        </row>
      </sheetData>
      <sheetData sheetId="123">
        <row r="1">
          <cell r="A1" t="str">
            <v>triLosNightsBaby</v>
          </cell>
          <cell r="B1" t="str">
            <v>col_1</v>
          </cell>
          <cell r="C1" t="str">
            <v>col_2</v>
          </cell>
          <cell r="D1" t="str">
            <v>col_3</v>
          </cell>
        </row>
        <row r="2">
          <cell r="A2">
            <v>1</v>
          </cell>
          <cell r="B2">
            <v>921</v>
          </cell>
          <cell r="C2">
            <v>875</v>
          </cell>
          <cell r="D2">
            <v>28</v>
          </cell>
        </row>
        <row r="3">
          <cell r="A3">
            <v>2</v>
          </cell>
          <cell r="B3">
            <v>1186</v>
          </cell>
          <cell r="C3">
            <v>1276</v>
          </cell>
          <cell r="D3">
            <v>19</v>
          </cell>
        </row>
        <row r="4">
          <cell r="A4">
            <v>3</v>
          </cell>
          <cell r="B4">
            <v>2594</v>
          </cell>
          <cell r="C4">
            <v>1963</v>
          </cell>
          <cell r="D4">
            <v>34</v>
          </cell>
        </row>
        <row r="5">
          <cell r="A5">
            <v>4</v>
          </cell>
          <cell r="B5">
            <v>10629</v>
          </cell>
          <cell r="C5">
            <v>6651</v>
          </cell>
          <cell r="D5">
            <v>155</v>
          </cell>
        </row>
        <row r="6">
          <cell r="A6">
            <v>5</v>
          </cell>
          <cell r="B6">
            <v>32144</v>
          </cell>
          <cell r="C6">
            <v>15962</v>
          </cell>
          <cell r="D6">
            <v>580</v>
          </cell>
        </row>
        <row r="7">
          <cell r="A7">
            <v>6</v>
          </cell>
          <cell r="B7">
            <v>19684</v>
          </cell>
          <cell r="C7">
            <v>8783</v>
          </cell>
          <cell r="D7">
            <v>333</v>
          </cell>
        </row>
        <row r="8">
          <cell r="A8">
            <v>7</v>
          </cell>
          <cell r="B8">
            <v>6771</v>
          </cell>
          <cell r="C8">
            <v>2944</v>
          </cell>
          <cell r="D8">
            <v>75</v>
          </cell>
        </row>
        <row r="9">
          <cell r="A9">
            <v>8</v>
          </cell>
          <cell r="B9">
            <v>3319</v>
          </cell>
          <cell r="C9">
            <v>1124</v>
          </cell>
          <cell r="D9">
            <v>38</v>
          </cell>
        </row>
        <row r="10">
          <cell r="A10">
            <v>9</v>
          </cell>
          <cell r="B10">
            <v>861</v>
          </cell>
          <cell r="C10">
            <v>461</v>
          </cell>
          <cell r="D10">
            <v>17</v>
          </cell>
        </row>
        <row r="11">
          <cell r="A11">
            <v>10</v>
          </cell>
          <cell r="B11">
            <v>547</v>
          </cell>
          <cell r="C11">
            <v>255</v>
          </cell>
          <cell r="D11">
            <v>16</v>
          </cell>
        </row>
        <row r="12">
          <cell r="A12">
            <v>11</v>
          </cell>
          <cell r="B12">
            <v>382</v>
          </cell>
          <cell r="C12">
            <v>240</v>
          </cell>
          <cell r="D12">
            <v>14</v>
          </cell>
        </row>
        <row r="13">
          <cell r="A13">
            <v>12</v>
          </cell>
          <cell r="B13">
            <v>2034</v>
          </cell>
          <cell r="C13">
            <v>1164</v>
          </cell>
          <cell r="D13">
            <v>71</v>
          </cell>
        </row>
        <row r="14">
          <cell r="A14">
            <v>13</v>
          </cell>
          <cell r="B14">
            <v>824</v>
          </cell>
          <cell r="C14">
            <v>544</v>
          </cell>
          <cell r="D14">
            <v>26</v>
          </cell>
        </row>
        <row r="15">
          <cell r="A15">
            <v>14</v>
          </cell>
          <cell r="B15">
            <v>788</v>
          </cell>
          <cell r="C15">
            <v>594</v>
          </cell>
          <cell r="D15">
            <v>48</v>
          </cell>
        </row>
      </sheetData>
      <sheetData sheetId="124">
        <row r="1">
          <cell r="A1" t="str">
            <v>triLosNightsBaby</v>
          </cell>
          <cell r="B1" t="str">
            <v>col_1</v>
          </cell>
          <cell r="C1" t="str">
            <v>col_2</v>
          </cell>
          <cell r="D1" t="str">
            <v>col_3</v>
          </cell>
        </row>
        <row r="2">
          <cell r="A2">
            <v>1</v>
          </cell>
          <cell r="B2">
            <v>377</v>
          </cell>
          <cell r="C2">
            <v>1418</v>
          </cell>
          <cell r="D2">
            <v>29</v>
          </cell>
        </row>
        <row r="3">
          <cell r="A3">
            <v>2</v>
          </cell>
          <cell r="B3">
            <v>541</v>
          </cell>
          <cell r="C3">
            <v>1918</v>
          </cell>
          <cell r="D3">
            <v>22</v>
          </cell>
        </row>
        <row r="4">
          <cell r="A4">
            <v>3</v>
          </cell>
          <cell r="B4">
            <v>1138</v>
          </cell>
          <cell r="C4">
            <v>3411</v>
          </cell>
          <cell r="D4">
            <v>42</v>
          </cell>
        </row>
        <row r="5">
          <cell r="A5">
            <v>4</v>
          </cell>
          <cell r="B5">
            <v>4376</v>
          </cell>
          <cell r="C5">
            <v>12871</v>
          </cell>
          <cell r="D5">
            <v>188</v>
          </cell>
        </row>
        <row r="6">
          <cell r="A6">
            <v>5</v>
          </cell>
          <cell r="B6">
            <v>12301</v>
          </cell>
          <cell r="C6">
            <v>35643</v>
          </cell>
          <cell r="D6">
            <v>742</v>
          </cell>
        </row>
        <row r="7">
          <cell r="A7">
            <v>6</v>
          </cell>
          <cell r="B7">
            <v>7089</v>
          </cell>
          <cell r="C7">
            <v>21233</v>
          </cell>
          <cell r="D7">
            <v>478</v>
          </cell>
        </row>
        <row r="8">
          <cell r="A8">
            <v>7</v>
          </cell>
          <cell r="B8">
            <v>2079</v>
          </cell>
          <cell r="C8">
            <v>7576</v>
          </cell>
          <cell r="D8">
            <v>135</v>
          </cell>
        </row>
        <row r="9">
          <cell r="A9">
            <v>8</v>
          </cell>
          <cell r="B9">
            <v>929</v>
          </cell>
          <cell r="C9">
            <v>3476</v>
          </cell>
          <cell r="D9">
            <v>76</v>
          </cell>
        </row>
        <row r="10">
          <cell r="A10">
            <v>9</v>
          </cell>
          <cell r="B10">
            <v>288</v>
          </cell>
          <cell r="C10">
            <v>1026</v>
          </cell>
          <cell r="D10">
            <v>25</v>
          </cell>
        </row>
        <row r="11">
          <cell r="A11">
            <v>10</v>
          </cell>
          <cell r="B11">
            <v>171</v>
          </cell>
          <cell r="C11">
            <v>624</v>
          </cell>
          <cell r="D11">
            <v>23</v>
          </cell>
        </row>
        <row r="12">
          <cell r="A12">
            <v>11</v>
          </cell>
          <cell r="B12">
            <v>144</v>
          </cell>
          <cell r="C12">
            <v>477</v>
          </cell>
          <cell r="D12">
            <v>15</v>
          </cell>
        </row>
        <row r="13">
          <cell r="A13">
            <v>12</v>
          </cell>
          <cell r="B13">
            <v>571</v>
          </cell>
          <cell r="C13">
            <v>2608</v>
          </cell>
          <cell r="D13">
            <v>90</v>
          </cell>
        </row>
        <row r="14">
          <cell r="A14">
            <v>13</v>
          </cell>
          <cell r="B14">
            <v>188</v>
          </cell>
          <cell r="C14">
            <v>1175</v>
          </cell>
          <cell r="D14">
            <v>31</v>
          </cell>
        </row>
        <row r="15">
          <cell r="A15">
            <v>14</v>
          </cell>
          <cell r="B15">
            <v>110</v>
          </cell>
          <cell r="C15">
            <v>1270</v>
          </cell>
          <cell r="D15">
            <v>50</v>
          </cell>
        </row>
      </sheetData>
      <sheetData sheetId="125">
        <row r="1">
          <cell r="A1" t="str">
            <v>triLosNightsBaby</v>
          </cell>
          <cell r="B1" t="str">
            <v>col_1</v>
          </cell>
          <cell r="C1" t="str">
            <v>col_2</v>
          </cell>
        </row>
        <row r="2">
          <cell r="A2">
            <v>1</v>
          </cell>
          <cell r="B2">
            <v>426</v>
          </cell>
          <cell r="C2">
            <v>1398</v>
          </cell>
        </row>
        <row r="3">
          <cell r="A3">
            <v>2</v>
          </cell>
          <cell r="B3">
            <v>35</v>
          </cell>
          <cell r="C3">
            <v>2446</v>
          </cell>
        </row>
        <row r="4">
          <cell r="A4">
            <v>3</v>
          </cell>
          <cell r="B4">
            <v>23</v>
          </cell>
          <cell r="C4">
            <v>4568</v>
          </cell>
        </row>
        <row r="5">
          <cell r="A5">
            <v>4</v>
          </cell>
          <cell r="B5">
            <v>5</v>
          </cell>
          <cell r="C5">
            <v>17430</v>
          </cell>
        </row>
        <row r="6">
          <cell r="A6">
            <v>5</v>
          </cell>
          <cell r="B6">
            <v>5</v>
          </cell>
          <cell r="C6">
            <v>48681</v>
          </cell>
        </row>
        <row r="7">
          <cell r="A7">
            <v>6</v>
          </cell>
          <cell r="B7">
            <v>3</v>
          </cell>
          <cell r="C7">
            <v>28797</v>
          </cell>
        </row>
        <row r="8">
          <cell r="A8">
            <v>7</v>
          </cell>
          <cell r="B8">
            <v>1</v>
          </cell>
          <cell r="C8">
            <v>9789</v>
          </cell>
        </row>
        <row r="9">
          <cell r="A9">
            <v>8</v>
          </cell>
          <cell r="B9">
            <v>0</v>
          </cell>
          <cell r="C9">
            <v>4481</v>
          </cell>
        </row>
        <row r="10">
          <cell r="A10">
            <v>9</v>
          </cell>
          <cell r="B10">
            <v>2</v>
          </cell>
          <cell r="C10">
            <v>1337</v>
          </cell>
        </row>
        <row r="11">
          <cell r="A11">
            <v>10</v>
          </cell>
          <cell r="B11">
            <v>0</v>
          </cell>
          <cell r="C11">
            <v>818</v>
          </cell>
        </row>
        <row r="12">
          <cell r="A12">
            <v>11</v>
          </cell>
          <cell r="B12">
            <v>0</v>
          </cell>
          <cell r="C12">
            <v>636</v>
          </cell>
        </row>
        <row r="13">
          <cell r="A13">
            <v>12</v>
          </cell>
          <cell r="B13">
            <v>0</v>
          </cell>
          <cell r="C13">
            <v>3269</v>
          </cell>
        </row>
        <row r="14">
          <cell r="A14">
            <v>13</v>
          </cell>
          <cell r="B14">
            <v>1</v>
          </cell>
          <cell r="C14">
            <v>1393</v>
          </cell>
        </row>
        <row r="15">
          <cell r="A15">
            <v>14</v>
          </cell>
          <cell r="B15">
            <v>0</v>
          </cell>
          <cell r="C15">
            <v>1430</v>
          </cell>
        </row>
      </sheetData>
      <sheetData sheetId="126">
        <row r="1">
          <cell r="A1" t="str">
            <v>keizersnede</v>
          </cell>
          <cell r="B1" t="str">
            <v>col_1</v>
          </cell>
          <cell r="C1" t="str">
            <v>col_2</v>
          </cell>
          <cell r="D1" t="str">
            <v>col_3</v>
          </cell>
        </row>
        <row r="2">
          <cell r="A2">
            <v>1</v>
          </cell>
          <cell r="B2">
            <v>52476</v>
          </cell>
          <cell r="C2">
            <v>20364</v>
          </cell>
          <cell r="D2">
            <v>28529</v>
          </cell>
        </row>
        <row r="3">
          <cell r="A3">
            <v>2</v>
          </cell>
          <cell r="B3">
            <v>12723</v>
          </cell>
          <cell r="C3">
            <v>4818</v>
          </cell>
          <cell r="D3">
            <v>7424</v>
          </cell>
        </row>
        <row r="4">
          <cell r="A4">
            <v>3</v>
          </cell>
          <cell r="B4">
            <v>292</v>
          </cell>
          <cell r="C4">
            <v>147</v>
          </cell>
          <cell r="D4">
            <v>201</v>
          </cell>
        </row>
      </sheetData>
      <sheetData sheetId="127">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9660</v>
          </cell>
          <cell r="C2">
            <v>13197</v>
          </cell>
          <cell r="D2">
            <v>17864</v>
          </cell>
          <cell r="E2">
            <v>6681</v>
          </cell>
          <cell r="F2">
            <v>5074</v>
          </cell>
          <cell r="G2">
            <v>20364</v>
          </cell>
          <cell r="H2">
            <v>11345</v>
          </cell>
          <cell r="I2">
            <v>1547</v>
          </cell>
          <cell r="J2">
            <v>9316</v>
          </cell>
          <cell r="K2">
            <v>3979</v>
          </cell>
          <cell r="L2">
            <v>2342</v>
          </cell>
        </row>
        <row r="3">
          <cell r="A3">
            <v>2</v>
          </cell>
          <cell r="B3">
            <v>2142</v>
          </cell>
          <cell r="C3">
            <v>3121</v>
          </cell>
          <cell r="D3">
            <v>4330</v>
          </cell>
          <cell r="E3">
            <v>1666</v>
          </cell>
          <cell r="F3">
            <v>1464</v>
          </cell>
          <cell r="G3">
            <v>4818</v>
          </cell>
          <cell r="H3">
            <v>2803</v>
          </cell>
          <cell r="I3">
            <v>333</v>
          </cell>
          <cell r="J3">
            <v>2925</v>
          </cell>
          <cell r="K3">
            <v>842</v>
          </cell>
          <cell r="L3">
            <v>521</v>
          </cell>
        </row>
        <row r="4">
          <cell r="A4">
            <v>3</v>
          </cell>
          <cell r="B4">
            <v>52</v>
          </cell>
          <cell r="C4">
            <v>83</v>
          </cell>
          <cell r="D4">
            <v>111</v>
          </cell>
          <cell r="E4">
            <v>22</v>
          </cell>
          <cell r="F4">
            <v>24</v>
          </cell>
          <cell r="G4">
            <v>147</v>
          </cell>
          <cell r="H4">
            <v>75</v>
          </cell>
          <cell r="I4">
            <v>4</v>
          </cell>
          <cell r="J4">
            <v>84</v>
          </cell>
          <cell r="K4">
            <v>15</v>
          </cell>
          <cell r="L4">
            <v>23</v>
          </cell>
        </row>
      </sheetData>
      <sheetData sheetId="128">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4676</v>
          </cell>
          <cell r="C2">
            <v>85517</v>
          </cell>
          <cell r="D2">
            <v>179</v>
          </cell>
          <cell r="E2">
            <v>1007</v>
          </cell>
          <cell r="F2">
            <v>140</v>
          </cell>
          <cell r="G2">
            <v>19</v>
          </cell>
          <cell r="H2">
            <v>774</v>
          </cell>
          <cell r="I2">
            <v>2559</v>
          </cell>
          <cell r="J2">
            <v>997</v>
          </cell>
          <cell r="K2">
            <v>3726</v>
          </cell>
          <cell r="L2">
            <v>495</v>
          </cell>
          <cell r="M2">
            <v>1258</v>
          </cell>
          <cell r="N2">
            <v>22</v>
          </cell>
        </row>
        <row r="3">
          <cell r="A3">
            <v>2</v>
          </cell>
          <cell r="B3">
            <v>1075</v>
          </cell>
          <cell r="C3">
            <v>20969</v>
          </cell>
          <cell r="D3">
            <v>56</v>
          </cell>
          <cell r="E3">
            <v>235</v>
          </cell>
          <cell r="F3">
            <v>28</v>
          </cell>
          <cell r="G3">
            <v>5</v>
          </cell>
          <cell r="H3">
            <v>175</v>
          </cell>
          <cell r="I3">
            <v>670</v>
          </cell>
          <cell r="J3">
            <v>179</v>
          </cell>
          <cell r="K3">
            <v>1049</v>
          </cell>
          <cell r="L3">
            <v>185</v>
          </cell>
          <cell r="M3">
            <v>331</v>
          </cell>
          <cell r="N3">
            <v>8</v>
          </cell>
        </row>
        <row r="4">
          <cell r="A4">
            <v>3</v>
          </cell>
          <cell r="B4">
            <v>15</v>
          </cell>
          <cell r="C4">
            <v>524</v>
          </cell>
          <cell r="D4">
            <v>2</v>
          </cell>
          <cell r="E4">
            <v>8</v>
          </cell>
          <cell r="F4">
            <v>0</v>
          </cell>
          <cell r="G4">
            <v>0</v>
          </cell>
          <cell r="H4">
            <v>6</v>
          </cell>
          <cell r="I4">
            <v>21</v>
          </cell>
          <cell r="J4">
            <v>12</v>
          </cell>
          <cell r="K4">
            <v>40</v>
          </cell>
          <cell r="L4">
            <v>2</v>
          </cell>
          <cell r="M4">
            <v>10</v>
          </cell>
          <cell r="N4">
            <v>0</v>
          </cell>
        </row>
      </sheetData>
      <sheetData sheetId="129">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523</v>
          </cell>
          <cell r="C2">
            <v>1975</v>
          </cell>
          <cell r="D2">
            <v>3716</v>
          </cell>
          <cell r="E2">
            <v>12506</v>
          </cell>
          <cell r="F2">
            <v>36418</v>
          </cell>
          <cell r="G2">
            <v>32016</v>
          </cell>
          <cell r="H2">
            <v>9066</v>
          </cell>
          <cell r="I2">
            <v>2406</v>
          </cell>
          <cell r="J2">
            <v>915</v>
          </cell>
          <cell r="K2">
            <v>469</v>
          </cell>
          <cell r="L2">
            <v>313</v>
          </cell>
          <cell r="M2">
            <v>1046</v>
          </cell>
        </row>
        <row r="3">
          <cell r="A3">
            <v>2</v>
          </cell>
          <cell r="B3">
            <v>51</v>
          </cell>
          <cell r="C3">
            <v>134</v>
          </cell>
          <cell r="D3">
            <v>172</v>
          </cell>
          <cell r="E3">
            <v>384</v>
          </cell>
          <cell r="F3">
            <v>1847</v>
          </cell>
          <cell r="G3">
            <v>5536</v>
          </cell>
          <cell r="H3">
            <v>7257</v>
          </cell>
          <cell r="I3">
            <v>5069</v>
          </cell>
          <cell r="J3">
            <v>1905</v>
          </cell>
          <cell r="K3">
            <v>630</v>
          </cell>
          <cell r="L3">
            <v>389</v>
          </cell>
          <cell r="M3">
            <v>1591</v>
          </cell>
        </row>
        <row r="4">
          <cell r="A4">
            <v>3</v>
          </cell>
          <cell r="B4">
            <v>25</v>
          </cell>
          <cell r="C4">
            <v>142</v>
          </cell>
          <cell r="D4">
            <v>145</v>
          </cell>
          <cell r="E4">
            <v>91</v>
          </cell>
          <cell r="F4">
            <v>79</v>
          </cell>
          <cell r="G4">
            <v>62</v>
          </cell>
          <cell r="H4">
            <v>28</v>
          </cell>
          <cell r="I4">
            <v>18</v>
          </cell>
          <cell r="J4">
            <v>12</v>
          </cell>
          <cell r="K4">
            <v>11</v>
          </cell>
          <cell r="L4">
            <v>3</v>
          </cell>
          <cell r="M4">
            <v>24</v>
          </cell>
        </row>
      </sheetData>
      <sheetData sheetId="130">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38</v>
          </cell>
          <cell r="C2">
            <v>182</v>
          </cell>
          <cell r="D2">
            <v>541</v>
          </cell>
          <cell r="E2">
            <v>12111</v>
          </cell>
          <cell r="F2">
            <v>76894</v>
          </cell>
          <cell r="G2">
            <v>11578</v>
          </cell>
          <cell r="H2">
            <v>8</v>
          </cell>
          <cell r="I2">
            <v>0</v>
          </cell>
          <cell r="J2">
            <v>17</v>
          </cell>
        </row>
        <row r="3">
          <cell r="A3">
            <v>2</v>
          </cell>
          <cell r="B3">
            <v>8</v>
          </cell>
          <cell r="C3">
            <v>185</v>
          </cell>
          <cell r="D3">
            <v>912</v>
          </cell>
          <cell r="E3">
            <v>5883</v>
          </cell>
          <cell r="F3">
            <v>15822</v>
          </cell>
          <cell r="G3">
            <v>2147</v>
          </cell>
          <cell r="H3">
            <v>4</v>
          </cell>
          <cell r="I3">
            <v>0</v>
          </cell>
          <cell r="J3">
            <v>4</v>
          </cell>
        </row>
        <row r="4">
          <cell r="A4">
            <v>3</v>
          </cell>
          <cell r="B4">
            <v>8</v>
          </cell>
          <cell r="C4">
            <v>207</v>
          </cell>
          <cell r="D4">
            <v>98</v>
          </cell>
          <cell r="E4">
            <v>147</v>
          </cell>
          <cell r="F4">
            <v>162</v>
          </cell>
          <cell r="G4">
            <v>17</v>
          </cell>
          <cell r="H4">
            <v>1</v>
          </cell>
          <cell r="I4">
            <v>0</v>
          </cell>
          <cell r="J4">
            <v>0</v>
          </cell>
        </row>
      </sheetData>
      <sheetData sheetId="131">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51</v>
          </cell>
          <cell r="C2">
            <v>3687</v>
          </cell>
          <cell r="D2">
            <v>17548</v>
          </cell>
          <cell r="E2">
            <v>38162</v>
          </cell>
          <cell r="F2">
            <v>29128</v>
          </cell>
          <cell r="G2">
            <v>10998</v>
          </cell>
          <cell r="H2">
            <v>1741</v>
          </cell>
          <cell r="I2">
            <v>52</v>
          </cell>
          <cell r="J2">
            <v>1</v>
          </cell>
          <cell r="K2">
            <v>0</v>
          </cell>
        </row>
        <row r="3">
          <cell r="A3">
            <v>2</v>
          </cell>
          <cell r="B3">
            <v>9</v>
          </cell>
          <cell r="C3">
            <v>581</v>
          </cell>
          <cell r="D3">
            <v>3471</v>
          </cell>
          <cell r="E3">
            <v>8444</v>
          </cell>
          <cell r="F3">
            <v>7748</v>
          </cell>
          <cell r="G3">
            <v>3881</v>
          </cell>
          <cell r="H3">
            <v>773</v>
          </cell>
          <cell r="I3">
            <v>54</v>
          </cell>
          <cell r="J3">
            <v>4</v>
          </cell>
          <cell r="K3">
            <v>0</v>
          </cell>
        </row>
        <row r="4">
          <cell r="A4">
            <v>3</v>
          </cell>
          <cell r="B4">
            <v>0</v>
          </cell>
          <cell r="C4">
            <v>32</v>
          </cell>
          <cell r="D4">
            <v>104</v>
          </cell>
          <cell r="E4">
            <v>210</v>
          </cell>
          <cell r="F4">
            <v>184</v>
          </cell>
          <cell r="G4">
            <v>91</v>
          </cell>
          <cell r="H4">
            <v>18</v>
          </cell>
          <cell r="I4">
            <v>1</v>
          </cell>
          <cell r="J4">
            <v>0</v>
          </cell>
          <cell r="K4">
            <v>0</v>
          </cell>
        </row>
      </sheetData>
      <sheetData sheetId="132">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34</v>
          </cell>
          <cell r="C2">
            <v>155</v>
          </cell>
          <cell r="D2">
            <v>223</v>
          </cell>
          <cell r="E2">
            <v>738</v>
          </cell>
          <cell r="F2">
            <v>3680</v>
          </cell>
          <cell r="G2">
            <v>18287</v>
          </cell>
          <cell r="H2">
            <v>41074</v>
          </cell>
          <cell r="I2">
            <v>29237</v>
          </cell>
          <cell r="J2">
            <v>7070</v>
          </cell>
          <cell r="K2">
            <v>813</v>
          </cell>
          <cell r="L2">
            <v>58</v>
          </cell>
          <cell r="M2">
            <v>0</v>
          </cell>
        </row>
        <row r="3">
          <cell r="A3">
            <v>2</v>
          </cell>
          <cell r="B3">
            <v>18</v>
          </cell>
          <cell r="C3">
            <v>228</v>
          </cell>
          <cell r="D3">
            <v>548</v>
          </cell>
          <cell r="E3">
            <v>992</v>
          </cell>
          <cell r="F3">
            <v>2111</v>
          </cell>
          <cell r="G3">
            <v>5159</v>
          </cell>
          <cell r="H3">
            <v>8441</v>
          </cell>
          <cell r="I3">
            <v>5487</v>
          </cell>
          <cell r="J3">
            <v>1639</v>
          </cell>
          <cell r="K3">
            <v>314</v>
          </cell>
          <cell r="L3">
            <v>28</v>
          </cell>
          <cell r="M3">
            <v>0</v>
          </cell>
        </row>
        <row r="4">
          <cell r="A4">
            <v>3</v>
          </cell>
          <cell r="B4">
            <v>80</v>
          </cell>
          <cell r="C4">
            <v>154</v>
          </cell>
          <cell r="D4">
            <v>66</v>
          </cell>
          <cell r="E4">
            <v>49</v>
          </cell>
          <cell r="F4">
            <v>68</v>
          </cell>
          <cell r="G4">
            <v>85</v>
          </cell>
          <cell r="H4">
            <v>91</v>
          </cell>
          <cell r="I4">
            <v>36</v>
          </cell>
          <cell r="J4">
            <v>8</v>
          </cell>
          <cell r="K4">
            <v>2</v>
          </cell>
          <cell r="L4">
            <v>1</v>
          </cell>
          <cell r="M4">
            <v>0</v>
          </cell>
        </row>
      </sheetData>
      <sheetData sheetId="133">
        <row r="1">
          <cell r="A1" t="str">
            <v>keizersnede</v>
          </cell>
          <cell r="B1" t="str">
            <v>col_1</v>
          </cell>
          <cell r="C1" t="str">
            <v>col_2</v>
          </cell>
          <cell r="D1" t="str">
            <v>col_3</v>
          </cell>
          <cell r="E1" t="str">
            <v>col_4</v>
          </cell>
        </row>
        <row r="2">
          <cell r="A2">
            <v>1</v>
          </cell>
          <cell r="B2">
            <v>13</v>
          </cell>
          <cell r="C2">
            <v>51714</v>
          </cell>
          <cell r="D2">
            <v>49642</v>
          </cell>
          <cell r="E2">
            <v>0</v>
          </cell>
        </row>
        <row r="3">
          <cell r="A3">
            <v>2</v>
          </cell>
          <cell r="B3">
            <v>6</v>
          </cell>
          <cell r="C3">
            <v>12977</v>
          </cell>
          <cell r="D3">
            <v>11982</v>
          </cell>
          <cell r="E3">
            <v>0</v>
          </cell>
        </row>
        <row r="4">
          <cell r="A4">
            <v>3</v>
          </cell>
          <cell r="B4">
            <v>3</v>
          </cell>
          <cell r="C4">
            <v>326</v>
          </cell>
          <cell r="D4">
            <v>311</v>
          </cell>
          <cell r="E4">
            <v>0</v>
          </cell>
        </row>
      </sheetData>
      <sheetData sheetId="134">
        <row r="1">
          <cell r="A1" t="str">
            <v>keizersnede</v>
          </cell>
          <cell r="B1" t="str">
            <v>col_1</v>
          </cell>
          <cell r="C1" t="str">
            <v>col_2</v>
          </cell>
          <cell r="D1" t="str">
            <v>col_3</v>
          </cell>
          <cell r="E1" t="str">
            <v>col_4</v>
          </cell>
        </row>
        <row r="2">
          <cell r="A2">
            <v>1</v>
          </cell>
          <cell r="B2">
            <v>99445</v>
          </cell>
          <cell r="C2">
            <v>1907</v>
          </cell>
          <cell r="D2">
            <v>9</v>
          </cell>
          <cell r="E2">
            <v>8</v>
          </cell>
        </row>
        <row r="3">
          <cell r="A3">
            <v>2</v>
          </cell>
          <cell r="B3">
            <v>22394</v>
          </cell>
          <cell r="C3">
            <v>2452</v>
          </cell>
          <cell r="D3">
            <v>116</v>
          </cell>
          <cell r="E3">
            <v>3</v>
          </cell>
        </row>
        <row r="4">
          <cell r="A4">
            <v>3</v>
          </cell>
          <cell r="B4">
            <v>99</v>
          </cell>
          <cell r="C4">
            <v>31</v>
          </cell>
          <cell r="D4">
            <v>2</v>
          </cell>
          <cell r="E4">
            <v>508</v>
          </cell>
        </row>
      </sheetData>
      <sheetData sheetId="135">
        <row r="1">
          <cell r="A1" t="str">
            <v>keizersnede</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1013</v>
          </cell>
          <cell r="C2">
            <v>2246</v>
          </cell>
          <cell r="D2">
            <v>4391</v>
          </cell>
          <cell r="E2">
            <v>16898</v>
          </cell>
          <cell r="F2">
            <v>45860</v>
          </cell>
          <cell r="G2">
            <v>21636</v>
          </cell>
          <cell r="H2">
            <v>3291</v>
          </cell>
          <cell r="I2">
            <v>1355</v>
          </cell>
          <cell r="J2">
            <v>699</v>
          </cell>
          <cell r="K2">
            <v>484</v>
          </cell>
          <cell r="L2">
            <v>393</v>
          </cell>
          <cell r="M2">
            <v>1907</v>
          </cell>
          <cell r="N2">
            <v>684</v>
          </cell>
          <cell r="O2">
            <v>512</v>
          </cell>
        </row>
        <row r="3">
          <cell r="A3">
            <v>2</v>
          </cell>
          <cell r="B3">
            <v>376</v>
          </cell>
          <cell r="C3">
            <v>193</v>
          </cell>
          <cell r="D3">
            <v>167</v>
          </cell>
          <cell r="E3">
            <v>516</v>
          </cell>
          <cell r="F3">
            <v>2781</v>
          </cell>
          <cell r="G3">
            <v>7137</v>
          </cell>
          <cell r="H3">
            <v>6496</v>
          </cell>
          <cell r="I3">
            <v>3121</v>
          </cell>
          <cell r="J3">
            <v>636</v>
          </cell>
          <cell r="K3">
            <v>334</v>
          </cell>
          <cell r="L3">
            <v>241</v>
          </cell>
          <cell r="M3">
            <v>1353</v>
          </cell>
          <cell r="N3">
            <v>704</v>
          </cell>
          <cell r="O3">
            <v>910</v>
          </cell>
        </row>
        <row r="4">
          <cell r="A4">
            <v>3</v>
          </cell>
          <cell r="B4">
            <v>435</v>
          </cell>
          <cell r="C4">
            <v>42</v>
          </cell>
          <cell r="D4">
            <v>33</v>
          </cell>
          <cell r="E4">
            <v>21</v>
          </cell>
          <cell r="F4">
            <v>45</v>
          </cell>
          <cell r="G4">
            <v>27</v>
          </cell>
          <cell r="H4">
            <v>3</v>
          </cell>
          <cell r="I4">
            <v>5</v>
          </cell>
          <cell r="J4">
            <v>4</v>
          </cell>
          <cell r="K4">
            <v>0</v>
          </cell>
          <cell r="L4">
            <v>2</v>
          </cell>
          <cell r="M4">
            <v>9</v>
          </cell>
          <cell r="N4">
            <v>6</v>
          </cell>
          <cell r="O4">
            <v>8</v>
          </cell>
        </row>
      </sheetData>
      <sheetData sheetId="136">
        <row r="1">
          <cell r="A1" t="str">
            <v>keizersnede</v>
          </cell>
          <cell r="B1" t="str">
            <v>col_1</v>
          </cell>
          <cell r="C1" t="str">
            <v>col_2</v>
          </cell>
          <cell r="D1" t="str">
            <v>col_3</v>
          </cell>
        </row>
        <row r="2">
          <cell r="A2">
            <v>1</v>
          </cell>
          <cell r="B2">
            <v>3809</v>
          </cell>
          <cell r="C2">
            <v>92814</v>
          </cell>
          <cell r="D2">
            <v>4746</v>
          </cell>
        </row>
        <row r="3">
          <cell r="A3">
            <v>2</v>
          </cell>
          <cell r="B3">
            <v>7890</v>
          </cell>
          <cell r="C3">
            <v>16160</v>
          </cell>
          <cell r="D3">
            <v>915</v>
          </cell>
        </row>
        <row r="4">
          <cell r="A4">
            <v>3</v>
          </cell>
          <cell r="B4">
            <v>51</v>
          </cell>
          <cell r="C4">
            <v>536</v>
          </cell>
          <cell r="D4">
            <v>53</v>
          </cell>
        </row>
      </sheetData>
      <sheetData sheetId="137">
        <row r="1">
          <cell r="A1" t="str">
            <v>keizersnede</v>
          </cell>
          <cell r="B1" t="str">
            <v>col_1</v>
          </cell>
          <cell r="C1" t="str">
            <v>col_2</v>
          </cell>
          <cell r="D1" t="str">
            <v>col_3</v>
          </cell>
        </row>
        <row r="2">
          <cell r="A2">
            <v>1</v>
          </cell>
          <cell r="B2">
            <v>66457</v>
          </cell>
          <cell r="C2">
            <v>33835</v>
          </cell>
          <cell r="D2">
            <v>1077</v>
          </cell>
        </row>
        <row r="3">
          <cell r="A3">
            <v>2</v>
          </cell>
          <cell r="B3">
            <v>15916</v>
          </cell>
          <cell r="C3">
            <v>8702</v>
          </cell>
          <cell r="D3">
            <v>347</v>
          </cell>
        </row>
        <row r="4">
          <cell r="A4">
            <v>3</v>
          </cell>
          <cell r="B4">
            <v>311</v>
          </cell>
          <cell r="C4">
            <v>299</v>
          </cell>
          <cell r="D4">
            <v>30</v>
          </cell>
        </row>
      </sheetData>
      <sheetData sheetId="138">
        <row r="1">
          <cell r="A1" t="str">
            <v>keizersnede</v>
          </cell>
          <cell r="B1" t="str">
            <v>col_1</v>
          </cell>
          <cell r="C1" t="str">
            <v>col_2</v>
          </cell>
          <cell r="D1" t="str">
            <v>col_3</v>
          </cell>
        </row>
        <row r="2">
          <cell r="A2">
            <v>1</v>
          </cell>
          <cell r="B2">
            <v>26258</v>
          </cell>
          <cell r="C2">
            <v>73658</v>
          </cell>
          <cell r="D2">
            <v>1453</v>
          </cell>
        </row>
        <row r="3">
          <cell r="A3">
            <v>2</v>
          </cell>
          <cell r="B3">
            <v>3782</v>
          </cell>
          <cell r="C3">
            <v>20725</v>
          </cell>
          <cell r="D3">
            <v>458</v>
          </cell>
        </row>
        <row r="4">
          <cell r="A4">
            <v>3</v>
          </cell>
          <cell r="B4">
            <v>262</v>
          </cell>
          <cell r="C4">
            <v>343</v>
          </cell>
          <cell r="D4">
            <v>35</v>
          </cell>
        </row>
      </sheetData>
      <sheetData sheetId="139">
        <row r="1">
          <cell r="A1" t="str">
            <v>keizersnede</v>
          </cell>
          <cell r="B1" t="str">
            <v>col_1</v>
          </cell>
          <cell r="C1" t="str">
            <v>col_2</v>
          </cell>
        </row>
        <row r="2">
          <cell r="A2">
            <v>1</v>
          </cell>
          <cell r="B2">
            <v>0</v>
          </cell>
          <cell r="C2">
            <v>101369</v>
          </cell>
        </row>
        <row r="3">
          <cell r="A3">
            <v>2</v>
          </cell>
          <cell r="B3">
            <v>0</v>
          </cell>
          <cell r="C3">
            <v>24965</v>
          </cell>
        </row>
        <row r="4">
          <cell r="A4">
            <v>3</v>
          </cell>
          <cell r="B4">
            <v>501</v>
          </cell>
          <cell r="C4">
            <v>139</v>
          </cell>
        </row>
      </sheetData>
      <sheetData sheetId="140">
        <row r="1">
          <cell r="A1" t="str">
            <v>sectio</v>
          </cell>
          <cell r="B1" t="str">
            <v>col_1</v>
          </cell>
          <cell r="C1" t="str">
            <v>col_2</v>
          </cell>
          <cell r="D1" t="str">
            <v>col_3</v>
          </cell>
        </row>
        <row r="2">
          <cell r="A2">
            <v>1</v>
          </cell>
          <cell r="B2">
            <v>5932</v>
          </cell>
          <cell r="C2">
            <v>2228</v>
          </cell>
          <cell r="D2">
            <v>3387</v>
          </cell>
        </row>
        <row r="3">
          <cell r="A3">
            <v>2</v>
          </cell>
          <cell r="B3">
            <v>56241</v>
          </cell>
          <cell r="C3">
            <v>21527</v>
          </cell>
          <cell r="D3">
            <v>29773</v>
          </cell>
        </row>
        <row r="4">
          <cell r="A4">
            <v>3</v>
          </cell>
          <cell r="B4">
            <v>2187</v>
          </cell>
          <cell r="C4">
            <v>1028</v>
          </cell>
          <cell r="D4">
            <v>2403</v>
          </cell>
        </row>
      </sheetData>
      <sheetData sheetId="141">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1016</v>
          </cell>
          <cell r="C2">
            <v>1464</v>
          </cell>
          <cell r="D2">
            <v>1990</v>
          </cell>
          <cell r="E2">
            <v>782</v>
          </cell>
          <cell r="F2">
            <v>680</v>
          </cell>
          <cell r="G2">
            <v>2228</v>
          </cell>
          <cell r="H2">
            <v>1269</v>
          </cell>
          <cell r="I2">
            <v>118</v>
          </cell>
          <cell r="J2">
            <v>1371</v>
          </cell>
          <cell r="K2">
            <v>379</v>
          </cell>
          <cell r="L2">
            <v>250</v>
          </cell>
        </row>
        <row r="3">
          <cell r="A3">
            <v>2</v>
          </cell>
          <cell r="B3">
            <v>10582</v>
          </cell>
          <cell r="C3">
            <v>14563</v>
          </cell>
          <cell r="D3">
            <v>18396</v>
          </cell>
          <cell r="E3">
            <v>7186</v>
          </cell>
          <cell r="F3">
            <v>5514</v>
          </cell>
          <cell r="G3">
            <v>21527</v>
          </cell>
          <cell r="H3">
            <v>11438</v>
          </cell>
          <cell r="I3">
            <v>1744</v>
          </cell>
          <cell r="J3">
            <v>9707</v>
          </cell>
          <cell r="K3">
            <v>4356</v>
          </cell>
          <cell r="L3">
            <v>2528</v>
          </cell>
        </row>
        <row r="4">
          <cell r="A4">
            <v>3</v>
          </cell>
          <cell r="B4">
            <v>58</v>
          </cell>
          <cell r="C4">
            <v>108</v>
          </cell>
          <cell r="D4">
            <v>1517</v>
          </cell>
          <cell r="E4">
            <v>269</v>
          </cell>
          <cell r="F4">
            <v>235</v>
          </cell>
          <cell r="G4">
            <v>1028</v>
          </cell>
          <cell r="H4">
            <v>1294</v>
          </cell>
          <cell r="I4">
            <v>0</v>
          </cell>
          <cell r="J4">
            <v>1027</v>
          </cell>
          <cell r="K4">
            <v>19</v>
          </cell>
          <cell r="L4">
            <v>63</v>
          </cell>
        </row>
      </sheetData>
      <sheetData sheetId="142">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442</v>
          </cell>
          <cell r="C2">
            <v>9630</v>
          </cell>
          <cell r="D2">
            <v>32</v>
          </cell>
          <cell r="E2">
            <v>105</v>
          </cell>
          <cell r="F2">
            <v>22</v>
          </cell>
          <cell r="G2">
            <v>0</v>
          </cell>
          <cell r="H2">
            <v>95</v>
          </cell>
          <cell r="I2">
            <v>307</v>
          </cell>
          <cell r="J2">
            <v>104</v>
          </cell>
          <cell r="K2">
            <v>526</v>
          </cell>
          <cell r="L2">
            <v>108</v>
          </cell>
          <cell r="M2">
            <v>172</v>
          </cell>
          <cell r="N2">
            <v>4</v>
          </cell>
        </row>
        <row r="3">
          <cell r="A3">
            <v>2</v>
          </cell>
          <cell r="B3">
            <v>4456</v>
          </cell>
          <cell r="C3">
            <v>91024</v>
          </cell>
          <cell r="D3">
            <v>194</v>
          </cell>
          <cell r="E3">
            <v>1091</v>
          </cell>
          <cell r="F3">
            <v>136</v>
          </cell>
          <cell r="G3">
            <v>22</v>
          </cell>
          <cell r="H3">
            <v>824</v>
          </cell>
          <cell r="I3">
            <v>2772</v>
          </cell>
          <cell r="J3">
            <v>1027</v>
          </cell>
          <cell r="K3">
            <v>4070</v>
          </cell>
          <cell r="L3">
            <v>536</v>
          </cell>
          <cell r="M3">
            <v>1365</v>
          </cell>
          <cell r="N3">
            <v>24</v>
          </cell>
        </row>
        <row r="4">
          <cell r="A4">
            <v>3</v>
          </cell>
          <cell r="B4">
            <v>749</v>
          </cell>
          <cell r="C4">
            <v>4474</v>
          </cell>
          <cell r="D4">
            <v>6</v>
          </cell>
          <cell r="E4">
            <v>34</v>
          </cell>
          <cell r="F4">
            <v>6</v>
          </cell>
          <cell r="G4">
            <v>1</v>
          </cell>
          <cell r="H4">
            <v>16</v>
          </cell>
          <cell r="I4">
            <v>105</v>
          </cell>
          <cell r="J4">
            <v>36</v>
          </cell>
          <cell r="K4">
            <v>128</v>
          </cell>
          <cell r="L4">
            <v>28</v>
          </cell>
          <cell r="M4">
            <v>34</v>
          </cell>
          <cell r="N4">
            <v>1</v>
          </cell>
        </row>
      </sheetData>
      <sheetData sheetId="143">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32</v>
          </cell>
          <cell r="C2">
            <v>117</v>
          </cell>
          <cell r="D2">
            <v>253</v>
          </cell>
          <cell r="E2">
            <v>812</v>
          </cell>
          <cell r="F2">
            <v>2443</v>
          </cell>
          <cell r="G2">
            <v>3165</v>
          </cell>
          <cell r="H2">
            <v>2569</v>
          </cell>
          <cell r="I2">
            <v>1329</v>
          </cell>
          <cell r="J2">
            <v>381</v>
          </cell>
          <cell r="K2">
            <v>114</v>
          </cell>
          <cell r="L2">
            <v>75</v>
          </cell>
          <cell r="M2">
            <v>257</v>
          </cell>
        </row>
        <row r="3">
          <cell r="A3">
            <v>2</v>
          </cell>
          <cell r="B3">
            <v>517</v>
          </cell>
          <cell r="C3">
            <v>1970</v>
          </cell>
          <cell r="D3">
            <v>3533</v>
          </cell>
          <cell r="E3">
            <v>11431</v>
          </cell>
          <cell r="F3">
            <v>34046</v>
          </cell>
          <cell r="G3">
            <v>32455</v>
          </cell>
          <cell r="H3">
            <v>12726</v>
          </cell>
          <cell r="I3">
            <v>5515</v>
          </cell>
          <cell r="J3">
            <v>2125</v>
          </cell>
          <cell r="K3">
            <v>850</v>
          </cell>
          <cell r="L3">
            <v>519</v>
          </cell>
          <cell r="M3">
            <v>1854</v>
          </cell>
        </row>
        <row r="4">
          <cell r="A4">
            <v>3</v>
          </cell>
          <cell r="B4">
            <v>36</v>
          </cell>
          <cell r="C4">
            <v>148</v>
          </cell>
          <cell r="D4">
            <v>226</v>
          </cell>
          <cell r="E4">
            <v>690</v>
          </cell>
          <cell r="F4">
            <v>1669</v>
          </cell>
          <cell r="G4">
            <v>1597</v>
          </cell>
          <cell r="H4">
            <v>660</v>
          </cell>
          <cell r="I4">
            <v>269</v>
          </cell>
          <cell r="J4">
            <v>134</v>
          </cell>
          <cell r="K4">
            <v>37</v>
          </cell>
          <cell r="L4">
            <v>30</v>
          </cell>
          <cell r="M4">
            <v>122</v>
          </cell>
        </row>
      </sheetData>
      <sheetData sheetId="144">
        <row r="1">
          <cell r="A1" t="str">
            <v>sectio</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6</v>
          </cell>
          <cell r="C2">
            <v>36</v>
          </cell>
          <cell r="D2">
            <v>117</v>
          </cell>
          <cell r="E2">
            <v>2068</v>
          </cell>
          <cell r="F2">
            <v>8546</v>
          </cell>
          <cell r="G2">
            <v>771</v>
          </cell>
          <cell r="H2">
            <v>1</v>
          </cell>
          <cell r="I2">
            <v>0</v>
          </cell>
          <cell r="J2">
            <v>2</v>
          </cell>
        </row>
        <row r="3">
          <cell r="A3">
            <v>2</v>
          </cell>
          <cell r="B3">
            <v>42</v>
          </cell>
          <cell r="C3">
            <v>451</v>
          </cell>
          <cell r="D3">
            <v>1103</v>
          </cell>
          <cell r="E3">
            <v>13826</v>
          </cell>
          <cell r="F3">
            <v>79698</v>
          </cell>
          <cell r="G3">
            <v>12399</v>
          </cell>
          <cell r="H3">
            <v>12</v>
          </cell>
          <cell r="I3">
            <v>0</v>
          </cell>
          <cell r="J3">
            <v>10</v>
          </cell>
        </row>
        <row r="4">
          <cell r="A4">
            <v>3</v>
          </cell>
          <cell r="B4">
            <v>3</v>
          </cell>
          <cell r="C4">
            <v>31</v>
          </cell>
          <cell r="D4">
            <v>57</v>
          </cell>
          <cell r="E4">
            <v>824</v>
          </cell>
          <cell r="F4">
            <v>4123</v>
          </cell>
          <cell r="G4">
            <v>572</v>
          </cell>
          <cell r="H4">
            <v>0</v>
          </cell>
          <cell r="I4">
            <v>0</v>
          </cell>
          <cell r="J4">
            <v>8</v>
          </cell>
        </row>
      </sheetData>
      <sheetData sheetId="145">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71</v>
          </cell>
          <cell r="D2">
            <v>1042</v>
          </cell>
          <cell r="E2">
            <v>3436</v>
          </cell>
          <cell r="F2">
            <v>4286</v>
          </cell>
          <cell r="G2">
            <v>2308</v>
          </cell>
          <cell r="H2">
            <v>393</v>
          </cell>
          <cell r="I2">
            <v>9</v>
          </cell>
          <cell r="J2">
            <v>2</v>
          </cell>
          <cell r="K2">
            <v>0</v>
          </cell>
        </row>
        <row r="3">
          <cell r="A3">
            <v>2</v>
          </cell>
          <cell r="B3">
            <v>59</v>
          </cell>
          <cell r="C3">
            <v>4001</v>
          </cell>
          <cell r="D3">
            <v>18920</v>
          </cell>
          <cell r="E3">
            <v>40753</v>
          </cell>
          <cell r="F3">
            <v>30281</v>
          </cell>
          <cell r="G3">
            <v>11514</v>
          </cell>
          <cell r="H3">
            <v>1930</v>
          </cell>
          <cell r="I3">
            <v>82</v>
          </cell>
          <cell r="J3">
            <v>1</v>
          </cell>
          <cell r="K3">
            <v>0</v>
          </cell>
        </row>
        <row r="4">
          <cell r="A4">
            <v>3</v>
          </cell>
          <cell r="B4">
            <v>1</v>
          </cell>
          <cell r="C4">
            <v>195</v>
          </cell>
          <cell r="D4">
            <v>870</v>
          </cell>
          <cell r="E4">
            <v>1902</v>
          </cell>
          <cell r="F4">
            <v>1725</v>
          </cell>
          <cell r="G4">
            <v>775</v>
          </cell>
          <cell r="H4">
            <v>142</v>
          </cell>
          <cell r="I4">
            <v>6</v>
          </cell>
          <cell r="J4">
            <v>1</v>
          </cell>
          <cell r="K4">
            <v>0</v>
          </cell>
        </row>
      </sheetData>
      <sheetData sheetId="146">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13</v>
          </cell>
          <cell r="C2">
            <v>38</v>
          </cell>
          <cell r="D2">
            <v>70</v>
          </cell>
          <cell r="E2">
            <v>158</v>
          </cell>
          <cell r="F2">
            <v>537</v>
          </cell>
          <cell r="G2">
            <v>2281</v>
          </cell>
          <cell r="H2">
            <v>4624</v>
          </cell>
          <cell r="I2">
            <v>3058</v>
          </cell>
          <cell r="J2">
            <v>820</v>
          </cell>
          <cell r="K2">
            <v>134</v>
          </cell>
          <cell r="L2">
            <v>17</v>
          </cell>
          <cell r="M2">
            <v>0</v>
          </cell>
        </row>
        <row r="3">
          <cell r="A3">
            <v>2</v>
          </cell>
          <cell r="B3">
            <v>105</v>
          </cell>
          <cell r="C3">
            <v>471</v>
          </cell>
          <cell r="D3">
            <v>736</v>
          </cell>
          <cell r="E3">
            <v>1521</v>
          </cell>
          <cell r="F3">
            <v>5018</v>
          </cell>
          <cell r="G3">
            <v>20130</v>
          </cell>
          <cell r="H3">
            <v>42789</v>
          </cell>
          <cell r="I3">
            <v>30215</v>
          </cell>
          <cell r="J3">
            <v>7508</v>
          </cell>
          <cell r="K3">
            <v>952</v>
          </cell>
          <cell r="L3">
            <v>65</v>
          </cell>
          <cell r="M3">
            <v>0</v>
          </cell>
        </row>
        <row r="4">
          <cell r="A4">
            <v>3</v>
          </cell>
          <cell r="B4">
            <v>14</v>
          </cell>
          <cell r="C4">
            <v>28</v>
          </cell>
          <cell r="D4">
            <v>31</v>
          </cell>
          <cell r="E4">
            <v>100</v>
          </cell>
          <cell r="F4">
            <v>304</v>
          </cell>
          <cell r="G4">
            <v>1120</v>
          </cell>
          <cell r="H4">
            <v>2193</v>
          </cell>
          <cell r="I4">
            <v>1487</v>
          </cell>
          <cell r="J4">
            <v>389</v>
          </cell>
          <cell r="K4">
            <v>43</v>
          </cell>
          <cell r="L4">
            <v>5</v>
          </cell>
          <cell r="M4">
            <v>0</v>
          </cell>
        </row>
      </sheetData>
      <sheetData sheetId="147">
        <row r="1">
          <cell r="A1" t="str">
            <v>sectio</v>
          </cell>
          <cell r="B1" t="str">
            <v>col_1</v>
          </cell>
          <cell r="C1" t="str">
            <v>col_2</v>
          </cell>
          <cell r="D1" t="str">
            <v>col_3</v>
          </cell>
          <cell r="E1" t="str">
            <v>col_4</v>
          </cell>
        </row>
        <row r="2">
          <cell r="A2">
            <v>1</v>
          </cell>
          <cell r="B2">
            <v>1</v>
          </cell>
          <cell r="C2">
            <v>6016</v>
          </cell>
          <cell r="D2">
            <v>5733</v>
          </cell>
          <cell r="E2">
            <v>0</v>
          </cell>
        </row>
        <row r="3">
          <cell r="A3">
            <v>2</v>
          </cell>
          <cell r="B3">
            <v>17</v>
          </cell>
          <cell r="C3">
            <v>56058</v>
          </cell>
          <cell r="D3">
            <v>53435</v>
          </cell>
          <cell r="E3">
            <v>0</v>
          </cell>
        </row>
        <row r="4">
          <cell r="A4">
            <v>3</v>
          </cell>
          <cell r="B4">
            <v>4</v>
          </cell>
          <cell r="C4">
            <v>2943</v>
          </cell>
          <cell r="D4">
            <v>2767</v>
          </cell>
          <cell r="E4">
            <v>0</v>
          </cell>
        </row>
      </sheetData>
      <sheetData sheetId="148">
        <row r="1">
          <cell r="A1" t="str">
            <v>sectio</v>
          </cell>
          <cell r="B1" t="str">
            <v>col_1</v>
          </cell>
          <cell r="C1" t="str">
            <v>col_2</v>
          </cell>
          <cell r="D1" t="str">
            <v>col_3</v>
          </cell>
          <cell r="E1" t="str">
            <v>col_4</v>
          </cell>
        </row>
        <row r="2">
          <cell r="A2">
            <v>1</v>
          </cell>
          <cell r="B2">
            <v>11287</v>
          </cell>
          <cell r="C2">
            <v>202</v>
          </cell>
          <cell r="D2">
            <v>7</v>
          </cell>
          <cell r="E2">
            <v>51</v>
          </cell>
        </row>
        <row r="3">
          <cell r="A3">
            <v>2</v>
          </cell>
          <cell r="B3">
            <v>105151</v>
          </cell>
          <cell r="C3">
            <v>1928</v>
          </cell>
          <cell r="D3">
            <v>41</v>
          </cell>
          <cell r="E3">
            <v>421</v>
          </cell>
        </row>
        <row r="4">
          <cell r="A4">
            <v>3</v>
          </cell>
          <cell r="B4">
            <v>5477</v>
          </cell>
          <cell r="C4">
            <v>100</v>
          </cell>
          <cell r="D4">
            <v>2</v>
          </cell>
          <cell r="E4">
            <v>39</v>
          </cell>
        </row>
      </sheetData>
      <sheetData sheetId="149">
        <row r="1">
          <cell r="A1" t="str">
            <v>sectio</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145</v>
          </cell>
          <cell r="C2">
            <v>150</v>
          </cell>
          <cell r="D2">
            <v>292</v>
          </cell>
          <cell r="E2">
            <v>1084</v>
          </cell>
          <cell r="F2">
            <v>3059</v>
          </cell>
          <cell r="G2">
            <v>3179</v>
          </cell>
          <cell r="H2">
            <v>2124</v>
          </cell>
          <cell r="I2">
            <v>863</v>
          </cell>
          <cell r="J2">
            <v>154</v>
          </cell>
          <cell r="K2">
            <v>80</v>
          </cell>
          <cell r="L2">
            <v>68</v>
          </cell>
          <cell r="M2">
            <v>304</v>
          </cell>
          <cell r="N2">
            <v>113</v>
          </cell>
          <cell r="O2">
            <v>135</v>
          </cell>
        </row>
        <row r="3">
          <cell r="A3">
            <v>2</v>
          </cell>
          <cell r="B3">
            <v>1577</v>
          </cell>
          <cell r="C3">
            <v>2179</v>
          </cell>
          <cell r="D3">
            <v>4045</v>
          </cell>
          <cell r="E3">
            <v>15413</v>
          </cell>
          <cell r="F3">
            <v>43558</v>
          </cell>
          <cell r="G3">
            <v>24390</v>
          </cell>
          <cell r="H3">
            <v>7346</v>
          </cell>
          <cell r="I3">
            <v>3443</v>
          </cell>
          <cell r="J3">
            <v>1123</v>
          </cell>
          <cell r="K3">
            <v>692</v>
          </cell>
          <cell r="L3">
            <v>527</v>
          </cell>
          <cell r="M3">
            <v>2782</v>
          </cell>
          <cell r="N3">
            <v>1214</v>
          </cell>
          <cell r="O3">
            <v>1221</v>
          </cell>
        </row>
        <row r="4">
          <cell r="A4">
            <v>3</v>
          </cell>
          <cell r="B4">
            <v>102</v>
          </cell>
          <cell r="C4">
            <v>152</v>
          </cell>
          <cell r="D4">
            <v>254</v>
          </cell>
          <cell r="E4">
            <v>938</v>
          </cell>
          <cell r="F4">
            <v>2069</v>
          </cell>
          <cell r="G4">
            <v>1231</v>
          </cell>
          <cell r="H4">
            <v>320</v>
          </cell>
          <cell r="I4">
            <v>175</v>
          </cell>
          <cell r="J4">
            <v>62</v>
          </cell>
          <cell r="K4">
            <v>46</v>
          </cell>
          <cell r="L4">
            <v>41</v>
          </cell>
          <cell r="M4">
            <v>183</v>
          </cell>
          <cell r="N4">
            <v>67</v>
          </cell>
          <cell r="O4">
            <v>74</v>
          </cell>
        </row>
      </sheetData>
      <sheetData sheetId="150">
        <row r="1">
          <cell r="A1" t="str">
            <v>sectio</v>
          </cell>
          <cell r="B1" t="str">
            <v>col_1</v>
          </cell>
          <cell r="C1" t="str">
            <v>col_2</v>
          </cell>
          <cell r="D1" t="str">
            <v>col_3</v>
          </cell>
        </row>
        <row r="2">
          <cell r="A2">
            <v>1</v>
          </cell>
          <cell r="B2">
            <v>3809</v>
          </cell>
          <cell r="C2">
            <v>7890</v>
          </cell>
          <cell r="D2">
            <v>51</v>
          </cell>
        </row>
        <row r="3">
          <cell r="A3">
            <v>2</v>
          </cell>
          <cell r="B3">
            <v>92814</v>
          </cell>
          <cell r="C3">
            <v>16160</v>
          </cell>
          <cell r="D3">
            <v>536</v>
          </cell>
        </row>
        <row r="4">
          <cell r="A4">
            <v>3</v>
          </cell>
          <cell r="B4">
            <v>4746</v>
          </cell>
          <cell r="C4">
            <v>915</v>
          </cell>
          <cell r="D4">
            <v>53</v>
          </cell>
        </row>
      </sheetData>
      <sheetData sheetId="151">
        <row r="1">
          <cell r="A1" t="str">
            <v>sectio</v>
          </cell>
          <cell r="B1" t="str">
            <v>col_1</v>
          </cell>
          <cell r="C1" t="str">
            <v>col_2</v>
          </cell>
          <cell r="D1" t="str">
            <v>col_3</v>
          </cell>
        </row>
        <row r="2">
          <cell r="A2">
            <v>1</v>
          </cell>
          <cell r="B2">
            <v>7305</v>
          </cell>
          <cell r="C2">
            <v>4196</v>
          </cell>
          <cell r="D2">
            <v>46</v>
          </cell>
        </row>
        <row r="3">
          <cell r="A3">
            <v>2</v>
          </cell>
          <cell r="B3">
            <v>71340</v>
          </cell>
          <cell r="C3">
            <v>35945</v>
          </cell>
          <cell r="D3">
            <v>256</v>
          </cell>
        </row>
        <row r="4">
          <cell r="A4">
            <v>3</v>
          </cell>
          <cell r="B4">
            <v>2504</v>
          </cell>
          <cell r="C4">
            <v>2001</v>
          </cell>
          <cell r="D4">
            <v>1113</v>
          </cell>
        </row>
      </sheetData>
      <sheetData sheetId="152">
        <row r="1">
          <cell r="A1" t="str">
            <v>sectio</v>
          </cell>
          <cell r="B1" t="str">
            <v>col_1</v>
          </cell>
          <cell r="C1" t="str">
            <v>col_2</v>
          </cell>
          <cell r="D1" t="str">
            <v>col_3</v>
          </cell>
        </row>
        <row r="2">
          <cell r="A2">
            <v>1</v>
          </cell>
          <cell r="B2">
            <v>1064</v>
          </cell>
          <cell r="C2">
            <v>10387</v>
          </cell>
          <cell r="D2">
            <v>96</v>
          </cell>
        </row>
        <row r="3">
          <cell r="A3">
            <v>2</v>
          </cell>
          <cell r="B3">
            <v>27744</v>
          </cell>
          <cell r="C3">
            <v>79481</v>
          </cell>
          <cell r="D3">
            <v>316</v>
          </cell>
        </row>
        <row r="4">
          <cell r="A4">
            <v>3</v>
          </cell>
          <cell r="B4">
            <v>1095</v>
          </cell>
          <cell r="C4">
            <v>3035</v>
          </cell>
          <cell r="D4">
            <v>1488</v>
          </cell>
        </row>
      </sheetData>
      <sheetData sheetId="153">
        <row r="1">
          <cell r="A1" t="str">
            <v>sectio</v>
          </cell>
          <cell r="B1" t="str">
            <v>col_1</v>
          </cell>
          <cell r="C1" t="str">
            <v>col_2</v>
          </cell>
        </row>
        <row r="2">
          <cell r="A2">
            <v>1</v>
          </cell>
          <cell r="B2">
            <v>48</v>
          </cell>
          <cell r="C2">
            <v>11702</v>
          </cell>
        </row>
        <row r="3">
          <cell r="A3">
            <v>2</v>
          </cell>
          <cell r="B3">
            <v>421</v>
          </cell>
          <cell r="C3">
            <v>109089</v>
          </cell>
        </row>
        <row r="4">
          <cell r="A4">
            <v>3</v>
          </cell>
          <cell r="B4">
            <v>32</v>
          </cell>
          <cell r="C4">
            <v>5682</v>
          </cell>
        </row>
      </sheetData>
      <sheetData sheetId="154">
        <row r="1">
          <cell r="A1" t="str">
            <v>peri</v>
          </cell>
          <cell r="B1" t="str">
            <v>col_1</v>
          </cell>
          <cell r="C1" t="str">
            <v>col_2</v>
          </cell>
          <cell r="D1" t="str">
            <v>col_3</v>
          </cell>
        </row>
        <row r="2">
          <cell r="A2">
            <v>1</v>
          </cell>
          <cell r="B2">
            <v>41581</v>
          </cell>
          <cell r="C2">
            <v>16760</v>
          </cell>
          <cell r="D2">
            <v>22808</v>
          </cell>
        </row>
        <row r="3">
          <cell r="A3">
            <v>2</v>
          </cell>
          <cell r="B3">
            <v>22542</v>
          </cell>
          <cell r="C3">
            <v>7631</v>
          </cell>
          <cell r="D3">
            <v>11969</v>
          </cell>
        </row>
        <row r="4">
          <cell r="A4">
            <v>3</v>
          </cell>
          <cell r="B4">
            <v>237</v>
          </cell>
          <cell r="C4">
            <v>392</v>
          </cell>
          <cell r="D4">
            <v>786</v>
          </cell>
        </row>
      </sheetData>
      <sheetData sheetId="155">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7916</v>
          </cell>
          <cell r="C2">
            <v>10207</v>
          </cell>
          <cell r="D2">
            <v>13872</v>
          </cell>
          <cell r="E2">
            <v>5228</v>
          </cell>
          <cell r="F2">
            <v>4358</v>
          </cell>
          <cell r="G2">
            <v>16760</v>
          </cell>
          <cell r="H2">
            <v>8871</v>
          </cell>
          <cell r="I2">
            <v>1401</v>
          </cell>
          <cell r="J2">
            <v>7975</v>
          </cell>
          <cell r="K2">
            <v>2990</v>
          </cell>
          <cell r="L2">
            <v>1571</v>
          </cell>
        </row>
        <row r="3">
          <cell r="A3">
            <v>2</v>
          </cell>
          <cell r="B3">
            <v>3713</v>
          </cell>
          <cell r="C3">
            <v>5892</v>
          </cell>
          <cell r="D3">
            <v>7935</v>
          </cell>
          <cell r="E3">
            <v>2953</v>
          </cell>
          <cell r="F3">
            <v>2049</v>
          </cell>
          <cell r="G3">
            <v>7631</v>
          </cell>
          <cell r="H3">
            <v>4980</v>
          </cell>
          <cell r="I3">
            <v>461</v>
          </cell>
          <cell r="J3">
            <v>3513</v>
          </cell>
          <cell r="K3">
            <v>1746</v>
          </cell>
          <cell r="L3">
            <v>1269</v>
          </cell>
        </row>
        <row r="4">
          <cell r="A4">
            <v>3</v>
          </cell>
          <cell r="B4">
            <v>27</v>
          </cell>
          <cell r="C4">
            <v>36</v>
          </cell>
          <cell r="D4">
            <v>96</v>
          </cell>
          <cell r="E4">
            <v>56</v>
          </cell>
          <cell r="F4">
            <v>22</v>
          </cell>
          <cell r="G4">
            <v>392</v>
          </cell>
          <cell r="H4">
            <v>150</v>
          </cell>
          <cell r="I4">
            <v>0</v>
          </cell>
          <cell r="J4">
            <v>617</v>
          </cell>
          <cell r="K4">
            <v>18</v>
          </cell>
          <cell r="L4">
            <v>1</v>
          </cell>
        </row>
      </sheetData>
      <sheetData sheetId="156">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3108</v>
          </cell>
          <cell r="C2">
            <v>69092</v>
          </cell>
          <cell r="D2">
            <v>132</v>
          </cell>
          <cell r="E2">
            <v>869</v>
          </cell>
          <cell r="F2">
            <v>105</v>
          </cell>
          <cell r="G2">
            <v>13</v>
          </cell>
          <cell r="H2">
            <v>588</v>
          </cell>
          <cell r="I2">
            <v>2226</v>
          </cell>
          <cell r="J2">
            <v>718</v>
          </cell>
          <cell r="K2">
            <v>2793</v>
          </cell>
          <cell r="L2">
            <v>465</v>
          </cell>
          <cell r="M2">
            <v>1019</v>
          </cell>
          <cell r="N2">
            <v>21</v>
          </cell>
        </row>
        <row r="3">
          <cell r="A3">
            <v>2</v>
          </cell>
          <cell r="B3">
            <v>2483</v>
          </cell>
          <cell r="C3">
            <v>34863</v>
          </cell>
          <cell r="D3">
            <v>96</v>
          </cell>
          <cell r="E3">
            <v>346</v>
          </cell>
          <cell r="F3">
            <v>59</v>
          </cell>
          <cell r="G3">
            <v>9</v>
          </cell>
          <cell r="H3">
            <v>335</v>
          </cell>
          <cell r="I3">
            <v>903</v>
          </cell>
          <cell r="J3">
            <v>436</v>
          </cell>
          <cell r="K3">
            <v>1875</v>
          </cell>
          <cell r="L3">
            <v>195</v>
          </cell>
          <cell r="M3">
            <v>536</v>
          </cell>
          <cell r="N3">
            <v>6</v>
          </cell>
        </row>
        <row r="4">
          <cell r="A4">
            <v>3</v>
          </cell>
          <cell r="B4">
            <v>56</v>
          </cell>
          <cell r="C4">
            <v>1173</v>
          </cell>
          <cell r="D4">
            <v>4</v>
          </cell>
          <cell r="E4">
            <v>15</v>
          </cell>
          <cell r="F4">
            <v>0</v>
          </cell>
          <cell r="G4">
            <v>1</v>
          </cell>
          <cell r="H4">
            <v>12</v>
          </cell>
          <cell r="I4">
            <v>55</v>
          </cell>
          <cell r="J4">
            <v>13</v>
          </cell>
          <cell r="K4">
            <v>56</v>
          </cell>
          <cell r="L4">
            <v>12</v>
          </cell>
          <cell r="M4">
            <v>16</v>
          </cell>
          <cell r="N4">
            <v>2</v>
          </cell>
        </row>
      </sheetData>
      <sheetData sheetId="157">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175</v>
          </cell>
          <cell r="C2">
            <v>985</v>
          </cell>
          <cell r="D2">
            <v>2054</v>
          </cell>
          <cell r="E2">
            <v>7354</v>
          </cell>
          <cell r="F2">
            <v>23650</v>
          </cell>
          <cell r="G2">
            <v>26047</v>
          </cell>
          <cell r="H2">
            <v>11426</v>
          </cell>
          <cell r="I2">
            <v>5132</v>
          </cell>
          <cell r="J2">
            <v>1871</v>
          </cell>
          <cell r="K2">
            <v>658</v>
          </cell>
          <cell r="L2">
            <v>411</v>
          </cell>
          <cell r="M2">
            <v>1386</v>
          </cell>
        </row>
        <row r="3">
          <cell r="A3">
            <v>2</v>
          </cell>
          <cell r="B3">
            <v>399</v>
          </cell>
          <cell r="C3">
            <v>1228</v>
          </cell>
          <cell r="D3">
            <v>1920</v>
          </cell>
          <cell r="E3">
            <v>5479</v>
          </cell>
          <cell r="F3">
            <v>14073</v>
          </cell>
          <cell r="G3">
            <v>10714</v>
          </cell>
          <cell r="H3">
            <v>4356</v>
          </cell>
          <cell r="I3">
            <v>1908</v>
          </cell>
          <cell r="J3">
            <v>733</v>
          </cell>
          <cell r="K3">
            <v>328</v>
          </cell>
          <cell r="L3">
            <v>201</v>
          </cell>
          <cell r="M3">
            <v>803</v>
          </cell>
        </row>
        <row r="4">
          <cell r="A4">
            <v>3</v>
          </cell>
          <cell r="B4">
            <v>11</v>
          </cell>
          <cell r="C4">
            <v>22</v>
          </cell>
          <cell r="D4">
            <v>38</v>
          </cell>
          <cell r="E4">
            <v>100</v>
          </cell>
          <cell r="F4">
            <v>435</v>
          </cell>
          <cell r="G4">
            <v>456</v>
          </cell>
          <cell r="H4">
            <v>173</v>
          </cell>
          <cell r="I4">
            <v>73</v>
          </cell>
          <cell r="J4">
            <v>36</v>
          </cell>
          <cell r="K4">
            <v>15</v>
          </cell>
          <cell r="L4">
            <v>12</v>
          </cell>
          <cell r="M4">
            <v>44</v>
          </cell>
        </row>
      </sheetData>
      <sheetData sheetId="158">
        <row r="1">
          <cell r="A1" t="str">
            <v>peri</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29</v>
          </cell>
          <cell r="C2">
            <v>236</v>
          </cell>
          <cell r="D2">
            <v>713</v>
          </cell>
          <cell r="E2">
            <v>10276</v>
          </cell>
          <cell r="F2">
            <v>60174</v>
          </cell>
          <cell r="G2">
            <v>9710</v>
          </cell>
          <cell r="H2">
            <v>7</v>
          </cell>
          <cell r="I2">
            <v>0</v>
          </cell>
          <cell r="J2">
            <v>4</v>
          </cell>
        </row>
        <row r="3">
          <cell r="A3">
            <v>2</v>
          </cell>
          <cell r="B3">
            <v>19</v>
          </cell>
          <cell r="C3">
            <v>266</v>
          </cell>
          <cell r="D3">
            <v>522</v>
          </cell>
          <cell r="E3">
            <v>6190</v>
          </cell>
          <cell r="F3">
            <v>31221</v>
          </cell>
          <cell r="G3">
            <v>3908</v>
          </cell>
          <cell r="H3">
            <v>6</v>
          </cell>
          <cell r="I3">
            <v>0</v>
          </cell>
          <cell r="J3">
            <v>10</v>
          </cell>
        </row>
        <row r="4">
          <cell r="A4">
            <v>3</v>
          </cell>
          <cell r="B4">
            <v>3</v>
          </cell>
          <cell r="C4">
            <v>16</v>
          </cell>
          <cell r="D4">
            <v>42</v>
          </cell>
          <cell r="E4">
            <v>252</v>
          </cell>
          <cell r="F4">
            <v>972</v>
          </cell>
          <cell r="G4">
            <v>124</v>
          </cell>
          <cell r="H4">
            <v>0</v>
          </cell>
          <cell r="I4">
            <v>0</v>
          </cell>
          <cell r="J4">
            <v>6</v>
          </cell>
        </row>
      </sheetData>
      <sheetData sheetId="159">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45</v>
          </cell>
          <cell r="C2">
            <v>3020</v>
          </cell>
          <cell r="D2">
            <v>14399</v>
          </cell>
          <cell r="E2">
            <v>30224</v>
          </cell>
          <cell r="F2">
            <v>22923</v>
          </cell>
          <cell r="G2">
            <v>9009</v>
          </cell>
          <cell r="H2">
            <v>1472</v>
          </cell>
          <cell r="I2">
            <v>54</v>
          </cell>
          <cell r="J2">
            <v>3</v>
          </cell>
          <cell r="K2">
            <v>0</v>
          </cell>
        </row>
        <row r="3">
          <cell r="A3">
            <v>2</v>
          </cell>
          <cell r="B3">
            <v>14</v>
          </cell>
          <cell r="C3">
            <v>1179</v>
          </cell>
          <cell r="D3">
            <v>6201</v>
          </cell>
          <cell r="E3">
            <v>15397</v>
          </cell>
          <cell r="F3">
            <v>12963</v>
          </cell>
          <cell r="G3">
            <v>5397</v>
          </cell>
          <cell r="H3">
            <v>950</v>
          </cell>
          <cell r="I3">
            <v>40</v>
          </cell>
          <cell r="J3">
            <v>1</v>
          </cell>
          <cell r="K3">
            <v>0</v>
          </cell>
        </row>
        <row r="4">
          <cell r="A4">
            <v>3</v>
          </cell>
          <cell r="B4">
            <v>1</v>
          </cell>
          <cell r="C4">
            <v>68</v>
          </cell>
          <cell r="D4">
            <v>232</v>
          </cell>
          <cell r="E4">
            <v>470</v>
          </cell>
          <cell r="F4">
            <v>406</v>
          </cell>
          <cell r="G4">
            <v>191</v>
          </cell>
          <cell r="H4">
            <v>43</v>
          </cell>
          <cell r="I4">
            <v>3</v>
          </cell>
          <cell r="J4">
            <v>0</v>
          </cell>
          <cell r="K4">
            <v>0</v>
          </cell>
        </row>
      </sheetData>
      <sheetData sheetId="160">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60</v>
          </cell>
          <cell r="C2">
            <v>268</v>
          </cell>
          <cell r="D2">
            <v>481</v>
          </cell>
          <cell r="E2">
            <v>999</v>
          </cell>
          <cell r="F2">
            <v>3538</v>
          </cell>
          <cell r="G2">
            <v>15055</v>
          </cell>
          <cell r="H2">
            <v>32392</v>
          </cell>
          <cell r="I2">
            <v>23201</v>
          </cell>
          <cell r="J2">
            <v>5878</v>
          </cell>
          <cell r="K2">
            <v>753</v>
          </cell>
          <cell r="L2">
            <v>59</v>
          </cell>
          <cell r="M2">
            <v>0</v>
          </cell>
        </row>
        <row r="3">
          <cell r="A3">
            <v>2</v>
          </cell>
          <cell r="B3">
            <v>62</v>
          </cell>
          <cell r="C3">
            <v>253</v>
          </cell>
          <cell r="D3">
            <v>335</v>
          </cell>
          <cell r="E3">
            <v>734</v>
          </cell>
          <cell r="F3">
            <v>2214</v>
          </cell>
          <cell r="G3">
            <v>8151</v>
          </cell>
          <cell r="H3">
            <v>16686</v>
          </cell>
          <cell r="I3">
            <v>11229</v>
          </cell>
          <cell r="J3">
            <v>2774</v>
          </cell>
          <cell r="K3">
            <v>370</v>
          </cell>
          <cell r="L3">
            <v>28</v>
          </cell>
          <cell r="M3">
            <v>0</v>
          </cell>
        </row>
        <row r="4">
          <cell r="A4">
            <v>3</v>
          </cell>
          <cell r="B4">
            <v>10</v>
          </cell>
          <cell r="C4">
            <v>16</v>
          </cell>
          <cell r="D4">
            <v>21</v>
          </cell>
          <cell r="E4">
            <v>46</v>
          </cell>
          <cell r="F4">
            <v>107</v>
          </cell>
          <cell r="G4">
            <v>325</v>
          </cell>
          <cell r="H4">
            <v>528</v>
          </cell>
          <cell r="I4">
            <v>330</v>
          </cell>
          <cell r="J4">
            <v>65</v>
          </cell>
          <cell r="K4">
            <v>6</v>
          </cell>
          <cell r="L4">
            <v>0</v>
          </cell>
          <cell r="M4">
            <v>0</v>
          </cell>
        </row>
      </sheetData>
      <sheetData sheetId="161">
        <row r="1">
          <cell r="A1" t="str">
            <v>peri</v>
          </cell>
          <cell r="B1" t="str">
            <v>col_1</v>
          </cell>
          <cell r="C1" t="str">
            <v>col_2</v>
          </cell>
          <cell r="D1" t="str">
            <v>col_3</v>
          </cell>
          <cell r="E1" t="str">
            <v>col_4</v>
          </cell>
        </row>
        <row r="2">
          <cell r="A2">
            <v>1</v>
          </cell>
          <cell r="B2">
            <v>7</v>
          </cell>
          <cell r="C2">
            <v>42599</v>
          </cell>
          <cell r="D2">
            <v>40078</v>
          </cell>
          <cell r="E2">
            <v>0</v>
          </cell>
        </row>
        <row r="3">
          <cell r="A3">
            <v>2</v>
          </cell>
          <cell r="B3">
            <v>13</v>
          </cell>
          <cell r="C3">
            <v>21680</v>
          </cell>
          <cell r="D3">
            <v>21143</v>
          </cell>
          <cell r="E3">
            <v>0</v>
          </cell>
        </row>
        <row r="4">
          <cell r="A4">
            <v>3</v>
          </cell>
          <cell r="B4">
            <v>2</v>
          </cell>
          <cell r="C4">
            <v>738</v>
          </cell>
          <cell r="D4">
            <v>714</v>
          </cell>
          <cell r="E4">
            <v>0</v>
          </cell>
        </row>
      </sheetData>
      <sheetData sheetId="162">
        <row r="1">
          <cell r="A1" t="str">
            <v>peri</v>
          </cell>
          <cell r="B1" t="str">
            <v>col_1</v>
          </cell>
          <cell r="C1" t="str">
            <v>col_2</v>
          </cell>
          <cell r="D1" t="str">
            <v>col_3</v>
          </cell>
          <cell r="E1" t="str">
            <v>col_4</v>
          </cell>
        </row>
        <row r="2">
          <cell r="A2">
            <v>1</v>
          </cell>
          <cell r="B2">
            <v>79319</v>
          </cell>
          <cell r="C2">
            <v>1505</v>
          </cell>
          <cell r="D2">
            <v>31</v>
          </cell>
          <cell r="E2">
            <v>294</v>
          </cell>
        </row>
        <row r="3">
          <cell r="A3">
            <v>2</v>
          </cell>
          <cell r="B3">
            <v>41246</v>
          </cell>
          <cell r="C3">
            <v>684</v>
          </cell>
          <cell r="D3">
            <v>18</v>
          </cell>
          <cell r="E3">
            <v>194</v>
          </cell>
        </row>
        <row r="4">
          <cell r="A4">
            <v>3</v>
          </cell>
          <cell r="B4">
            <v>1350</v>
          </cell>
          <cell r="C4">
            <v>41</v>
          </cell>
          <cell r="D4">
            <v>1</v>
          </cell>
          <cell r="E4">
            <v>23</v>
          </cell>
        </row>
      </sheetData>
      <sheetData sheetId="163">
        <row r="1">
          <cell r="A1" t="str">
            <v>peri</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921</v>
          </cell>
          <cell r="C2">
            <v>1186</v>
          </cell>
          <cell r="D2">
            <v>2594</v>
          </cell>
          <cell r="E2">
            <v>10629</v>
          </cell>
          <cell r="F2">
            <v>32144</v>
          </cell>
          <cell r="G2">
            <v>19684</v>
          </cell>
          <cell r="H2">
            <v>6771</v>
          </cell>
          <cell r="I2">
            <v>3319</v>
          </cell>
          <cell r="J2">
            <v>861</v>
          </cell>
          <cell r="K2">
            <v>547</v>
          </cell>
          <cell r="L2">
            <v>382</v>
          </cell>
          <cell r="M2">
            <v>2034</v>
          </cell>
          <cell r="N2">
            <v>824</v>
          </cell>
          <cell r="O2">
            <v>788</v>
          </cell>
        </row>
        <row r="3">
          <cell r="A3">
            <v>2</v>
          </cell>
          <cell r="B3">
            <v>875</v>
          </cell>
          <cell r="C3">
            <v>1276</v>
          </cell>
          <cell r="D3">
            <v>1963</v>
          </cell>
          <cell r="E3">
            <v>6651</v>
          </cell>
          <cell r="F3">
            <v>15962</v>
          </cell>
          <cell r="G3">
            <v>8783</v>
          </cell>
          <cell r="H3">
            <v>2944</v>
          </cell>
          <cell r="I3">
            <v>1124</v>
          </cell>
          <cell r="J3">
            <v>461</v>
          </cell>
          <cell r="K3">
            <v>255</v>
          </cell>
          <cell r="L3">
            <v>240</v>
          </cell>
          <cell r="M3">
            <v>1164</v>
          </cell>
          <cell r="N3">
            <v>544</v>
          </cell>
          <cell r="O3">
            <v>594</v>
          </cell>
        </row>
        <row r="4">
          <cell r="A4">
            <v>3</v>
          </cell>
          <cell r="B4">
            <v>28</v>
          </cell>
          <cell r="C4">
            <v>19</v>
          </cell>
          <cell r="D4">
            <v>34</v>
          </cell>
          <cell r="E4">
            <v>155</v>
          </cell>
          <cell r="F4">
            <v>580</v>
          </cell>
          <cell r="G4">
            <v>333</v>
          </cell>
          <cell r="H4">
            <v>75</v>
          </cell>
          <cell r="I4">
            <v>38</v>
          </cell>
          <cell r="J4">
            <v>17</v>
          </cell>
          <cell r="K4">
            <v>16</v>
          </cell>
          <cell r="L4">
            <v>14</v>
          </cell>
          <cell r="M4">
            <v>71</v>
          </cell>
          <cell r="N4">
            <v>26</v>
          </cell>
          <cell r="O4">
            <v>48</v>
          </cell>
        </row>
      </sheetData>
      <sheetData sheetId="164">
        <row r="1">
          <cell r="A1" t="str">
            <v>peri</v>
          </cell>
          <cell r="B1" t="str">
            <v>col_1</v>
          </cell>
          <cell r="C1" t="str">
            <v>col_2</v>
          </cell>
          <cell r="D1" t="str">
            <v>col_3</v>
          </cell>
        </row>
        <row r="2">
          <cell r="A2">
            <v>1</v>
          </cell>
          <cell r="B2">
            <v>66457</v>
          </cell>
          <cell r="C2">
            <v>15916</v>
          </cell>
          <cell r="D2">
            <v>311</v>
          </cell>
        </row>
        <row r="3">
          <cell r="A3">
            <v>2</v>
          </cell>
          <cell r="B3">
            <v>33835</v>
          </cell>
          <cell r="C3">
            <v>8702</v>
          </cell>
          <cell r="D3">
            <v>299</v>
          </cell>
        </row>
        <row r="4">
          <cell r="A4">
            <v>3</v>
          </cell>
          <cell r="B4">
            <v>1077</v>
          </cell>
          <cell r="C4">
            <v>347</v>
          </cell>
          <cell r="D4">
            <v>30</v>
          </cell>
        </row>
      </sheetData>
      <sheetData sheetId="165">
        <row r="1">
          <cell r="A1" t="str">
            <v>peri</v>
          </cell>
          <cell r="B1" t="str">
            <v>col_1</v>
          </cell>
          <cell r="C1" t="str">
            <v>col_2</v>
          </cell>
          <cell r="D1" t="str">
            <v>col_3</v>
          </cell>
        </row>
        <row r="2">
          <cell r="A2">
            <v>1</v>
          </cell>
          <cell r="B2">
            <v>7305</v>
          </cell>
          <cell r="C2">
            <v>71340</v>
          </cell>
          <cell r="D2">
            <v>2504</v>
          </cell>
        </row>
        <row r="3">
          <cell r="A3">
            <v>2</v>
          </cell>
          <cell r="B3">
            <v>4196</v>
          </cell>
          <cell r="C3">
            <v>35945</v>
          </cell>
          <cell r="D3">
            <v>2001</v>
          </cell>
        </row>
        <row r="4">
          <cell r="A4">
            <v>3</v>
          </cell>
          <cell r="B4">
            <v>46</v>
          </cell>
          <cell r="C4">
            <v>256</v>
          </cell>
          <cell r="D4">
            <v>1113</v>
          </cell>
        </row>
      </sheetData>
      <sheetData sheetId="166">
        <row r="1">
          <cell r="A1" t="str">
            <v>peri</v>
          </cell>
          <cell r="B1" t="str">
            <v>col_1</v>
          </cell>
          <cell r="C1" t="str">
            <v>col_2</v>
          </cell>
          <cell r="D1" t="str">
            <v>col_3</v>
          </cell>
        </row>
        <row r="2">
          <cell r="A2">
            <v>1</v>
          </cell>
          <cell r="B2">
            <v>23931</v>
          </cell>
          <cell r="C2">
            <v>56538</v>
          </cell>
          <cell r="D2">
            <v>680</v>
          </cell>
        </row>
        <row r="3">
          <cell r="A3">
            <v>2</v>
          </cell>
          <cell r="B3">
            <v>5870</v>
          </cell>
          <cell r="C3">
            <v>36187</v>
          </cell>
          <cell r="D3">
            <v>85</v>
          </cell>
        </row>
        <row r="4">
          <cell r="A4">
            <v>3</v>
          </cell>
          <cell r="B4">
            <v>102</v>
          </cell>
          <cell r="C4">
            <v>178</v>
          </cell>
          <cell r="D4">
            <v>1135</v>
          </cell>
        </row>
      </sheetData>
      <sheetData sheetId="167">
        <row r="1">
          <cell r="A1" t="str">
            <v>peri</v>
          </cell>
          <cell r="B1" t="str">
            <v>col_1</v>
          </cell>
          <cell r="C1" t="str">
            <v>col_2</v>
          </cell>
        </row>
        <row r="2">
          <cell r="A2">
            <v>1</v>
          </cell>
          <cell r="B2">
            <v>284</v>
          </cell>
          <cell r="C2">
            <v>82400</v>
          </cell>
        </row>
        <row r="3">
          <cell r="A3">
            <v>2</v>
          </cell>
          <cell r="B3">
            <v>200</v>
          </cell>
          <cell r="C3">
            <v>42636</v>
          </cell>
        </row>
        <row r="4">
          <cell r="A4">
            <v>3</v>
          </cell>
          <cell r="B4">
            <v>17</v>
          </cell>
          <cell r="C4">
            <v>1437</v>
          </cell>
        </row>
      </sheetData>
      <sheetData sheetId="168">
        <row r="1">
          <cell r="A1" t="str">
            <v>induced</v>
          </cell>
          <cell r="B1" t="str">
            <v>col_1</v>
          </cell>
          <cell r="C1" t="str">
            <v>col_2</v>
          </cell>
          <cell r="D1" t="str">
            <v>col_3</v>
          </cell>
        </row>
        <row r="2">
          <cell r="A2">
            <v>1</v>
          </cell>
          <cell r="B2">
            <v>14637</v>
          </cell>
          <cell r="C2">
            <v>5385</v>
          </cell>
          <cell r="D2">
            <v>9881</v>
          </cell>
        </row>
        <row r="3">
          <cell r="A3">
            <v>2</v>
          </cell>
          <cell r="B3">
            <v>49345</v>
          </cell>
          <cell r="C3">
            <v>18931</v>
          </cell>
          <cell r="D3">
            <v>24627</v>
          </cell>
        </row>
        <row r="4">
          <cell r="A4">
            <v>3</v>
          </cell>
          <cell r="B4">
            <v>378</v>
          </cell>
          <cell r="C4">
            <v>467</v>
          </cell>
          <cell r="D4">
            <v>1055</v>
          </cell>
        </row>
      </sheetData>
      <sheetData sheetId="169">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3072</v>
          </cell>
          <cell r="C2">
            <v>3661</v>
          </cell>
          <cell r="D2">
            <v>4769</v>
          </cell>
          <cell r="E2">
            <v>1548</v>
          </cell>
          <cell r="F2">
            <v>1587</v>
          </cell>
          <cell r="G2">
            <v>5385</v>
          </cell>
          <cell r="H2">
            <v>4101</v>
          </cell>
          <cell r="I2">
            <v>486</v>
          </cell>
          <cell r="J2">
            <v>3275</v>
          </cell>
          <cell r="K2">
            <v>1310</v>
          </cell>
          <cell r="L2">
            <v>709</v>
          </cell>
        </row>
        <row r="3">
          <cell r="A3">
            <v>2</v>
          </cell>
          <cell r="B3">
            <v>8556</v>
          </cell>
          <cell r="C3">
            <v>12443</v>
          </cell>
          <cell r="D3">
            <v>16975</v>
          </cell>
          <cell r="E3">
            <v>6679</v>
          </cell>
          <cell r="F3">
            <v>4692</v>
          </cell>
          <cell r="G3">
            <v>18931</v>
          </cell>
          <cell r="H3">
            <v>9719</v>
          </cell>
          <cell r="I3">
            <v>1376</v>
          </cell>
          <cell r="J3">
            <v>7972</v>
          </cell>
          <cell r="K3">
            <v>3428</v>
          </cell>
          <cell r="L3">
            <v>2132</v>
          </cell>
        </row>
        <row r="4">
          <cell r="A4">
            <v>3</v>
          </cell>
          <cell r="B4">
            <v>28</v>
          </cell>
          <cell r="C4">
            <v>31</v>
          </cell>
          <cell r="D4">
            <v>159</v>
          </cell>
          <cell r="E4">
            <v>10</v>
          </cell>
          <cell r="F4">
            <v>150</v>
          </cell>
          <cell r="G4">
            <v>467</v>
          </cell>
          <cell r="H4">
            <v>181</v>
          </cell>
          <cell r="I4">
            <v>0</v>
          </cell>
          <cell r="J4">
            <v>858</v>
          </cell>
          <cell r="K4">
            <v>16</v>
          </cell>
          <cell r="L4">
            <v>0</v>
          </cell>
        </row>
      </sheetData>
      <sheetData sheetId="170">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1238</v>
          </cell>
          <cell r="C2">
            <v>25754</v>
          </cell>
          <cell r="D2">
            <v>48</v>
          </cell>
          <cell r="E2">
            <v>332</v>
          </cell>
          <cell r="F2">
            <v>23</v>
          </cell>
          <cell r="G2">
            <v>5</v>
          </cell>
          <cell r="H2">
            <v>204</v>
          </cell>
          <cell r="I2">
            <v>720</v>
          </cell>
          <cell r="J2">
            <v>233</v>
          </cell>
          <cell r="K2">
            <v>918</v>
          </cell>
          <cell r="L2">
            <v>128</v>
          </cell>
          <cell r="M2">
            <v>296</v>
          </cell>
          <cell r="N2">
            <v>4</v>
          </cell>
        </row>
        <row r="3">
          <cell r="A3">
            <v>2</v>
          </cell>
          <cell r="B3">
            <v>4336</v>
          </cell>
          <cell r="C3">
            <v>77749</v>
          </cell>
          <cell r="D3">
            <v>180</v>
          </cell>
          <cell r="E3">
            <v>884</v>
          </cell>
          <cell r="F3">
            <v>141</v>
          </cell>
          <cell r="G3">
            <v>17</v>
          </cell>
          <cell r="H3">
            <v>724</v>
          </cell>
          <cell r="I3">
            <v>2405</v>
          </cell>
          <cell r="J3">
            <v>919</v>
          </cell>
          <cell r="K3">
            <v>3746</v>
          </cell>
          <cell r="L3">
            <v>528</v>
          </cell>
          <cell r="M3">
            <v>1251</v>
          </cell>
          <cell r="N3">
            <v>23</v>
          </cell>
        </row>
        <row r="4">
          <cell r="A4">
            <v>3</v>
          </cell>
          <cell r="B4">
            <v>73</v>
          </cell>
          <cell r="C4">
            <v>1625</v>
          </cell>
          <cell r="D4">
            <v>4</v>
          </cell>
          <cell r="E4">
            <v>14</v>
          </cell>
          <cell r="F4">
            <v>0</v>
          </cell>
          <cell r="G4">
            <v>1</v>
          </cell>
          <cell r="H4">
            <v>7</v>
          </cell>
          <cell r="I4">
            <v>59</v>
          </cell>
          <cell r="J4">
            <v>15</v>
          </cell>
          <cell r="K4">
            <v>60</v>
          </cell>
          <cell r="L4">
            <v>16</v>
          </cell>
          <cell r="M4">
            <v>24</v>
          </cell>
          <cell r="N4">
            <v>2</v>
          </cell>
        </row>
      </sheetData>
      <sheetData sheetId="171">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57</v>
          </cell>
          <cell r="C2">
            <v>452</v>
          </cell>
          <cell r="D2">
            <v>868</v>
          </cell>
          <cell r="E2">
            <v>2623</v>
          </cell>
          <cell r="F2">
            <v>7532</v>
          </cell>
          <cell r="G2">
            <v>10190</v>
          </cell>
          <cell r="H2">
            <v>4582</v>
          </cell>
          <cell r="I2">
            <v>1926</v>
          </cell>
          <cell r="J2">
            <v>768</v>
          </cell>
          <cell r="K2">
            <v>294</v>
          </cell>
          <cell r="L2">
            <v>145</v>
          </cell>
          <cell r="M2">
            <v>466</v>
          </cell>
        </row>
        <row r="3">
          <cell r="A3">
            <v>2</v>
          </cell>
          <cell r="B3">
            <v>518</v>
          </cell>
          <cell r="C3">
            <v>1760</v>
          </cell>
          <cell r="D3">
            <v>3098</v>
          </cell>
          <cell r="E3">
            <v>10186</v>
          </cell>
          <cell r="F3">
            <v>30086</v>
          </cell>
          <cell r="G3">
            <v>26382</v>
          </cell>
          <cell r="H3">
            <v>11116</v>
          </cell>
          <cell r="I3">
            <v>5073</v>
          </cell>
          <cell r="J3">
            <v>1819</v>
          </cell>
          <cell r="K3">
            <v>689</v>
          </cell>
          <cell r="L3">
            <v>467</v>
          </cell>
          <cell r="M3">
            <v>1709</v>
          </cell>
        </row>
        <row r="4">
          <cell r="A4">
            <v>3</v>
          </cell>
          <cell r="B4">
            <v>10</v>
          </cell>
          <cell r="C4">
            <v>23</v>
          </cell>
          <cell r="D4">
            <v>46</v>
          </cell>
          <cell r="E4">
            <v>124</v>
          </cell>
          <cell r="F4">
            <v>540</v>
          </cell>
          <cell r="G4">
            <v>645</v>
          </cell>
          <cell r="H4">
            <v>257</v>
          </cell>
          <cell r="I4">
            <v>114</v>
          </cell>
          <cell r="J4">
            <v>53</v>
          </cell>
          <cell r="K4">
            <v>18</v>
          </cell>
          <cell r="L4">
            <v>12</v>
          </cell>
          <cell r="M4">
            <v>58</v>
          </cell>
        </row>
      </sheetData>
      <sheetData sheetId="172">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8</v>
          </cell>
          <cell r="C2">
            <v>132</v>
          </cell>
          <cell r="D2">
            <v>106</v>
          </cell>
          <cell r="E2">
            <v>2712</v>
          </cell>
          <cell r="F2">
            <v>20498</v>
          </cell>
          <cell r="G2">
            <v>6443</v>
          </cell>
          <cell r="H2">
            <v>3</v>
          </cell>
          <cell r="I2">
            <v>0</v>
          </cell>
          <cell r="J2">
            <v>1</v>
          </cell>
        </row>
        <row r="3">
          <cell r="A3">
            <v>2</v>
          </cell>
          <cell r="B3">
            <v>40</v>
          </cell>
          <cell r="C3">
            <v>372</v>
          </cell>
          <cell r="D3">
            <v>1124</v>
          </cell>
          <cell r="E3">
            <v>13703</v>
          </cell>
          <cell r="F3">
            <v>70480</v>
          </cell>
          <cell r="G3">
            <v>7164</v>
          </cell>
          <cell r="H3">
            <v>10</v>
          </cell>
          <cell r="I3">
            <v>0</v>
          </cell>
          <cell r="J3">
            <v>10</v>
          </cell>
        </row>
        <row r="4">
          <cell r="A4">
            <v>3</v>
          </cell>
          <cell r="B4">
            <v>3</v>
          </cell>
          <cell r="C4">
            <v>14</v>
          </cell>
          <cell r="D4">
            <v>47</v>
          </cell>
          <cell r="E4">
            <v>303</v>
          </cell>
          <cell r="F4">
            <v>1389</v>
          </cell>
          <cell r="G4">
            <v>135</v>
          </cell>
          <cell r="H4">
            <v>0</v>
          </cell>
          <cell r="I4">
            <v>0</v>
          </cell>
          <cell r="J4">
            <v>9</v>
          </cell>
        </row>
      </sheetData>
      <sheetData sheetId="173">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17</v>
          </cell>
          <cell r="C2">
            <v>1147</v>
          </cell>
          <cell r="D2">
            <v>5259</v>
          </cell>
          <cell r="E2">
            <v>10877</v>
          </cell>
          <cell r="F2">
            <v>8471</v>
          </cell>
          <cell r="G2">
            <v>3473</v>
          </cell>
          <cell r="H2">
            <v>635</v>
          </cell>
          <cell r="I2">
            <v>23</v>
          </cell>
          <cell r="J2">
            <v>1</v>
          </cell>
          <cell r="K2">
            <v>0</v>
          </cell>
        </row>
        <row r="3">
          <cell r="A3">
            <v>2</v>
          </cell>
          <cell r="B3">
            <v>42</v>
          </cell>
          <cell r="C3">
            <v>3032</v>
          </cell>
          <cell r="D3">
            <v>15251</v>
          </cell>
          <cell r="E3">
            <v>34577</v>
          </cell>
          <cell r="F3">
            <v>27271</v>
          </cell>
          <cell r="G3">
            <v>10869</v>
          </cell>
          <cell r="H3">
            <v>1787</v>
          </cell>
          <cell r="I3">
            <v>71</v>
          </cell>
          <cell r="J3">
            <v>3</v>
          </cell>
          <cell r="K3">
            <v>0</v>
          </cell>
        </row>
        <row r="4">
          <cell r="A4">
            <v>3</v>
          </cell>
          <cell r="B4">
            <v>1</v>
          </cell>
          <cell r="C4">
            <v>88</v>
          </cell>
          <cell r="D4">
            <v>322</v>
          </cell>
          <cell r="E4">
            <v>637</v>
          </cell>
          <cell r="F4">
            <v>550</v>
          </cell>
          <cell r="G4">
            <v>255</v>
          </cell>
          <cell r="H4">
            <v>43</v>
          </cell>
          <cell r="I4">
            <v>3</v>
          </cell>
          <cell r="J4">
            <v>0</v>
          </cell>
          <cell r="K4">
            <v>0</v>
          </cell>
        </row>
      </sheetData>
      <sheetData sheetId="174">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43</v>
          </cell>
          <cell r="C2">
            <v>113</v>
          </cell>
          <cell r="D2">
            <v>67</v>
          </cell>
          <cell r="E2">
            <v>231</v>
          </cell>
          <cell r="F2">
            <v>1073</v>
          </cell>
          <cell r="G2">
            <v>4634</v>
          </cell>
          <cell r="H2">
            <v>11295</v>
          </cell>
          <cell r="I2">
            <v>9515</v>
          </cell>
          <cell r="J2">
            <v>2877</v>
          </cell>
          <cell r="K2">
            <v>419</v>
          </cell>
          <cell r="L2">
            <v>35</v>
          </cell>
          <cell r="M2">
            <v>0</v>
          </cell>
        </row>
        <row r="3">
          <cell r="A3">
            <v>2</v>
          </cell>
          <cell r="B3">
            <v>77</v>
          </cell>
          <cell r="C3">
            <v>407</v>
          </cell>
          <cell r="D3">
            <v>748</v>
          </cell>
          <cell r="E3">
            <v>1497</v>
          </cell>
          <cell r="F3">
            <v>4660</v>
          </cell>
          <cell r="G3">
            <v>18462</v>
          </cell>
          <cell r="H3">
            <v>37584</v>
          </cell>
          <cell r="I3">
            <v>24784</v>
          </cell>
          <cell r="J3">
            <v>5758</v>
          </cell>
          <cell r="K3">
            <v>698</v>
          </cell>
          <cell r="L3">
            <v>51</v>
          </cell>
          <cell r="M3">
            <v>0</v>
          </cell>
        </row>
        <row r="4">
          <cell r="A4">
            <v>3</v>
          </cell>
          <cell r="B4">
            <v>12</v>
          </cell>
          <cell r="C4">
            <v>17</v>
          </cell>
          <cell r="D4">
            <v>22</v>
          </cell>
          <cell r="E4">
            <v>51</v>
          </cell>
          <cell r="F4">
            <v>126</v>
          </cell>
          <cell r="G4">
            <v>435</v>
          </cell>
          <cell r="H4">
            <v>727</v>
          </cell>
          <cell r="I4">
            <v>461</v>
          </cell>
          <cell r="J4">
            <v>82</v>
          </cell>
          <cell r="K4">
            <v>12</v>
          </cell>
          <cell r="L4">
            <v>1</v>
          </cell>
          <cell r="M4">
            <v>0</v>
          </cell>
        </row>
      </sheetData>
      <sheetData sheetId="175">
        <row r="1">
          <cell r="A1" t="str">
            <v>induced</v>
          </cell>
          <cell r="B1" t="str">
            <v>col_1</v>
          </cell>
          <cell r="C1" t="str">
            <v>col_2</v>
          </cell>
          <cell r="D1" t="str">
            <v>col_3</v>
          </cell>
          <cell r="E1" t="str">
            <v>col_4</v>
          </cell>
        </row>
        <row r="2">
          <cell r="A2">
            <v>1</v>
          </cell>
          <cell r="B2">
            <v>4</v>
          </cell>
          <cell r="C2">
            <v>15629</v>
          </cell>
          <cell r="D2">
            <v>14669</v>
          </cell>
          <cell r="E2">
            <v>0</v>
          </cell>
        </row>
        <row r="3">
          <cell r="A3">
            <v>2</v>
          </cell>
          <cell r="B3">
            <v>16</v>
          </cell>
          <cell r="C3">
            <v>48397</v>
          </cell>
          <cell r="D3">
            <v>46313</v>
          </cell>
          <cell r="E3">
            <v>0</v>
          </cell>
        </row>
        <row r="4">
          <cell r="A4">
            <v>3</v>
          </cell>
          <cell r="B4">
            <v>2</v>
          </cell>
          <cell r="C4">
            <v>991</v>
          </cell>
          <cell r="D4">
            <v>953</v>
          </cell>
          <cell r="E4">
            <v>0</v>
          </cell>
        </row>
      </sheetData>
      <sheetData sheetId="176">
        <row r="1">
          <cell r="A1" t="str">
            <v>induced</v>
          </cell>
          <cell r="B1" t="str">
            <v>col_1</v>
          </cell>
          <cell r="C1" t="str">
            <v>col_2</v>
          </cell>
          <cell r="D1" t="str">
            <v>col_3</v>
          </cell>
          <cell r="E1" t="str">
            <v>col_4</v>
          </cell>
        </row>
        <row r="2">
          <cell r="A2">
            <v>1</v>
          </cell>
          <cell r="B2">
            <v>29247</v>
          </cell>
          <cell r="C2">
            <v>398</v>
          </cell>
          <cell r="D2">
            <v>3</v>
          </cell>
          <cell r="E2">
            <v>255</v>
          </cell>
        </row>
        <row r="3">
          <cell r="A3">
            <v>2</v>
          </cell>
          <cell r="B3">
            <v>90849</v>
          </cell>
          <cell r="C3">
            <v>1781</v>
          </cell>
          <cell r="D3">
            <v>45</v>
          </cell>
          <cell r="E3">
            <v>228</v>
          </cell>
        </row>
        <row r="4">
          <cell r="A4">
            <v>3</v>
          </cell>
          <cell r="B4">
            <v>1819</v>
          </cell>
          <cell r="C4">
            <v>51</v>
          </cell>
          <cell r="D4">
            <v>2</v>
          </cell>
          <cell r="E4">
            <v>28</v>
          </cell>
        </row>
      </sheetData>
      <sheetData sheetId="177">
        <row r="1">
          <cell r="A1" t="str">
            <v>induced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377</v>
          </cell>
          <cell r="C2">
            <v>541</v>
          </cell>
          <cell r="D2">
            <v>1138</v>
          </cell>
          <cell r="E2">
            <v>4376</v>
          </cell>
          <cell r="F2">
            <v>12301</v>
          </cell>
          <cell r="G2">
            <v>7089</v>
          </cell>
          <cell r="H2">
            <v>2079</v>
          </cell>
          <cell r="I2">
            <v>929</v>
          </cell>
          <cell r="J2">
            <v>288</v>
          </cell>
          <cell r="K2">
            <v>171</v>
          </cell>
          <cell r="L2">
            <v>144</v>
          </cell>
          <cell r="M2">
            <v>571</v>
          </cell>
          <cell r="N2">
            <v>188</v>
          </cell>
          <cell r="O2">
            <v>110</v>
          </cell>
        </row>
        <row r="3">
          <cell r="A3">
            <v>2</v>
          </cell>
          <cell r="B3">
            <v>1418</v>
          </cell>
          <cell r="C3">
            <v>1918</v>
          </cell>
          <cell r="D3">
            <v>3411</v>
          </cell>
          <cell r="E3">
            <v>12871</v>
          </cell>
          <cell r="F3">
            <v>35643</v>
          </cell>
          <cell r="G3">
            <v>21233</v>
          </cell>
          <cell r="H3">
            <v>7576</v>
          </cell>
          <cell r="I3">
            <v>3476</v>
          </cell>
          <cell r="J3">
            <v>1026</v>
          </cell>
          <cell r="K3">
            <v>624</v>
          </cell>
          <cell r="L3">
            <v>477</v>
          </cell>
          <cell r="M3">
            <v>2608</v>
          </cell>
          <cell r="N3">
            <v>1175</v>
          </cell>
          <cell r="O3">
            <v>1270</v>
          </cell>
        </row>
        <row r="4">
          <cell r="A4">
            <v>3</v>
          </cell>
          <cell r="B4">
            <v>29</v>
          </cell>
          <cell r="C4">
            <v>22</v>
          </cell>
          <cell r="D4">
            <v>42</v>
          </cell>
          <cell r="E4">
            <v>188</v>
          </cell>
          <cell r="F4">
            <v>742</v>
          </cell>
          <cell r="G4">
            <v>478</v>
          </cell>
          <cell r="H4">
            <v>135</v>
          </cell>
          <cell r="I4">
            <v>76</v>
          </cell>
          <cell r="J4">
            <v>25</v>
          </cell>
          <cell r="K4">
            <v>23</v>
          </cell>
          <cell r="L4">
            <v>15</v>
          </cell>
          <cell r="M4">
            <v>90</v>
          </cell>
          <cell r="N4">
            <v>31</v>
          </cell>
          <cell r="O4">
            <v>50</v>
          </cell>
        </row>
      </sheetData>
      <sheetData sheetId="178">
        <row r="1">
          <cell r="A1" t="str">
            <v>induced</v>
          </cell>
          <cell r="B1" t="str">
            <v>col_1</v>
          </cell>
          <cell r="C1" t="str">
            <v>col_2</v>
          </cell>
          <cell r="D1" t="str">
            <v>col_3</v>
          </cell>
        </row>
        <row r="2">
          <cell r="A2">
            <v>1</v>
          </cell>
          <cell r="B2">
            <v>26258</v>
          </cell>
          <cell r="C2">
            <v>3782</v>
          </cell>
          <cell r="D2">
            <v>262</v>
          </cell>
        </row>
        <row r="3">
          <cell r="A3">
            <v>2</v>
          </cell>
          <cell r="B3">
            <v>73658</v>
          </cell>
          <cell r="C3">
            <v>20725</v>
          </cell>
          <cell r="D3">
            <v>343</v>
          </cell>
        </row>
        <row r="4">
          <cell r="A4">
            <v>3</v>
          </cell>
          <cell r="B4">
            <v>1453</v>
          </cell>
          <cell r="C4">
            <v>458</v>
          </cell>
          <cell r="D4">
            <v>35</v>
          </cell>
        </row>
      </sheetData>
      <sheetData sheetId="179">
        <row r="1">
          <cell r="A1" t="str">
            <v>induced</v>
          </cell>
          <cell r="B1" t="str">
            <v>col_1</v>
          </cell>
          <cell r="C1" t="str">
            <v>col_2</v>
          </cell>
          <cell r="D1" t="str">
            <v>col_3</v>
          </cell>
        </row>
        <row r="2">
          <cell r="A2">
            <v>1</v>
          </cell>
          <cell r="B2">
            <v>1064</v>
          </cell>
          <cell r="C2">
            <v>27744</v>
          </cell>
          <cell r="D2">
            <v>1095</v>
          </cell>
        </row>
        <row r="3">
          <cell r="A3">
            <v>2</v>
          </cell>
          <cell r="B3">
            <v>10387</v>
          </cell>
          <cell r="C3">
            <v>79481</v>
          </cell>
          <cell r="D3">
            <v>3035</v>
          </cell>
        </row>
        <row r="4">
          <cell r="A4">
            <v>3</v>
          </cell>
          <cell r="B4">
            <v>96</v>
          </cell>
          <cell r="C4">
            <v>316</v>
          </cell>
          <cell r="D4">
            <v>1488</v>
          </cell>
        </row>
      </sheetData>
      <sheetData sheetId="180">
        <row r="1">
          <cell r="A1" t="str">
            <v>induced</v>
          </cell>
          <cell r="B1" t="str">
            <v>col_1</v>
          </cell>
          <cell r="C1" t="str">
            <v>col_2</v>
          </cell>
          <cell r="D1" t="str">
            <v>col_3</v>
          </cell>
        </row>
        <row r="2">
          <cell r="A2">
            <v>1</v>
          </cell>
          <cell r="B2">
            <v>23931</v>
          </cell>
          <cell r="C2">
            <v>5870</v>
          </cell>
          <cell r="D2">
            <v>102</v>
          </cell>
        </row>
        <row r="3">
          <cell r="A3">
            <v>2</v>
          </cell>
          <cell r="B3">
            <v>56538</v>
          </cell>
          <cell r="C3">
            <v>36187</v>
          </cell>
          <cell r="D3">
            <v>178</v>
          </cell>
        </row>
        <row r="4">
          <cell r="A4">
            <v>3</v>
          </cell>
          <cell r="B4">
            <v>680</v>
          </cell>
          <cell r="C4">
            <v>85</v>
          </cell>
          <cell r="D4">
            <v>1135</v>
          </cell>
        </row>
      </sheetData>
      <sheetData sheetId="181">
        <row r="1">
          <cell r="A1" t="str">
            <v>induced</v>
          </cell>
          <cell r="B1" t="str">
            <v>col_1</v>
          </cell>
          <cell r="C1" t="str">
            <v>col_2</v>
          </cell>
        </row>
        <row r="2">
          <cell r="A2">
            <v>1</v>
          </cell>
          <cell r="B2">
            <v>251</v>
          </cell>
          <cell r="C2">
            <v>30051</v>
          </cell>
        </row>
        <row r="3">
          <cell r="A3">
            <v>2</v>
          </cell>
          <cell r="B3">
            <v>232</v>
          </cell>
          <cell r="C3">
            <v>94494</v>
          </cell>
        </row>
        <row r="4">
          <cell r="A4">
            <v>3</v>
          </cell>
          <cell r="B4">
            <v>18</v>
          </cell>
          <cell r="C4">
            <v>1928</v>
          </cell>
        </row>
      </sheetData>
      <sheetData sheetId="182">
        <row r="1">
          <cell r="A1" t="str">
            <v>dood</v>
          </cell>
          <cell r="B1" t="str">
            <v>col_1</v>
          </cell>
          <cell r="C1" t="str">
            <v>col_2</v>
          </cell>
          <cell r="D1" t="str">
            <v>col_3</v>
          </cell>
        </row>
        <row r="2">
          <cell r="A2">
            <v>1</v>
          </cell>
          <cell r="B2">
            <v>235</v>
          </cell>
          <cell r="C2">
            <v>129</v>
          </cell>
          <cell r="D2">
            <v>137</v>
          </cell>
        </row>
        <row r="3">
          <cell r="A3">
            <v>2</v>
          </cell>
          <cell r="B3">
            <v>65256</v>
          </cell>
          <cell r="C3">
            <v>25200</v>
          </cell>
          <cell r="D3">
            <v>36017</v>
          </cell>
        </row>
      </sheetData>
      <sheetData sheetId="183">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row>
        <row r="2">
          <cell r="A2">
            <v>1</v>
          </cell>
          <cell r="B2">
            <v>45</v>
          </cell>
          <cell r="C2">
            <v>71</v>
          </cell>
          <cell r="D2">
            <v>92</v>
          </cell>
          <cell r="E2">
            <v>20</v>
          </cell>
          <cell r="F2">
            <v>7</v>
          </cell>
          <cell r="G2">
            <v>129</v>
          </cell>
          <cell r="H2">
            <v>60</v>
          </cell>
          <cell r="I2">
            <v>4</v>
          </cell>
          <cell r="J2">
            <v>46</v>
          </cell>
          <cell r="K2">
            <v>8</v>
          </cell>
          <cell r="L2">
            <v>19</v>
          </cell>
        </row>
        <row r="3">
          <cell r="A3">
            <v>2</v>
          </cell>
          <cell r="B3">
            <v>11809</v>
          </cell>
          <cell r="C3">
            <v>16330</v>
          </cell>
          <cell r="D3">
            <v>22213</v>
          </cell>
          <cell r="E3">
            <v>8349</v>
          </cell>
          <cell r="F3">
            <v>6555</v>
          </cell>
          <cell r="G3">
            <v>25200</v>
          </cell>
          <cell r="H3">
            <v>14163</v>
          </cell>
          <cell r="I3">
            <v>1880</v>
          </cell>
          <cell r="J3">
            <v>12279</v>
          </cell>
          <cell r="K3">
            <v>4828</v>
          </cell>
          <cell r="L3">
            <v>2867</v>
          </cell>
        </row>
      </sheetData>
      <sheetData sheetId="184">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row>
        <row r="2">
          <cell r="A2">
            <v>1</v>
          </cell>
          <cell r="B2">
            <v>11</v>
          </cell>
          <cell r="C2">
            <v>400</v>
          </cell>
          <cell r="D2">
            <v>2</v>
          </cell>
          <cell r="E2">
            <v>7</v>
          </cell>
          <cell r="F2">
            <v>0</v>
          </cell>
          <cell r="G2">
            <v>0</v>
          </cell>
          <cell r="H2">
            <v>6</v>
          </cell>
          <cell r="I2">
            <v>17</v>
          </cell>
          <cell r="J2">
            <v>11</v>
          </cell>
          <cell r="K2">
            <v>37</v>
          </cell>
          <cell r="L2">
            <v>2</v>
          </cell>
          <cell r="M2">
            <v>8</v>
          </cell>
          <cell r="N2">
            <v>0</v>
          </cell>
        </row>
        <row r="3">
          <cell r="A3">
            <v>2</v>
          </cell>
          <cell r="B3">
            <v>5755</v>
          </cell>
          <cell r="C3">
            <v>106610</v>
          </cell>
          <cell r="D3">
            <v>235</v>
          </cell>
          <cell r="E3">
            <v>1243</v>
          </cell>
          <cell r="F3">
            <v>168</v>
          </cell>
          <cell r="G3">
            <v>24</v>
          </cell>
          <cell r="H3">
            <v>949</v>
          </cell>
          <cell r="I3">
            <v>3233</v>
          </cell>
          <cell r="J3">
            <v>1177</v>
          </cell>
          <cell r="K3">
            <v>4778</v>
          </cell>
          <cell r="L3">
            <v>680</v>
          </cell>
          <cell r="M3">
            <v>1591</v>
          </cell>
          <cell r="N3">
            <v>30</v>
          </cell>
        </row>
      </sheetData>
      <sheetData sheetId="185">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21</v>
          </cell>
          <cell r="C2">
            <v>131</v>
          </cell>
          <cell r="D2">
            <v>132</v>
          </cell>
          <cell r="E2">
            <v>74</v>
          </cell>
          <cell r="F2">
            <v>40</v>
          </cell>
          <cell r="G2">
            <v>32</v>
          </cell>
          <cell r="H2">
            <v>18</v>
          </cell>
          <cell r="I2">
            <v>12</v>
          </cell>
          <cell r="J2">
            <v>7</v>
          </cell>
          <cell r="K2">
            <v>10</v>
          </cell>
          <cell r="L2">
            <v>2</v>
          </cell>
          <cell r="M2">
            <v>22</v>
          </cell>
        </row>
        <row r="3">
          <cell r="A3">
            <v>2</v>
          </cell>
          <cell r="B3">
            <v>578</v>
          </cell>
          <cell r="C3">
            <v>2120</v>
          </cell>
          <cell r="D3">
            <v>3901</v>
          </cell>
          <cell r="E3">
            <v>12907</v>
          </cell>
          <cell r="F3">
            <v>38304</v>
          </cell>
          <cell r="G3">
            <v>37582</v>
          </cell>
          <cell r="H3">
            <v>16333</v>
          </cell>
          <cell r="I3">
            <v>7481</v>
          </cell>
          <cell r="J3">
            <v>2825</v>
          </cell>
          <cell r="K3">
            <v>1100</v>
          </cell>
          <cell r="L3">
            <v>703</v>
          </cell>
          <cell r="M3">
            <v>2639</v>
          </cell>
        </row>
      </sheetData>
      <sheetData sheetId="186">
        <row r="1">
          <cell r="A1" t="str">
            <v>dood</v>
          </cell>
          <cell r="B1" t="str">
            <v>col_1</v>
          </cell>
          <cell r="C1" t="str">
            <v>col_2</v>
          </cell>
          <cell r="D1" t="str">
            <v>col_3</v>
          </cell>
          <cell r="E1" t="str">
            <v>col_4</v>
          </cell>
          <cell r="F1" t="str">
            <v>col_5</v>
          </cell>
          <cell r="G1" t="str">
            <v>col_6</v>
          </cell>
          <cell r="H1" t="str">
            <v>col_7</v>
          </cell>
          <cell r="I1" t="str">
            <v>col_8</v>
          </cell>
          <cell r="J1" t="str">
            <v>col_9</v>
          </cell>
        </row>
        <row r="2">
          <cell r="A2">
            <v>1</v>
          </cell>
          <cell r="B2">
            <v>8</v>
          </cell>
          <cell r="C2">
            <v>202</v>
          </cell>
          <cell r="D2">
            <v>93</v>
          </cell>
          <cell r="E2">
            <v>118</v>
          </cell>
          <cell r="F2">
            <v>69</v>
          </cell>
          <cell r="G2">
            <v>10</v>
          </cell>
          <cell r="H2">
            <v>1</v>
          </cell>
          <cell r="I2">
            <v>0</v>
          </cell>
          <cell r="J2">
            <v>0</v>
          </cell>
        </row>
        <row r="3">
          <cell r="A3">
            <v>2</v>
          </cell>
          <cell r="B3">
            <v>46</v>
          </cell>
          <cell r="C3">
            <v>372</v>
          </cell>
          <cell r="D3">
            <v>1458</v>
          </cell>
          <cell r="E3">
            <v>18023</v>
          </cell>
          <cell r="F3">
            <v>92809</v>
          </cell>
          <cell r="G3">
            <v>13732</v>
          </cell>
          <cell r="H3">
            <v>12</v>
          </cell>
          <cell r="I3">
            <v>0</v>
          </cell>
          <cell r="J3">
            <v>21</v>
          </cell>
        </row>
      </sheetData>
      <sheetData sheetId="187">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row>
        <row r="2">
          <cell r="A2">
            <v>1</v>
          </cell>
          <cell r="B2">
            <v>0</v>
          </cell>
          <cell r="C2">
            <v>18</v>
          </cell>
          <cell r="D2">
            <v>89</v>
          </cell>
          <cell r="E2">
            <v>163</v>
          </cell>
          <cell r="F2">
            <v>140</v>
          </cell>
          <cell r="G2">
            <v>75</v>
          </cell>
          <cell r="H2">
            <v>15</v>
          </cell>
          <cell r="I2">
            <v>1</v>
          </cell>
          <cell r="J2">
            <v>0</v>
          </cell>
          <cell r="K2">
            <v>0</v>
          </cell>
        </row>
        <row r="3">
          <cell r="A3">
            <v>2</v>
          </cell>
          <cell r="B3">
            <v>60</v>
          </cell>
          <cell r="C3">
            <v>4282</v>
          </cell>
          <cell r="D3">
            <v>21034</v>
          </cell>
          <cell r="E3">
            <v>46653</v>
          </cell>
          <cell r="F3">
            <v>36920</v>
          </cell>
          <cell r="G3">
            <v>14895</v>
          </cell>
          <cell r="H3">
            <v>2517</v>
          </cell>
          <cell r="I3">
            <v>106</v>
          </cell>
          <cell r="J3">
            <v>5</v>
          </cell>
          <cell r="K3">
            <v>0</v>
          </cell>
        </row>
      </sheetData>
      <sheetData sheetId="188">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row>
        <row r="2">
          <cell r="A2">
            <v>1</v>
          </cell>
          <cell r="B2">
            <v>79</v>
          </cell>
          <cell r="C2">
            <v>152</v>
          </cell>
          <cell r="D2">
            <v>63</v>
          </cell>
          <cell r="E2">
            <v>43</v>
          </cell>
          <cell r="F2">
            <v>55</v>
          </cell>
          <cell r="G2">
            <v>47</v>
          </cell>
          <cell r="H2">
            <v>40</v>
          </cell>
          <cell r="I2">
            <v>14</v>
          </cell>
          <cell r="J2">
            <v>5</v>
          </cell>
          <cell r="K2">
            <v>2</v>
          </cell>
          <cell r="L2">
            <v>1</v>
          </cell>
          <cell r="M2">
            <v>0</v>
          </cell>
        </row>
        <row r="3">
          <cell r="A3">
            <v>2</v>
          </cell>
          <cell r="B3">
            <v>53</v>
          </cell>
          <cell r="C3">
            <v>385</v>
          </cell>
          <cell r="D3">
            <v>774</v>
          </cell>
          <cell r="E3">
            <v>1736</v>
          </cell>
          <cell r="F3">
            <v>5804</v>
          </cell>
          <cell r="G3">
            <v>23484</v>
          </cell>
          <cell r="H3">
            <v>49566</v>
          </cell>
          <cell r="I3">
            <v>34746</v>
          </cell>
          <cell r="J3">
            <v>8712</v>
          </cell>
          <cell r="K3">
            <v>1127</v>
          </cell>
          <cell r="L3">
            <v>86</v>
          </cell>
          <cell r="M3">
            <v>0</v>
          </cell>
        </row>
      </sheetData>
      <sheetData sheetId="189">
        <row r="1">
          <cell r="A1" t="str">
            <v>dood</v>
          </cell>
          <cell r="B1" t="str">
            <v>col_1</v>
          </cell>
          <cell r="C1" t="str">
            <v>col_2</v>
          </cell>
          <cell r="D1" t="str">
            <v>col_3</v>
          </cell>
          <cell r="E1" t="str">
            <v>col_4</v>
          </cell>
        </row>
        <row r="2">
          <cell r="A2">
            <v>1</v>
          </cell>
          <cell r="B2">
            <v>3</v>
          </cell>
          <cell r="C2">
            <v>264</v>
          </cell>
          <cell r="D2">
            <v>234</v>
          </cell>
          <cell r="E2">
            <v>0</v>
          </cell>
        </row>
        <row r="3">
          <cell r="A3">
            <v>2</v>
          </cell>
          <cell r="B3">
            <v>19</v>
          </cell>
          <cell r="C3">
            <v>64753</v>
          </cell>
          <cell r="D3">
            <v>61701</v>
          </cell>
          <cell r="E3">
            <v>0</v>
          </cell>
        </row>
      </sheetData>
      <sheetData sheetId="190">
        <row r="1">
          <cell r="A1" t="str">
            <v>dood</v>
          </cell>
          <cell r="B1" t="str">
            <v>col_1</v>
          </cell>
          <cell r="C1" t="str">
            <v>col_2</v>
          </cell>
          <cell r="D1" t="str">
            <v>col_3</v>
          </cell>
          <cell r="E1" t="str">
            <v>col_4</v>
          </cell>
        </row>
        <row r="2">
          <cell r="A2">
            <v>1</v>
          </cell>
          <cell r="B2">
            <v>0</v>
          </cell>
          <cell r="C2">
            <v>27</v>
          </cell>
          <cell r="D2">
            <v>2</v>
          </cell>
          <cell r="E2">
            <v>472</v>
          </cell>
        </row>
        <row r="3">
          <cell r="A3">
            <v>2</v>
          </cell>
          <cell r="B3">
            <v>121938</v>
          </cell>
          <cell r="C3">
            <v>4363</v>
          </cell>
          <cell r="D3">
            <v>125</v>
          </cell>
          <cell r="E3">
            <v>47</v>
          </cell>
        </row>
      </sheetData>
      <sheetData sheetId="191">
        <row r="1">
          <cell r="A1" t="str">
            <v>dood</v>
          </cell>
          <cell r="B1" t="str">
            <v>col_1</v>
          </cell>
          <cell r="C1" t="str">
            <v>col_2</v>
          </cell>
          <cell r="D1" t="str">
            <v>col_3</v>
          </cell>
          <cell r="E1" t="str">
            <v>col_4</v>
          </cell>
          <cell r="F1" t="str">
            <v>col_5</v>
          </cell>
          <cell r="G1" t="str">
            <v>col_6</v>
          </cell>
          <cell r="H1" t="str">
            <v>col_7</v>
          </cell>
          <cell r="I1" t="str">
            <v>col_8</v>
          </cell>
          <cell r="J1" t="str">
            <v>col_9</v>
          </cell>
          <cell r="K1" t="str">
            <v>col_10</v>
          </cell>
          <cell r="L1" t="str">
            <v>col_11</v>
          </cell>
          <cell r="M1" t="str">
            <v>col_12</v>
          </cell>
          <cell r="N1" t="str">
            <v>col_13</v>
          </cell>
          <cell r="O1" t="str">
            <v>col_14</v>
          </cell>
        </row>
        <row r="2">
          <cell r="A2">
            <v>1</v>
          </cell>
          <cell r="B2">
            <v>426</v>
          </cell>
          <cell r="C2">
            <v>35</v>
          </cell>
          <cell r="D2">
            <v>23</v>
          </cell>
          <cell r="E2">
            <v>5</v>
          </cell>
          <cell r="F2">
            <v>5</v>
          </cell>
          <cell r="G2">
            <v>3</v>
          </cell>
          <cell r="H2">
            <v>1</v>
          </cell>
          <cell r="I2">
            <v>0</v>
          </cell>
          <cell r="J2">
            <v>2</v>
          </cell>
          <cell r="K2">
            <v>0</v>
          </cell>
          <cell r="L2">
            <v>0</v>
          </cell>
          <cell r="M2">
            <v>0</v>
          </cell>
          <cell r="N2">
            <v>1</v>
          </cell>
          <cell r="O2">
            <v>0</v>
          </cell>
        </row>
        <row r="3">
          <cell r="A3">
            <v>2</v>
          </cell>
          <cell r="B3">
            <v>1398</v>
          </cell>
          <cell r="C3">
            <v>2446</v>
          </cell>
          <cell r="D3">
            <v>4568</v>
          </cell>
          <cell r="E3">
            <v>17430</v>
          </cell>
          <cell r="F3">
            <v>48681</v>
          </cell>
          <cell r="G3">
            <v>28797</v>
          </cell>
          <cell r="H3">
            <v>9789</v>
          </cell>
          <cell r="I3">
            <v>4481</v>
          </cell>
          <cell r="J3">
            <v>1337</v>
          </cell>
          <cell r="K3">
            <v>818</v>
          </cell>
          <cell r="L3">
            <v>636</v>
          </cell>
          <cell r="M3">
            <v>3269</v>
          </cell>
          <cell r="N3">
            <v>1393</v>
          </cell>
          <cell r="O3">
            <v>1430</v>
          </cell>
        </row>
      </sheetData>
      <sheetData sheetId="192">
        <row r="1">
          <cell r="A1" t="str">
            <v>dood</v>
          </cell>
          <cell r="B1" t="str">
            <v>col_1</v>
          </cell>
          <cell r="C1" t="str">
            <v>col_2</v>
          </cell>
          <cell r="D1" t="str">
            <v>col_3</v>
          </cell>
        </row>
        <row r="2">
          <cell r="A2">
            <v>1</v>
          </cell>
          <cell r="B2">
            <v>0</v>
          </cell>
          <cell r="C2">
            <v>0</v>
          </cell>
          <cell r="D2">
            <v>501</v>
          </cell>
        </row>
        <row r="3">
          <cell r="A3">
            <v>2</v>
          </cell>
          <cell r="B3">
            <v>101369</v>
          </cell>
          <cell r="C3">
            <v>24965</v>
          </cell>
          <cell r="D3">
            <v>139</v>
          </cell>
        </row>
      </sheetData>
      <sheetData sheetId="193">
        <row r="1">
          <cell r="A1" t="str">
            <v>dood</v>
          </cell>
          <cell r="B1" t="str">
            <v>col_1</v>
          </cell>
          <cell r="C1" t="str">
            <v>col_2</v>
          </cell>
          <cell r="D1" t="str">
            <v>col_3</v>
          </cell>
        </row>
        <row r="2">
          <cell r="A2">
            <v>1</v>
          </cell>
          <cell r="B2">
            <v>48</v>
          </cell>
          <cell r="C2">
            <v>421</v>
          </cell>
          <cell r="D2">
            <v>32</v>
          </cell>
        </row>
        <row r="3">
          <cell r="A3">
            <v>2</v>
          </cell>
          <cell r="B3">
            <v>11702</v>
          </cell>
          <cell r="C3">
            <v>109089</v>
          </cell>
          <cell r="D3">
            <v>5682</v>
          </cell>
        </row>
      </sheetData>
      <sheetData sheetId="194">
        <row r="1">
          <cell r="A1" t="str">
            <v>dood</v>
          </cell>
          <cell r="B1" t="str">
            <v>col_1</v>
          </cell>
          <cell r="C1" t="str">
            <v>col_2</v>
          </cell>
          <cell r="D1" t="str">
            <v>col_3</v>
          </cell>
        </row>
        <row r="2">
          <cell r="A2">
            <v>1</v>
          </cell>
          <cell r="B2">
            <v>284</v>
          </cell>
          <cell r="C2">
            <v>200</v>
          </cell>
          <cell r="D2">
            <v>17</v>
          </cell>
        </row>
        <row r="3">
          <cell r="A3">
            <v>2</v>
          </cell>
          <cell r="B3">
            <v>82400</v>
          </cell>
          <cell r="C3">
            <v>42636</v>
          </cell>
          <cell r="D3">
            <v>1437</v>
          </cell>
        </row>
      </sheetData>
      <sheetData sheetId="195">
        <row r="1">
          <cell r="A1" t="str">
            <v>dood</v>
          </cell>
          <cell r="B1" t="str">
            <v>col_1</v>
          </cell>
          <cell r="C1" t="str">
            <v>col_2</v>
          </cell>
          <cell r="D1" t="str">
            <v>col_3</v>
          </cell>
        </row>
        <row r="2">
          <cell r="A2">
            <v>1</v>
          </cell>
          <cell r="B2">
            <v>251</v>
          </cell>
          <cell r="C2">
            <v>232</v>
          </cell>
          <cell r="D2">
            <v>18</v>
          </cell>
        </row>
        <row r="3">
          <cell r="A3">
            <v>2</v>
          </cell>
          <cell r="B3">
            <v>30051</v>
          </cell>
          <cell r="C3">
            <v>94494</v>
          </cell>
          <cell r="D3">
            <v>1928</v>
          </cell>
        </row>
      </sheetData>
      <sheetData sheetId="196">
        <row r="1">
          <cell r="A1" t="str">
            <v>etiq</v>
          </cell>
          <cell r="B1" t="str">
            <v>COUNT</v>
          </cell>
          <cell r="C1" t="str">
            <v>PERCENT</v>
          </cell>
        </row>
        <row r="2">
          <cell r="A2" t="str">
            <v>0</v>
          </cell>
          <cell r="B2">
            <v>585</v>
          </cell>
          <cell r="C2">
            <v>0.46910333103459345</v>
          </cell>
        </row>
        <row r="3">
          <cell r="A3" t="str">
            <v>1</v>
          </cell>
          <cell r="B3">
            <v>2235</v>
          </cell>
          <cell r="C3">
            <v>1.7922152903629338</v>
          </cell>
        </row>
        <row r="4">
          <cell r="A4" t="str">
            <v>2</v>
          </cell>
          <cell r="B4">
            <v>4012</v>
          </cell>
          <cell r="C4">
            <v>3.2171667762577592</v>
          </cell>
        </row>
        <row r="5">
          <cell r="A5" t="str">
            <v>3</v>
          </cell>
          <cell r="B5">
            <v>12933</v>
          </cell>
          <cell r="C5">
            <v>10.370792103026318</v>
          </cell>
        </row>
        <row r="6">
          <cell r="A6" t="str">
            <v>4</v>
          </cell>
          <cell r="B6">
            <v>38158</v>
          </cell>
          <cell r="C6">
            <v>30.598367360030792</v>
          </cell>
        </row>
        <row r="7">
          <cell r="A7" t="str">
            <v>5</v>
          </cell>
          <cell r="B7">
            <v>37217</v>
          </cell>
          <cell r="C7">
            <v>29.843792600195659</v>
          </cell>
        </row>
        <row r="8">
          <cell r="A8" t="str">
            <v>6</v>
          </cell>
          <cell r="B8">
            <v>15955</v>
          </cell>
          <cell r="C8">
            <v>12.794091703687071</v>
          </cell>
        </row>
        <row r="9">
          <cell r="A9" t="str">
            <v>7</v>
          </cell>
          <cell r="B9">
            <v>7113</v>
          </cell>
          <cell r="C9">
            <v>5.703815373759082</v>
          </cell>
        </row>
        <row r="10">
          <cell r="A10" t="str">
            <v>8</v>
          </cell>
          <cell r="B10">
            <v>2640</v>
          </cell>
          <cell r="C10">
            <v>2.1169791349253444</v>
          </cell>
        </row>
        <row r="11">
          <cell r="A11" t="str">
            <v>9</v>
          </cell>
          <cell r="B11">
            <v>1001</v>
          </cell>
          <cell r="C11">
            <v>0.80268792199252625</v>
          </cell>
        </row>
        <row r="12">
          <cell r="A12" t="str">
            <v>10</v>
          </cell>
          <cell r="B12">
            <v>624</v>
          </cell>
          <cell r="C12">
            <v>0.50037688643689959</v>
          </cell>
        </row>
        <row r="13">
          <cell r="A13" t="str">
            <v>11</v>
          </cell>
          <cell r="B13">
            <v>419</v>
          </cell>
          <cell r="C13">
            <v>0.33599024906580277</v>
          </cell>
        </row>
        <row r="14">
          <cell r="A14" t="str">
            <v>12</v>
          </cell>
          <cell r="B14">
            <v>298</v>
          </cell>
          <cell r="C14">
            <v>0.23896203871505781</v>
          </cell>
        </row>
        <row r="15">
          <cell r="A15" t="str">
            <v>13</v>
          </cell>
          <cell r="B15">
            <v>223</v>
          </cell>
          <cell r="C15">
            <v>0.17882058601831505</v>
          </cell>
        </row>
        <row r="16">
          <cell r="A16" t="str">
            <v>14</v>
          </cell>
          <cell r="B16">
            <v>177</v>
          </cell>
          <cell r="C16">
            <v>0.14193382836431287</v>
          </cell>
        </row>
        <row r="17">
          <cell r="A17" t="str">
            <v>&gt; 14</v>
          </cell>
          <cell r="B17">
            <v>1116</v>
          </cell>
          <cell r="C17">
            <v>0.89490481612753126</v>
          </cell>
        </row>
        <row r="18">
          <cell r="A18" t="str">
            <v/>
          </cell>
        </row>
        <row r="19">
          <cell r="A19" t="str">
            <v/>
          </cell>
        </row>
        <row r="20">
          <cell r="A20" t="str">
            <v/>
          </cell>
        </row>
        <row r="21">
          <cell r="A21" t="str">
            <v/>
          </cell>
        </row>
        <row r="22">
          <cell r="A22" t="str">
            <v/>
          </cell>
        </row>
      </sheetData>
      <sheetData sheetId="197">
        <row r="1">
          <cell r="A1" t="str">
            <v>etiq</v>
          </cell>
          <cell r="B1" t="str">
            <v>COUNT</v>
          </cell>
          <cell r="C1" t="str">
            <v>PERCENT</v>
          </cell>
        </row>
        <row r="2">
          <cell r="A2" t="str">
            <v>0</v>
          </cell>
          <cell r="B2">
            <v>30</v>
          </cell>
          <cell r="C2">
            <v>2.4060439824839994E-2</v>
          </cell>
        </row>
        <row r="3">
          <cell r="A3" t="str">
            <v>6</v>
          </cell>
          <cell r="B3">
            <v>1</v>
          </cell>
          <cell r="C3">
            <v>8.0201466082800005E-4</v>
          </cell>
        </row>
        <row r="4">
          <cell r="A4" t="str">
            <v>8</v>
          </cell>
          <cell r="B4">
            <v>1</v>
          </cell>
          <cell r="C4">
            <v>8.0201466082800005E-4</v>
          </cell>
        </row>
        <row r="5">
          <cell r="A5" t="str">
            <v>9</v>
          </cell>
          <cell r="B5">
            <v>6</v>
          </cell>
          <cell r="C5">
            <v>4.8120879649679992E-3</v>
          </cell>
        </row>
        <row r="6">
          <cell r="A6" t="str">
            <v>10</v>
          </cell>
          <cell r="B6">
            <v>3</v>
          </cell>
          <cell r="C6">
            <v>2.4060439824839996E-3</v>
          </cell>
        </row>
        <row r="7">
          <cell r="A7" t="str">
            <v>14</v>
          </cell>
          <cell r="B7">
            <v>1</v>
          </cell>
          <cell r="C7">
            <v>8.0201466082800005E-4</v>
          </cell>
        </row>
        <row r="8">
          <cell r="A8" t="str">
            <v>16</v>
          </cell>
          <cell r="B8">
            <v>1</v>
          </cell>
          <cell r="C8">
            <v>8.0201466082800005E-4</v>
          </cell>
        </row>
        <row r="9">
          <cell r="A9" t="str">
            <v>17</v>
          </cell>
          <cell r="B9">
            <v>1</v>
          </cell>
          <cell r="C9">
            <v>8.0201466082800005E-4</v>
          </cell>
        </row>
        <row r="10">
          <cell r="A10" t="str">
            <v>18</v>
          </cell>
          <cell r="B10">
            <v>1</v>
          </cell>
          <cell r="C10">
            <v>8.0201466082800005E-4</v>
          </cell>
        </row>
        <row r="11">
          <cell r="A11" t="str">
            <v>19</v>
          </cell>
          <cell r="B11">
            <v>2</v>
          </cell>
          <cell r="C11">
            <v>1.6040293216560001E-3</v>
          </cell>
        </row>
        <row r="12">
          <cell r="A12" t="str">
            <v>20</v>
          </cell>
          <cell r="B12">
            <v>1</v>
          </cell>
          <cell r="C12">
            <v>8.0201466082800005E-4</v>
          </cell>
        </row>
        <row r="13">
          <cell r="A13" t="str">
            <v>21</v>
          </cell>
          <cell r="B13">
            <v>3</v>
          </cell>
          <cell r="C13">
            <v>2.4060439824839996E-3</v>
          </cell>
        </row>
        <row r="14">
          <cell r="A14" t="str">
            <v>22</v>
          </cell>
          <cell r="B14">
            <v>45</v>
          </cell>
          <cell r="C14">
            <v>3.609065973726E-2</v>
          </cell>
        </row>
        <row r="15">
          <cell r="A15" t="str">
            <v>23</v>
          </cell>
          <cell r="B15">
            <v>67</v>
          </cell>
          <cell r="C15">
            <v>5.373498227547599E-2</v>
          </cell>
        </row>
        <row r="16">
          <cell r="A16" t="str">
            <v>24</v>
          </cell>
          <cell r="B16">
            <v>58</v>
          </cell>
          <cell r="C16">
            <v>4.6516850328023995E-2</v>
          </cell>
        </row>
        <row r="17">
          <cell r="A17" t="str">
            <v>25</v>
          </cell>
          <cell r="B17">
            <v>84</v>
          </cell>
          <cell r="C17">
            <v>6.7369231509551986E-2</v>
          </cell>
        </row>
        <row r="18">
          <cell r="A18" t="str">
            <v>26</v>
          </cell>
          <cell r="B18">
            <v>129</v>
          </cell>
          <cell r="C18">
            <v>0.103459891246812</v>
          </cell>
        </row>
        <row r="19">
          <cell r="A19" t="str">
            <v>27</v>
          </cell>
          <cell r="B19">
            <v>135</v>
          </cell>
          <cell r="C19">
            <v>0.10827197921177999</v>
          </cell>
        </row>
        <row r="20">
          <cell r="A20" t="str">
            <v>28</v>
          </cell>
          <cell r="B20">
            <v>147</v>
          </cell>
          <cell r="C20">
            <v>0.117896155141716</v>
          </cell>
        </row>
        <row r="21">
          <cell r="A21" t="str">
            <v>29</v>
          </cell>
          <cell r="B21">
            <v>164</v>
          </cell>
          <cell r="C21">
            <v>0.13153040437579203</v>
          </cell>
        </row>
        <row r="22">
          <cell r="A22" t="str">
            <v>30</v>
          </cell>
          <cell r="B22">
            <v>252</v>
          </cell>
          <cell r="C22">
            <v>0.20210769452865601</v>
          </cell>
        </row>
        <row r="23">
          <cell r="A23" t="str">
            <v>31</v>
          </cell>
          <cell r="B23">
            <v>270</v>
          </cell>
          <cell r="C23">
            <v>0.21654395842355997</v>
          </cell>
        </row>
        <row r="24">
          <cell r="A24" t="str">
            <v>32</v>
          </cell>
          <cell r="B24">
            <v>444</v>
          </cell>
          <cell r="C24">
            <v>0.35609450940763193</v>
          </cell>
        </row>
        <row r="25">
          <cell r="A25" t="str">
            <v>33</v>
          </cell>
          <cell r="B25">
            <v>608</v>
          </cell>
          <cell r="C25">
            <v>0.48762491378342393</v>
          </cell>
        </row>
        <row r="26">
          <cell r="A26" t="str">
            <v>34</v>
          </cell>
          <cell r="B26">
            <v>1125</v>
          </cell>
          <cell r="C26">
            <v>0.90226649343150001</v>
          </cell>
        </row>
        <row r="27">
          <cell r="A27" t="str">
            <v>35</v>
          </cell>
          <cell r="B27">
            <v>1758</v>
          </cell>
          <cell r="C27">
            <v>1.4099417737356239</v>
          </cell>
        </row>
        <row r="28">
          <cell r="A28" t="str">
            <v>36</v>
          </cell>
          <cell r="B28">
            <v>3841</v>
          </cell>
          <cell r="C28">
            <v>3.0805383122403476</v>
          </cell>
        </row>
        <row r="29">
          <cell r="A29" t="str">
            <v>37</v>
          </cell>
          <cell r="B29">
            <v>9386</v>
          </cell>
          <cell r="C29">
            <v>7.527709606531606</v>
          </cell>
        </row>
        <row r="30">
          <cell r="A30" t="str">
            <v>38</v>
          </cell>
          <cell r="B30">
            <v>22808</v>
          </cell>
          <cell r="C30">
            <v>18.292350384165022</v>
          </cell>
        </row>
        <row r="31">
          <cell r="A31" t="str">
            <v>39</v>
          </cell>
          <cell r="B31">
            <v>34417</v>
          </cell>
          <cell r="C31">
            <v>27.602938581717275</v>
          </cell>
        </row>
        <row r="32">
          <cell r="A32" t="str">
            <v>40</v>
          </cell>
          <cell r="B32">
            <v>35142</v>
          </cell>
          <cell r="C32">
            <v>28.184399210817578</v>
          </cell>
        </row>
        <row r="33">
          <cell r="A33" t="str">
            <v>41</v>
          </cell>
          <cell r="B33">
            <v>13220</v>
          </cell>
          <cell r="C33">
            <v>10.602633816146161</v>
          </cell>
        </row>
        <row r="34">
          <cell r="A34" t="str">
            <v>42</v>
          </cell>
          <cell r="B34">
            <v>522</v>
          </cell>
          <cell r="C34">
            <v>0.4186516529522159</v>
          </cell>
        </row>
        <row r="35">
          <cell r="A35" t="str">
            <v>43</v>
          </cell>
          <cell r="B35">
            <v>11</v>
          </cell>
          <cell r="C35">
            <v>8.8221612691079983E-3</v>
          </cell>
        </row>
        <row r="36">
          <cell r="A36" t="str">
            <v>45</v>
          </cell>
          <cell r="B36">
            <v>2</v>
          </cell>
          <cell r="C36">
            <v>1.6040293216560001E-3</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198">
        <row r="1">
          <cell r="A1" t="str">
            <v>etiq</v>
          </cell>
          <cell r="B1" t="str">
            <v>COUNT</v>
          </cell>
          <cell r="C1" t="str">
            <v>PERCENT</v>
          </cell>
        </row>
        <row r="2">
          <cell r="A2" t="str">
            <v>0</v>
          </cell>
          <cell r="B2">
            <v>1</v>
          </cell>
          <cell r="C2">
            <v>8.018860359565701E-4</v>
          </cell>
        </row>
        <row r="3">
          <cell r="A3" t="str">
            <v>12</v>
          </cell>
          <cell r="B3">
            <v>2</v>
          </cell>
          <cell r="C3">
            <v>1.6037720719131402E-3</v>
          </cell>
        </row>
        <row r="4">
          <cell r="A4" t="str">
            <v>14</v>
          </cell>
          <cell r="B4">
            <v>6</v>
          </cell>
          <cell r="C4">
            <v>4.811316215739418E-3</v>
          </cell>
        </row>
        <row r="5">
          <cell r="A5" t="str">
            <v>15</v>
          </cell>
          <cell r="B5">
            <v>52</v>
          </cell>
          <cell r="C5">
            <v>4.1698073869741635E-2</v>
          </cell>
        </row>
        <row r="6">
          <cell r="A6" t="str">
            <v>16</v>
          </cell>
          <cell r="B6">
            <v>131</v>
          </cell>
          <cell r="C6">
            <v>0.10504707071031064</v>
          </cell>
        </row>
        <row r="7">
          <cell r="A7" t="str">
            <v>17</v>
          </cell>
          <cell r="B7">
            <v>355</v>
          </cell>
          <cell r="C7">
            <v>0.28466954276458223</v>
          </cell>
        </row>
        <row r="8">
          <cell r="A8" t="str">
            <v>18</v>
          </cell>
          <cell r="B8">
            <v>646</v>
          </cell>
          <cell r="C8">
            <v>0.51801837922794414</v>
          </cell>
        </row>
        <row r="9">
          <cell r="A9" t="str">
            <v>19</v>
          </cell>
          <cell r="B9">
            <v>1225</v>
          </cell>
          <cell r="C9">
            <v>0.98231039404679821</v>
          </cell>
        </row>
        <row r="10">
          <cell r="A10" t="str">
            <v>20</v>
          </cell>
          <cell r="B10">
            <v>1910</v>
          </cell>
          <cell r="C10">
            <v>1.531602328677049</v>
          </cell>
        </row>
        <row r="11">
          <cell r="A11" t="str">
            <v>21</v>
          </cell>
          <cell r="B11">
            <v>2544</v>
          </cell>
          <cell r="C11">
            <v>2.0399980754735134</v>
          </cell>
        </row>
        <row r="12">
          <cell r="A12" t="str">
            <v>22</v>
          </cell>
          <cell r="B12">
            <v>3248</v>
          </cell>
          <cell r="C12">
            <v>2.6045258447869393</v>
          </cell>
        </row>
        <row r="13">
          <cell r="A13" t="str">
            <v>23</v>
          </cell>
          <cell r="B13">
            <v>4125</v>
          </cell>
          <cell r="C13">
            <v>3.3077798983208506</v>
          </cell>
        </row>
        <row r="14">
          <cell r="A14" t="str">
            <v>24</v>
          </cell>
          <cell r="B14">
            <v>4860</v>
          </cell>
          <cell r="C14">
            <v>3.8971661347489288</v>
          </cell>
        </row>
        <row r="15">
          <cell r="A15" t="str">
            <v>25</v>
          </cell>
          <cell r="B15">
            <v>6055</v>
          </cell>
          <cell r="C15">
            <v>4.8554199477170306</v>
          </cell>
        </row>
        <row r="16">
          <cell r="A16" t="str">
            <v>26</v>
          </cell>
          <cell r="B16">
            <v>7098</v>
          </cell>
          <cell r="C16">
            <v>5.6917870832197348</v>
          </cell>
        </row>
        <row r="17">
          <cell r="A17" t="str">
            <v>27</v>
          </cell>
          <cell r="B17">
            <v>8842</v>
          </cell>
          <cell r="C17">
            <v>7.0902763299279918</v>
          </cell>
        </row>
        <row r="18">
          <cell r="A18" t="str">
            <v>28</v>
          </cell>
          <cell r="B18">
            <v>9740</v>
          </cell>
          <cell r="C18">
            <v>7.8103699902169916</v>
          </cell>
        </row>
        <row r="19">
          <cell r="A19" t="str">
            <v>29</v>
          </cell>
          <cell r="B19">
            <v>10406</v>
          </cell>
          <cell r="C19">
            <v>8.3444260901640632</v>
          </cell>
        </row>
        <row r="20">
          <cell r="A20" t="str">
            <v>30</v>
          </cell>
          <cell r="B20">
            <v>10005</v>
          </cell>
          <cell r="C20">
            <v>8.0228697897454815</v>
          </cell>
        </row>
        <row r="21">
          <cell r="A21" t="str">
            <v>31</v>
          </cell>
          <cell r="B21">
            <v>9375</v>
          </cell>
          <cell r="C21">
            <v>7.5176815870928397</v>
          </cell>
        </row>
        <row r="22">
          <cell r="A22" t="str">
            <v>32</v>
          </cell>
          <cell r="B22">
            <v>8392</v>
          </cell>
          <cell r="C22">
            <v>6.7294276137475348</v>
          </cell>
        </row>
        <row r="23">
          <cell r="A23" t="str">
            <v>33</v>
          </cell>
          <cell r="B23">
            <v>7163</v>
          </cell>
          <cell r="C23">
            <v>5.7439096755569121</v>
          </cell>
        </row>
        <row r="24">
          <cell r="A24" t="str">
            <v>34</v>
          </cell>
          <cell r="B24">
            <v>6044</v>
          </cell>
          <cell r="C24">
            <v>4.8465992013215091</v>
          </cell>
        </row>
        <row r="25">
          <cell r="A25" t="str">
            <v>35</v>
          </cell>
          <cell r="B25">
            <v>5318</v>
          </cell>
          <cell r="C25">
            <v>4.2644299392170382</v>
          </cell>
        </row>
        <row r="26">
          <cell r="A26" t="str">
            <v>36</v>
          </cell>
          <cell r="B26">
            <v>4342</v>
          </cell>
          <cell r="C26">
            <v>3.4817891681234259</v>
          </cell>
        </row>
        <row r="27">
          <cell r="A27" t="str">
            <v>37</v>
          </cell>
          <cell r="B27">
            <v>3686</v>
          </cell>
          <cell r="C27">
            <v>2.9557519285359155</v>
          </cell>
        </row>
        <row r="28">
          <cell r="A28" t="str">
            <v>38</v>
          </cell>
          <cell r="B28">
            <v>2862</v>
          </cell>
          <cell r="C28">
            <v>2.2949978349077034</v>
          </cell>
        </row>
        <row r="29">
          <cell r="A29" t="str">
            <v>39</v>
          </cell>
          <cell r="B29">
            <v>2188</v>
          </cell>
          <cell r="C29">
            <v>1.7545266466729748</v>
          </cell>
        </row>
        <row r="30">
          <cell r="A30" t="str">
            <v>40</v>
          </cell>
          <cell r="B30">
            <v>1519</v>
          </cell>
          <cell r="C30">
            <v>1.2180648886180296</v>
          </cell>
        </row>
        <row r="31">
          <cell r="A31" t="str">
            <v>41</v>
          </cell>
          <cell r="B31">
            <v>1048</v>
          </cell>
          <cell r="C31">
            <v>0.84037656568248509</v>
          </cell>
        </row>
        <row r="32">
          <cell r="A32" t="str">
            <v>42</v>
          </cell>
          <cell r="B32">
            <v>634</v>
          </cell>
          <cell r="C32">
            <v>0.50839574679646526</v>
          </cell>
        </row>
        <row r="33">
          <cell r="A33" t="str">
            <v>43</v>
          </cell>
          <cell r="B33">
            <v>427</v>
          </cell>
          <cell r="C33">
            <v>0.3424053373534553</v>
          </cell>
        </row>
        <row r="34">
          <cell r="A34" t="str">
            <v>44</v>
          </cell>
          <cell r="B34">
            <v>219</v>
          </cell>
          <cell r="C34">
            <v>0.17561304187448881</v>
          </cell>
        </row>
        <row r="35">
          <cell r="A35" t="str">
            <v>45</v>
          </cell>
          <cell r="B35">
            <v>137</v>
          </cell>
          <cell r="C35">
            <v>0.1098583869260501</v>
          </cell>
        </row>
        <row r="36">
          <cell r="A36" t="str">
            <v>46</v>
          </cell>
          <cell r="B36">
            <v>51</v>
          </cell>
          <cell r="C36">
            <v>4.0896187833785055E-2</v>
          </cell>
        </row>
        <row r="37">
          <cell r="A37" t="str">
            <v>47</v>
          </cell>
          <cell r="B37">
            <v>25</v>
          </cell>
          <cell r="C37">
            <v>2.0047150898914252E-2</v>
          </cell>
        </row>
        <row r="38">
          <cell r="A38" t="str">
            <v>48</v>
          </cell>
          <cell r="B38">
            <v>10</v>
          </cell>
          <cell r="C38">
            <v>8.018860359565701E-3</v>
          </cell>
        </row>
        <row r="39">
          <cell r="A39" t="str">
            <v>49</v>
          </cell>
          <cell r="B39">
            <v>9</v>
          </cell>
          <cell r="C39">
            <v>7.2169743236091283E-3</v>
          </cell>
        </row>
        <row r="40">
          <cell r="A40" t="str">
            <v>50</v>
          </cell>
          <cell r="B40">
            <v>2</v>
          </cell>
          <cell r="C40">
            <v>1.6037720719131402E-3</v>
          </cell>
        </row>
        <row r="41">
          <cell r="A41" t="str">
            <v>51</v>
          </cell>
          <cell r="B41">
            <v>2</v>
          </cell>
          <cell r="C41">
            <v>1.6037720719131402E-3</v>
          </cell>
        </row>
        <row r="42">
          <cell r="A42" t="str">
            <v>52</v>
          </cell>
          <cell r="B42">
            <v>2</v>
          </cell>
          <cell r="C42">
            <v>1.6037720719131402E-3</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sheetData>
      <sheetData sheetId="199">
        <row r="1">
          <cell r="A1" t="str">
            <v>etiq</v>
          </cell>
          <cell r="B1" t="str">
            <v>COUNT</v>
          </cell>
          <cell r="C1" t="str">
            <v>PERCENT</v>
          </cell>
        </row>
        <row r="2">
          <cell r="A2" t="str">
            <v>0</v>
          </cell>
          <cell r="B2">
            <v>22</v>
          </cell>
          <cell r="C2">
            <v>1.7326381778946874E-2</v>
          </cell>
        </row>
        <row r="3">
          <cell r="A3" t="str">
            <v>100</v>
          </cell>
          <cell r="B3">
            <v>6</v>
          </cell>
          <cell r="C3">
            <v>4.7253768488036921E-3</v>
          </cell>
        </row>
        <row r="4">
          <cell r="A4" t="str">
            <v>200</v>
          </cell>
          <cell r="B4">
            <v>12</v>
          </cell>
          <cell r="C4">
            <v>9.4507536976073843E-3</v>
          </cell>
        </row>
        <row r="5">
          <cell r="A5" t="str">
            <v>300</v>
          </cell>
          <cell r="B5">
            <v>32</v>
          </cell>
          <cell r="C5">
            <v>2.520200986028636E-2</v>
          </cell>
        </row>
        <row r="6">
          <cell r="A6" t="str">
            <v>400</v>
          </cell>
          <cell r="B6">
            <v>60</v>
          </cell>
          <cell r="C6">
            <v>4.7253768488036918E-2</v>
          </cell>
        </row>
        <row r="7">
          <cell r="A7" t="str">
            <v>500</v>
          </cell>
          <cell r="B7">
            <v>87</v>
          </cell>
          <cell r="C7">
            <v>6.8517964307653514E-2</v>
          </cell>
        </row>
        <row r="8">
          <cell r="A8" t="str">
            <v>600</v>
          </cell>
          <cell r="B8">
            <v>111</v>
          </cell>
          <cell r="C8">
            <v>8.741947170286829E-2</v>
          </cell>
        </row>
        <row r="9">
          <cell r="A9" t="str">
            <v>700</v>
          </cell>
          <cell r="B9">
            <v>82</v>
          </cell>
          <cell r="C9">
            <v>6.4580150266983785E-2</v>
          </cell>
        </row>
        <row r="10">
          <cell r="A10" t="str">
            <v>800</v>
          </cell>
          <cell r="B10">
            <v>116</v>
          </cell>
          <cell r="C10">
            <v>9.1357285743538061E-2</v>
          </cell>
        </row>
        <row r="11">
          <cell r="A11" t="str">
            <v>900</v>
          </cell>
          <cell r="B11">
            <v>141</v>
          </cell>
          <cell r="C11">
            <v>0.11104635594688674</v>
          </cell>
        </row>
        <row r="12">
          <cell r="A12" t="str">
            <v>1 000</v>
          </cell>
          <cell r="B12">
            <v>123</v>
          </cell>
          <cell r="C12">
            <v>9.6870225400475685E-2</v>
          </cell>
        </row>
        <row r="13">
          <cell r="A13" t="str">
            <v>1 100</v>
          </cell>
          <cell r="B13">
            <v>114</v>
          </cell>
          <cell r="C13">
            <v>8.9782160127270139E-2</v>
          </cell>
        </row>
        <row r="14">
          <cell r="A14" t="str">
            <v>1 200</v>
          </cell>
          <cell r="B14">
            <v>168</v>
          </cell>
          <cell r="C14">
            <v>0.13231055176650344</v>
          </cell>
        </row>
        <row r="15">
          <cell r="A15" t="str">
            <v>1 300</v>
          </cell>
          <cell r="B15">
            <v>177</v>
          </cell>
          <cell r="C15">
            <v>0.13939861703970891</v>
          </cell>
        </row>
        <row r="16">
          <cell r="A16" t="str">
            <v>1 400</v>
          </cell>
          <cell r="B16">
            <v>255</v>
          </cell>
          <cell r="C16">
            <v>0.20082851607415697</v>
          </cell>
        </row>
        <row r="17">
          <cell r="A17" t="str">
            <v>1 500</v>
          </cell>
          <cell r="B17">
            <v>204</v>
          </cell>
          <cell r="C17">
            <v>0.16066281285932543</v>
          </cell>
        </row>
        <row r="18">
          <cell r="A18" t="str">
            <v>1 600</v>
          </cell>
          <cell r="B18">
            <v>280</v>
          </cell>
          <cell r="C18">
            <v>0.22051758627750565</v>
          </cell>
        </row>
        <row r="19">
          <cell r="A19" t="str">
            <v>1 700</v>
          </cell>
          <cell r="B19">
            <v>319</v>
          </cell>
          <cell r="C19">
            <v>0.25123253579472959</v>
          </cell>
        </row>
        <row r="20">
          <cell r="A20" t="str">
            <v>1 800</v>
          </cell>
          <cell r="B20">
            <v>429</v>
          </cell>
          <cell r="C20">
            <v>0.33786444468946403</v>
          </cell>
        </row>
        <row r="21">
          <cell r="A21" t="str">
            <v>1 900</v>
          </cell>
          <cell r="B21">
            <v>547</v>
          </cell>
          <cell r="C21">
            <v>0.43079685604926993</v>
          </cell>
        </row>
        <row r="22">
          <cell r="A22" t="str">
            <v>2 000</v>
          </cell>
          <cell r="B22">
            <v>668</v>
          </cell>
          <cell r="C22">
            <v>0.52609195583347779</v>
          </cell>
        </row>
        <row r="23">
          <cell r="A23" t="str">
            <v>2 100</v>
          </cell>
          <cell r="B23">
            <v>810</v>
          </cell>
          <cell r="C23">
            <v>0.63792587458849814</v>
          </cell>
        </row>
        <row r="24">
          <cell r="A24" t="str">
            <v>2 200</v>
          </cell>
          <cell r="B24">
            <v>1101</v>
          </cell>
          <cell r="C24">
            <v>0.86710665175547774</v>
          </cell>
        </row>
        <row r="25">
          <cell r="A25" t="str">
            <v>2 300</v>
          </cell>
          <cell r="B25">
            <v>1375</v>
          </cell>
          <cell r="C25">
            <v>1.0828988611841797</v>
          </cell>
        </row>
        <row r="26">
          <cell r="A26" t="str">
            <v>2 400</v>
          </cell>
          <cell r="B26">
            <v>1905</v>
          </cell>
          <cell r="C26">
            <v>1.5003071494951723</v>
          </cell>
        </row>
        <row r="27">
          <cell r="A27" t="str">
            <v>2 500</v>
          </cell>
          <cell r="B27">
            <v>2632</v>
          </cell>
          <cell r="C27">
            <v>2.0728653110085524</v>
          </cell>
        </row>
        <row r="28">
          <cell r="A28" t="str">
            <v>2 600</v>
          </cell>
          <cell r="B28">
            <v>3457</v>
          </cell>
          <cell r="C28">
            <v>2.7226046277190621</v>
          </cell>
        </row>
        <row r="29">
          <cell r="A29" t="str">
            <v>2 700</v>
          </cell>
          <cell r="B29">
            <v>4462</v>
          </cell>
          <cell r="C29">
            <v>3.5141052498936776</v>
          </cell>
        </row>
        <row r="30">
          <cell r="A30" t="str">
            <v>2 800</v>
          </cell>
          <cell r="B30">
            <v>5869</v>
          </cell>
          <cell r="C30">
            <v>4.6222061209381451</v>
          </cell>
        </row>
        <row r="31">
          <cell r="A31" t="str">
            <v>2 900</v>
          </cell>
          <cell r="B31">
            <v>7111</v>
          </cell>
          <cell r="C31">
            <v>5.600359128640509</v>
          </cell>
        </row>
        <row r="32">
          <cell r="A32" t="str">
            <v>3 000</v>
          </cell>
          <cell r="B32">
            <v>8866</v>
          </cell>
          <cell r="C32">
            <v>6.9825318569155881</v>
          </cell>
        </row>
        <row r="33">
          <cell r="A33" t="str">
            <v>3 100</v>
          </cell>
          <cell r="B33">
            <v>9682</v>
          </cell>
          <cell r="C33">
            <v>7.6251831083528927</v>
          </cell>
        </row>
        <row r="34">
          <cell r="A34" t="str">
            <v>3 200</v>
          </cell>
          <cell r="B34">
            <v>10321</v>
          </cell>
          <cell r="C34">
            <v>8.1284357427504812</v>
          </cell>
        </row>
        <row r="35">
          <cell r="A35" t="str">
            <v>3 300</v>
          </cell>
          <cell r="B35">
            <v>10584</v>
          </cell>
          <cell r="C35">
            <v>8.3355647612897119</v>
          </cell>
        </row>
        <row r="36">
          <cell r="A36" t="str">
            <v>3 400</v>
          </cell>
          <cell r="B36">
            <v>10153</v>
          </cell>
          <cell r="C36">
            <v>7.9961251909839826</v>
          </cell>
        </row>
        <row r="37">
          <cell r="A37" t="str">
            <v>3 500</v>
          </cell>
          <cell r="B37">
            <v>9449</v>
          </cell>
          <cell r="C37">
            <v>7.4416809740576797</v>
          </cell>
        </row>
        <row r="38">
          <cell r="A38" t="str">
            <v>3 600</v>
          </cell>
          <cell r="B38">
            <v>8450</v>
          </cell>
          <cell r="C38">
            <v>6.6549057287318636</v>
          </cell>
        </row>
        <row r="39">
          <cell r="A39" t="str">
            <v>3 700</v>
          </cell>
          <cell r="B39">
            <v>6970</v>
          </cell>
          <cell r="C39">
            <v>5.4893127726936237</v>
          </cell>
        </row>
        <row r="40">
          <cell r="A40" t="str">
            <v>3 800</v>
          </cell>
          <cell r="B40">
            <v>5669</v>
          </cell>
          <cell r="C40">
            <v>4.4646935593113524</v>
          </cell>
        </row>
        <row r="41">
          <cell r="A41" t="str">
            <v>3 900</v>
          </cell>
          <cell r="B41">
            <v>4222</v>
          </cell>
          <cell r="C41">
            <v>3.325090175941531</v>
          </cell>
        </row>
        <row r="42">
          <cell r="A42" t="str">
            <v>4 000</v>
          </cell>
          <cell r="B42">
            <v>3163</v>
          </cell>
          <cell r="C42">
            <v>2.4910611621276795</v>
          </cell>
        </row>
        <row r="43">
          <cell r="A43" t="str">
            <v>4 100</v>
          </cell>
          <cell r="B43">
            <v>2207</v>
          </cell>
          <cell r="C43">
            <v>1.7381511175516251</v>
          </cell>
        </row>
        <row r="44">
          <cell r="A44" t="str">
            <v>4 200</v>
          </cell>
          <cell r="B44">
            <v>1597</v>
          </cell>
          <cell r="C44">
            <v>1.2577378045899159</v>
          </cell>
        </row>
        <row r="45">
          <cell r="A45" t="str">
            <v>4 300</v>
          </cell>
          <cell r="B45">
            <v>1043</v>
          </cell>
          <cell r="C45">
            <v>0.82142800888370848</v>
          </cell>
        </row>
        <row r="46">
          <cell r="A46" t="str">
            <v>4 400</v>
          </cell>
          <cell r="B46">
            <v>707</v>
          </cell>
          <cell r="C46">
            <v>0.55680690535070176</v>
          </cell>
        </row>
        <row r="47">
          <cell r="A47" t="str">
            <v>4 500</v>
          </cell>
          <cell r="B47">
            <v>493</v>
          </cell>
          <cell r="C47">
            <v>0.38826846441003671</v>
          </cell>
        </row>
        <row r="48">
          <cell r="A48" t="str">
            <v>4 600</v>
          </cell>
          <cell r="B48">
            <v>285</v>
          </cell>
          <cell r="C48">
            <v>0.22445540031817535</v>
          </cell>
        </row>
        <row r="49">
          <cell r="A49" t="str">
            <v>4 700</v>
          </cell>
          <cell r="B49">
            <v>186</v>
          </cell>
          <cell r="C49">
            <v>0.14648668231291445</v>
          </cell>
        </row>
        <row r="50">
          <cell r="A50" t="str">
            <v>4 800</v>
          </cell>
          <cell r="B50">
            <v>103</v>
          </cell>
          <cell r="C50">
            <v>8.1118969237796684E-2</v>
          </cell>
        </row>
        <row r="51">
          <cell r="A51" t="str">
            <v>4 900</v>
          </cell>
          <cell r="B51">
            <v>62</v>
          </cell>
          <cell r="C51">
            <v>4.8828894104304806E-2</v>
          </cell>
        </row>
        <row r="52">
          <cell r="A52" t="str">
            <v>5 000</v>
          </cell>
          <cell r="B52">
            <v>35</v>
          </cell>
          <cell r="C52">
            <v>2.7564698284688206E-2</v>
          </cell>
        </row>
        <row r="53">
          <cell r="A53" t="str">
            <v>5 100</v>
          </cell>
          <cell r="B53">
            <v>25</v>
          </cell>
          <cell r="C53">
            <v>1.9689070203348719E-2</v>
          </cell>
        </row>
        <row r="54">
          <cell r="A54" t="str">
            <v>5 200</v>
          </cell>
          <cell r="B54">
            <v>12</v>
          </cell>
          <cell r="C54">
            <v>9.4507536976073843E-3</v>
          </cell>
        </row>
        <row r="55">
          <cell r="A55" t="str">
            <v>5 300</v>
          </cell>
          <cell r="B55">
            <v>7</v>
          </cell>
          <cell r="C55">
            <v>5.5129396569376411E-3</v>
          </cell>
        </row>
        <row r="56">
          <cell r="A56" t="str">
            <v>5 400</v>
          </cell>
          <cell r="B56">
            <v>4</v>
          </cell>
          <cell r="C56">
            <v>3.1502512325357951E-3</v>
          </cell>
        </row>
        <row r="57">
          <cell r="A57" t="str">
            <v>5 500</v>
          </cell>
          <cell r="B57">
            <v>1</v>
          </cell>
          <cell r="C57">
            <v>7.8756280813394876E-4</v>
          </cell>
        </row>
        <row r="58">
          <cell r="A58" t="str">
            <v>5 600</v>
          </cell>
          <cell r="B58">
            <v>1</v>
          </cell>
          <cell r="C58">
            <v>7.8756280813394876E-4</v>
          </cell>
        </row>
        <row r="59">
          <cell r="A59" t="str">
            <v>5 800</v>
          </cell>
          <cell r="B59">
            <v>1</v>
          </cell>
          <cell r="C59">
            <v>7.8756280813394876E-4</v>
          </cell>
        </row>
        <row r="60">
          <cell r="A60" t="str">
            <v>7 600</v>
          </cell>
          <cell r="B60">
            <v>1</v>
          </cell>
          <cell r="C60">
            <v>7.8756280813394876E-4</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sheetData>
      <sheetData sheetId="200">
        <row r="1">
          <cell r="A1" t="str">
            <v>etiq</v>
          </cell>
          <cell r="B1" t="str">
            <v>COUNT</v>
          </cell>
          <cell r="C1" t="str">
            <v>PERCENT</v>
          </cell>
        </row>
        <row r="2">
          <cell r="A2" t="str">
            <v>0</v>
          </cell>
          <cell r="B2">
            <v>1731</v>
          </cell>
          <cell r="C2">
            <v>1.3880647282408227</v>
          </cell>
        </row>
        <row r="3">
          <cell r="A3" t="str">
            <v>1</v>
          </cell>
          <cell r="B3">
            <v>2458</v>
          </cell>
          <cell r="C3">
            <v>1.9710358763812483</v>
          </cell>
        </row>
        <row r="4">
          <cell r="A4" t="str">
            <v>2</v>
          </cell>
          <cell r="B4">
            <v>4575</v>
          </cell>
          <cell r="C4">
            <v>3.6686286145013054</v>
          </cell>
        </row>
        <row r="5">
          <cell r="A5" t="str">
            <v>3</v>
          </cell>
          <cell r="B5">
            <v>17405</v>
          </cell>
          <cell r="C5">
            <v>13.9568264558241</v>
          </cell>
        </row>
        <row r="6">
          <cell r="A6" t="str">
            <v>4</v>
          </cell>
          <cell r="B6">
            <v>48537</v>
          </cell>
          <cell r="C6">
            <v>38.921142527224035</v>
          </cell>
        </row>
        <row r="7">
          <cell r="A7" t="str">
            <v>5</v>
          </cell>
          <cell r="B7">
            <v>28527</v>
          </cell>
          <cell r="C7">
            <v>22.875402947733065</v>
          </cell>
        </row>
        <row r="8">
          <cell r="A8" t="str">
            <v>6</v>
          </cell>
          <cell r="B8">
            <v>9525</v>
          </cell>
          <cell r="C8">
            <v>7.6379644924863266</v>
          </cell>
        </row>
        <row r="9">
          <cell r="A9" t="str">
            <v>7</v>
          </cell>
          <cell r="B9">
            <v>4260</v>
          </cell>
          <cell r="C9">
            <v>3.4160345131749876</v>
          </cell>
        </row>
        <row r="10">
          <cell r="A10" t="str">
            <v>8</v>
          </cell>
          <cell r="B10">
            <v>1242</v>
          </cell>
          <cell r="C10">
            <v>0.9959424566580598</v>
          </cell>
        </row>
        <row r="11">
          <cell r="A11" t="str">
            <v>9</v>
          </cell>
          <cell r="B11">
            <v>732</v>
          </cell>
          <cell r="C11">
            <v>0.58698057832020889</v>
          </cell>
        </row>
        <row r="12">
          <cell r="A12" t="str">
            <v>10</v>
          </cell>
          <cell r="B12">
            <v>581</v>
          </cell>
          <cell r="C12">
            <v>0.46589578689076722</v>
          </cell>
        </row>
        <row r="13">
          <cell r="A13" t="str">
            <v>11</v>
          </cell>
          <cell r="B13">
            <v>449</v>
          </cell>
          <cell r="C13">
            <v>0.36004683014449995</v>
          </cell>
        </row>
        <row r="14">
          <cell r="A14" t="str">
            <v>12</v>
          </cell>
          <cell r="B14">
            <v>398</v>
          </cell>
          <cell r="C14">
            <v>0.31915064231071483</v>
          </cell>
        </row>
        <row r="15">
          <cell r="A15" t="str">
            <v>13</v>
          </cell>
          <cell r="B15">
            <v>345</v>
          </cell>
          <cell r="C15">
            <v>0.27665068240501661</v>
          </cell>
        </row>
        <row r="16">
          <cell r="A16" t="str">
            <v>14</v>
          </cell>
          <cell r="B16">
            <v>316</v>
          </cell>
          <cell r="C16">
            <v>0.25339598736227609</v>
          </cell>
        </row>
        <row r="17">
          <cell r="A17" t="str">
            <v>15</v>
          </cell>
          <cell r="B17">
            <v>293</v>
          </cell>
          <cell r="C17">
            <v>0.23495260853527497</v>
          </cell>
        </row>
        <row r="18">
          <cell r="A18" t="str">
            <v>16</v>
          </cell>
          <cell r="B18">
            <v>220</v>
          </cell>
          <cell r="C18">
            <v>0.17641492791044538</v>
          </cell>
        </row>
        <row r="19">
          <cell r="A19" t="str">
            <v>17</v>
          </cell>
          <cell r="B19">
            <v>225</v>
          </cell>
          <cell r="C19">
            <v>0.18042435809022819</v>
          </cell>
        </row>
        <row r="20">
          <cell r="A20" t="str">
            <v>18</v>
          </cell>
          <cell r="B20">
            <v>214</v>
          </cell>
          <cell r="C20">
            <v>0.17160361169470595</v>
          </cell>
        </row>
        <row r="21">
          <cell r="A21" t="str">
            <v>19</v>
          </cell>
          <cell r="B21">
            <v>192</v>
          </cell>
          <cell r="C21">
            <v>0.15396211890366138</v>
          </cell>
        </row>
        <row r="22">
          <cell r="A22" t="str">
            <v>20</v>
          </cell>
          <cell r="B22">
            <v>165</v>
          </cell>
          <cell r="C22">
            <v>0.13231119593283402</v>
          </cell>
        </row>
        <row r="23">
          <cell r="A23" t="str">
            <v>21</v>
          </cell>
          <cell r="B23">
            <v>179</v>
          </cell>
          <cell r="C23">
            <v>0.14353760043622599</v>
          </cell>
        </row>
        <row r="24">
          <cell r="A24" t="str">
            <v>&gt; 21</v>
          </cell>
          <cell r="B24">
            <v>2137</v>
          </cell>
          <cell r="C24">
            <v>1.7136304588391911</v>
          </cell>
        </row>
      </sheetData>
      <sheetData sheetId="201">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row>
        <row r="2">
          <cell r="A2">
            <v>26</v>
          </cell>
          <cell r="B2">
            <v>27</v>
          </cell>
          <cell r="C2">
            <v>26</v>
          </cell>
          <cell r="D2">
            <v>27</v>
          </cell>
          <cell r="E2">
            <v>27</v>
          </cell>
          <cell r="F2">
            <v>27</v>
          </cell>
          <cell r="G2">
            <v>25</v>
          </cell>
          <cell r="H2">
            <v>27</v>
          </cell>
          <cell r="I2">
            <v>26</v>
          </cell>
          <cell r="J2">
            <v>26</v>
          </cell>
          <cell r="K2">
            <v>26</v>
          </cell>
        </row>
        <row r="3">
          <cell r="A3">
            <v>3</v>
          </cell>
          <cell r="B3">
            <v>3</v>
          </cell>
          <cell r="C3">
            <v>3</v>
          </cell>
          <cell r="D3">
            <v>3</v>
          </cell>
          <cell r="E3">
            <v>3</v>
          </cell>
          <cell r="F3">
            <v>4</v>
          </cell>
          <cell r="G3">
            <v>4</v>
          </cell>
          <cell r="H3">
            <v>3</v>
          </cell>
          <cell r="I3">
            <v>3</v>
          </cell>
          <cell r="J3">
            <v>3</v>
          </cell>
          <cell r="K3">
            <v>3</v>
          </cell>
        </row>
        <row r="4">
          <cell r="A4">
            <v>3</v>
          </cell>
          <cell r="B4">
            <v>3</v>
          </cell>
          <cell r="C4">
            <v>4</v>
          </cell>
          <cell r="D4">
            <v>3</v>
          </cell>
          <cell r="E4">
            <v>4</v>
          </cell>
          <cell r="F4">
            <v>4</v>
          </cell>
          <cell r="G4">
            <v>4</v>
          </cell>
          <cell r="H4">
            <v>4</v>
          </cell>
          <cell r="I4">
            <v>4</v>
          </cell>
          <cell r="J4">
            <v>4</v>
          </cell>
          <cell r="K4">
            <v>3</v>
          </cell>
        </row>
        <row r="5">
          <cell r="A5">
            <v>8</v>
          </cell>
          <cell r="B5">
            <v>8</v>
          </cell>
          <cell r="C5">
            <v>10</v>
          </cell>
          <cell r="D5">
            <v>8</v>
          </cell>
          <cell r="E5">
            <v>10</v>
          </cell>
          <cell r="F5">
            <v>11</v>
          </cell>
          <cell r="G5">
            <v>11</v>
          </cell>
          <cell r="H5">
            <v>10</v>
          </cell>
          <cell r="I5">
            <v>10</v>
          </cell>
          <cell r="J5">
            <v>10</v>
          </cell>
          <cell r="K5">
            <v>8</v>
          </cell>
        </row>
        <row r="6">
          <cell r="A6">
            <v>9</v>
          </cell>
          <cell r="B6">
            <v>9</v>
          </cell>
          <cell r="C6">
            <v>10</v>
          </cell>
          <cell r="D6">
            <v>9</v>
          </cell>
          <cell r="E6">
            <v>10</v>
          </cell>
          <cell r="F6">
            <v>12</v>
          </cell>
          <cell r="G6">
            <v>12</v>
          </cell>
          <cell r="H6">
            <v>10</v>
          </cell>
          <cell r="I6">
            <v>10</v>
          </cell>
          <cell r="J6">
            <v>10</v>
          </cell>
          <cell r="K6">
            <v>9</v>
          </cell>
        </row>
        <row r="7">
          <cell r="A7">
            <v>15</v>
          </cell>
          <cell r="B7">
            <v>12</v>
          </cell>
          <cell r="C7">
            <v>14</v>
          </cell>
          <cell r="D7">
            <v>14</v>
          </cell>
          <cell r="E7">
            <v>15</v>
          </cell>
          <cell r="F7">
            <v>0</v>
          </cell>
          <cell r="G7">
            <v>46</v>
          </cell>
          <cell r="H7">
            <v>16</v>
          </cell>
          <cell r="I7">
            <v>14</v>
          </cell>
          <cell r="J7">
            <v>15</v>
          </cell>
          <cell r="K7">
            <v>15</v>
          </cell>
        </row>
        <row r="8">
          <cell r="A8">
            <v>16</v>
          </cell>
          <cell r="B8">
            <v>15</v>
          </cell>
          <cell r="C8">
            <v>15</v>
          </cell>
          <cell r="D8">
            <v>15</v>
          </cell>
          <cell r="E8">
            <v>16</v>
          </cell>
          <cell r="F8">
            <v>12</v>
          </cell>
          <cell r="G8">
            <v>47</v>
          </cell>
          <cell r="H8">
            <v>46</v>
          </cell>
          <cell r="I8">
            <v>15</v>
          </cell>
          <cell r="J8">
            <v>44</v>
          </cell>
          <cell r="K8">
            <v>16</v>
          </cell>
        </row>
        <row r="9">
          <cell r="A9">
            <v>17</v>
          </cell>
          <cell r="B9">
            <v>16</v>
          </cell>
          <cell r="C9">
            <v>44</v>
          </cell>
          <cell r="D9">
            <v>16</v>
          </cell>
          <cell r="E9">
            <v>45</v>
          </cell>
          <cell r="F9">
            <v>14</v>
          </cell>
          <cell r="G9">
            <v>48</v>
          </cell>
          <cell r="H9">
            <v>47</v>
          </cell>
          <cell r="I9">
            <v>44</v>
          </cell>
          <cell r="J9">
            <v>45</v>
          </cell>
          <cell r="K9">
            <v>17</v>
          </cell>
        </row>
        <row r="10">
          <cell r="A10">
            <v>42</v>
          </cell>
          <cell r="B10">
            <v>17</v>
          </cell>
          <cell r="C10">
            <v>45</v>
          </cell>
          <cell r="D10">
            <v>17</v>
          </cell>
          <cell r="E10">
            <v>46</v>
          </cell>
          <cell r="F10">
            <v>15</v>
          </cell>
          <cell r="G10">
            <v>-1</v>
          </cell>
          <cell r="H10">
            <v>-1</v>
          </cell>
          <cell r="I10">
            <v>45</v>
          </cell>
          <cell r="J10">
            <v>46</v>
          </cell>
          <cell r="K10">
            <v>42</v>
          </cell>
        </row>
        <row r="11">
          <cell r="A11">
            <v>43</v>
          </cell>
          <cell r="B11">
            <v>18</v>
          </cell>
          <cell r="C11">
            <v>46</v>
          </cell>
          <cell r="D11">
            <v>18</v>
          </cell>
          <cell r="E11">
            <v>-1</v>
          </cell>
          <cell r="F11">
            <v>48</v>
          </cell>
          <cell r="G11">
            <v>-1</v>
          </cell>
          <cell r="H11">
            <v>-1</v>
          </cell>
          <cell r="I11">
            <v>46</v>
          </cell>
          <cell r="J11">
            <v>-1</v>
          </cell>
          <cell r="K11">
            <v>43</v>
          </cell>
        </row>
        <row r="12">
          <cell r="A12">
            <v>44</v>
          </cell>
          <cell r="B12">
            <v>43</v>
          </cell>
          <cell r="C12">
            <v>47</v>
          </cell>
          <cell r="D12">
            <v>43</v>
          </cell>
          <cell r="E12">
            <v>-1</v>
          </cell>
          <cell r="F12">
            <v>49</v>
          </cell>
          <cell r="G12">
            <v>-1</v>
          </cell>
          <cell r="H12">
            <v>-1</v>
          </cell>
          <cell r="I12">
            <v>47</v>
          </cell>
          <cell r="J12">
            <v>-1</v>
          </cell>
          <cell r="K12">
            <v>44</v>
          </cell>
        </row>
        <row r="13">
          <cell r="A13">
            <v>45</v>
          </cell>
          <cell r="B13">
            <v>44</v>
          </cell>
          <cell r="C13">
            <v>48</v>
          </cell>
          <cell r="D13">
            <v>44</v>
          </cell>
          <cell r="E13">
            <v>-1</v>
          </cell>
          <cell r="F13">
            <v>50</v>
          </cell>
          <cell r="G13">
            <v>-1</v>
          </cell>
          <cell r="H13">
            <v>-1</v>
          </cell>
          <cell r="I13">
            <v>48</v>
          </cell>
          <cell r="J13">
            <v>-1</v>
          </cell>
          <cell r="K13">
            <v>45</v>
          </cell>
        </row>
        <row r="14">
          <cell r="A14">
            <v>46</v>
          </cell>
          <cell r="B14">
            <v>45</v>
          </cell>
          <cell r="C14">
            <v>49</v>
          </cell>
          <cell r="D14">
            <v>45</v>
          </cell>
          <cell r="E14">
            <v>-1</v>
          </cell>
          <cell r="F14">
            <v>-1</v>
          </cell>
          <cell r="G14">
            <v>-1</v>
          </cell>
          <cell r="H14">
            <v>-1</v>
          </cell>
          <cell r="I14">
            <v>49</v>
          </cell>
          <cell r="J14">
            <v>-1</v>
          </cell>
          <cell r="K14">
            <v>-1</v>
          </cell>
        </row>
        <row r="15">
          <cell r="A15">
            <v>47</v>
          </cell>
          <cell r="B15">
            <v>46</v>
          </cell>
          <cell r="C15">
            <v>52</v>
          </cell>
          <cell r="D15">
            <v>46</v>
          </cell>
          <cell r="E15">
            <v>-1</v>
          </cell>
          <cell r="F15">
            <v>-1</v>
          </cell>
          <cell r="G15">
            <v>-1</v>
          </cell>
          <cell r="H15">
            <v>-1</v>
          </cell>
          <cell r="I15">
            <v>51</v>
          </cell>
          <cell r="J15">
            <v>-1</v>
          </cell>
          <cell r="K15">
            <v>-1</v>
          </cell>
        </row>
        <row r="16">
          <cell r="A16">
            <v>48</v>
          </cell>
          <cell r="B16">
            <v>47</v>
          </cell>
          <cell r="C16">
            <v>-1</v>
          </cell>
          <cell r="D16">
            <v>47</v>
          </cell>
          <cell r="E16">
            <v>-1</v>
          </cell>
          <cell r="F16">
            <v>-1</v>
          </cell>
          <cell r="G16">
            <v>-1</v>
          </cell>
          <cell r="H16">
            <v>-1</v>
          </cell>
          <cell r="I16">
            <v>-1</v>
          </cell>
          <cell r="J16">
            <v>-1</v>
          </cell>
          <cell r="K16">
            <v>-1</v>
          </cell>
        </row>
        <row r="17">
          <cell r="A17">
            <v>49</v>
          </cell>
          <cell r="B17">
            <v>-1</v>
          </cell>
          <cell r="C17">
            <v>-1</v>
          </cell>
          <cell r="D17">
            <v>-1</v>
          </cell>
          <cell r="E17">
            <v>-1</v>
          </cell>
          <cell r="F17">
            <v>-1</v>
          </cell>
          <cell r="G17">
            <v>-1</v>
          </cell>
          <cell r="H17">
            <v>-1</v>
          </cell>
          <cell r="I17">
            <v>-1</v>
          </cell>
          <cell r="J17">
            <v>-1</v>
          </cell>
          <cell r="K17">
            <v>-1</v>
          </cell>
        </row>
        <row r="18">
          <cell r="A18">
            <v>51</v>
          </cell>
          <cell r="B18">
            <v>-1</v>
          </cell>
          <cell r="C18">
            <v>-1</v>
          </cell>
          <cell r="D18">
            <v>-1</v>
          </cell>
          <cell r="E18">
            <v>-1</v>
          </cell>
          <cell r="F18">
            <v>-1</v>
          </cell>
          <cell r="G18">
            <v>-1</v>
          </cell>
          <cell r="H18">
            <v>-1</v>
          </cell>
          <cell r="I18">
            <v>-1</v>
          </cell>
          <cell r="J18">
            <v>-1</v>
          </cell>
          <cell r="K18">
            <v>-1</v>
          </cell>
        </row>
        <row r="19">
          <cell r="A19">
            <v>-1</v>
          </cell>
          <cell r="B19">
            <v>-1</v>
          </cell>
          <cell r="C19">
            <v>-1</v>
          </cell>
          <cell r="D19">
            <v>-1</v>
          </cell>
          <cell r="E19">
            <v>-1</v>
          </cell>
          <cell r="F19">
            <v>-1</v>
          </cell>
          <cell r="G19">
            <v>-1</v>
          </cell>
          <cell r="H19">
            <v>-1</v>
          </cell>
          <cell r="I19">
            <v>-1</v>
          </cell>
          <cell r="J19">
            <v>-1</v>
          </cell>
          <cell r="K19">
            <v>-1</v>
          </cell>
        </row>
        <row r="20">
          <cell r="A20">
            <v>-1</v>
          </cell>
          <cell r="B20">
            <v>-1</v>
          </cell>
          <cell r="C20">
            <v>-1</v>
          </cell>
          <cell r="D20">
            <v>-1</v>
          </cell>
          <cell r="E20">
            <v>-1</v>
          </cell>
          <cell r="F20">
            <v>-1</v>
          </cell>
          <cell r="G20">
            <v>-1</v>
          </cell>
          <cell r="H20">
            <v>-1</v>
          </cell>
          <cell r="I20">
            <v>-1</v>
          </cell>
          <cell r="J20">
            <v>-1</v>
          </cell>
          <cell r="K20">
            <v>-1</v>
          </cell>
        </row>
        <row r="21">
          <cell r="A21">
            <v>-1</v>
          </cell>
          <cell r="B21">
            <v>-1</v>
          </cell>
          <cell r="C21">
            <v>-1</v>
          </cell>
          <cell r="D21">
            <v>-1</v>
          </cell>
          <cell r="E21">
            <v>-1</v>
          </cell>
          <cell r="F21">
            <v>-1</v>
          </cell>
          <cell r="G21">
            <v>-1</v>
          </cell>
          <cell r="H21">
            <v>-1</v>
          </cell>
          <cell r="I21">
            <v>-1</v>
          </cell>
          <cell r="J21">
            <v>-1</v>
          </cell>
          <cell r="K21">
            <v>-1</v>
          </cell>
        </row>
        <row r="22">
          <cell r="A22">
            <v>-1</v>
          </cell>
          <cell r="B22">
            <v>-1</v>
          </cell>
          <cell r="C22">
            <v>-1</v>
          </cell>
          <cell r="D22">
            <v>-1</v>
          </cell>
          <cell r="E22">
            <v>-1</v>
          </cell>
          <cell r="F22">
            <v>-1</v>
          </cell>
          <cell r="G22">
            <v>-1</v>
          </cell>
          <cell r="H22">
            <v>-1</v>
          </cell>
          <cell r="I22">
            <v>-1</v>
          </cell>
          <cell r="J22">
            <v>-1</v>
          </cell>
          <cell r="K22">
            <v>-1</v>
          </cell>
        </row>
        <row r="23">
          <cell r="A23">
            <v>-1</v>
          </cell>
          <cell r="B23">
            <v>-1</v>
          </cell>
          <cell r="C23">
            <v>-1</v>
          </cell>
          <cell r="D23">
            <v>-1</v>
          </cell>
          <cell r="E23">
            <v>-1</v>
          </cell>
          <cell r="F23">
            <v>-1</v>
          </cell>
          <cell r="G23">
            <v>-1</v>
          </cell>
          <cell r="H23">
            <v>-1</v>
          </cell>
          <cell r="I23">
            <v>-1</v>
          </cell>
          <cell r="J23">
            <v>-1</v>
          </cell>
          <cell r="K23">
            <v>-1</v>
          </cell>
        </row>
        <row r="24">
          <cell r="A24">
            <v>-1</v>
          </cell>
          <cell r="B24">
            <v>-1</v>
          </cell>
          <cell r="C24">
            <v>-1</v>
          </cell>
          <cell r="D24">
            <v>-1</v>
          </cell>
          <cell r="E24">
            <v>-1</v>
          </cell>
          <cell r="F24">
            <v>-1</v>
          </cell>
          <cell r="G24">
            <v>-1</v>
          </cell>
          <cell r="H24">
            <v>-1</v>
          </cell>
          <cell r="I24">
            <v>-1</v>
          </cell>
          <cell r="J24">
            <v>-1</v>
          </cell>
          <cell r="K24">
            <v>-1</v>
          </cell>
        </row>
        <row r="25">
          <cell r="A25">
            <v>-1</v>
          </cell>
          <cell r="B25">
            <v>-1</v>
          </cell>
          <cell r="C25">
            <v>-1</v>
          </cell>
          <cell r="D25">
            <v>-1</v>
          </cell>
          <cell r="E25">
            <v>-1</v>
          </cell>
          <cell r="F25">
            <v>-1</v>
          </cell>
          <cell r="G25">
            <v>-1</v>
          </cell>
          <cell r="H25">
            <v>-1</v>
          </cell>
          <cell r="I25">
            <v>-1</v>
          </cell>
          <cell r="J25">
            <v>-1</v>
          </cell>
          <cell r="K25">
            <v>-1</v>
          </cell>
        </row>
        <row r="26">
          <cell r="A26">
            <v>-1</v>
          </cell>
          <cell r="B26">
            <v>-1</v>
          </cell>
          <cell r="C26">
            <v>-1</v>
          </cell>
          <cell r="D26">
            <v>-1</v>
          </cell>
          <cell r="E26">
            <v>-1</v>
          </cell>
          <cell r="F26">
            <v>-1</v>
          </cell>
          <cell r="G26">
            <v>-1</v>
          </cell>
          <cell r="H26">
            <v>-1</v>
          </cell>
          <cell r="I26">
            <v>-1</v>
          </cell>
          <cell r="J26">
            <v>-1</v>
          </cell>
          <cell r="K26">
            <v>-1</v>
          </cell>
        </row>
        <row r="27">
          <cell r="A27">
            <v>-1</v>
          </cell>
          <cell r="B27">
            <v>-1</v>
          </cell>
          <cell r="C27">
            <v>-1</v>
          </cell>
          <cell r="D27">
            <v>-1</v>
          </cell>
          <cell r="E27">
            <v>-1</v>
          </cell>
          <cell r="F27">
            <v>-1</v>
          </cell>
          <cell r="G27">
            <v>-1</v>
          </cell>
          <cell r="H27">
            <v>-1</v>
          </cell>
          <cell r="I27">
            <v>-1</v>
          </cell>
          <cell r="J27">
            <v>-1</v>
          </cell>
          <cell r="K27">
            <v>-1</v>
          </cell>
        </row>
        <row r="28">
          <cell r="A28">
            <v>-1</v>
          </cell>
          <cell r="B28">
            <v>-1</v>
          </cell>
          <cell r="C28">
            <v>-1</v>
          </cell>
          <cell r="D28">
            <v>-1</v>
          </cell>
          <cell r="E28">
            <v>-1</v>
          </cell>
          <cell r="F28">
            <v>-1</v>
          </cell>
          <cell r="G28">
            <v>-1</v>
          </cell>
          <cell r="H28">
            <v>-1</v>
          </cell>
          <cell r="I28">
            <v>-1</v>
          </cell>
          <cell r="J28">
            <v>-1</v>
          </cell>
          <cell r="K28">
            <v>-1</v>
          </cell>
        </row>
        <row r="29">
          <cell r="A29">
            <v>-1</v>
          </cell>
          <cell r="B29">
            <v>-1</v>
          </cell>
          <cell r="C29">
            <v>-1</v>
          </cell>
          <cell r="D29">
            <v>-1</v>
          </cell>
          <cell r="E29">
            <v>-1</v>
          </cell>
          <cell r="F29">
            <v>-1</v>
          </cell>
          <cell r="G29">
            <v>-1</v>
          </cell>
          <cell r="H29">
            <v>-1</v>
          </cell>
          <cell r="I29">
            <v>-1</v>
          </cell>
          <cell r="J29">
            <v>-1</v>
          </cell>
          <cell r="K29">
            <v>-1</v>
          </cell>
        </row>
        <row r="30">
          <cell r="A30">
            <v>-1</v>
          </cell>
          <cell r="B30">
            <v>-1</v>
          </cell>
          <cell r="C30">
            <v>-1</v>
          </cell>
          <cell r="D30">
            <v>-1</v>
          </cell>
          <cell r="E30">
            <v>-1</v>
          </cell>
          <cell r="F30">
            <v>-1</v>
          </cell>
          <cell r="G30">
            <v>-1</v>
          </cell>
          <cell r="H30">
            <v>-1</v>
          </cell>
          <cell r="I30">
            <v>-1</v>
          </cell>
          <cell r="J30">
            <v>-1</v>
          </cell>
          <cell r="K30">
            <v>-1</v>
          </cell>
        </row>
        <row r="31">
          <cell r="A31">
            <v>-1</v>
          </cell>
          <cell r="B31">
            <v>-1</v>
          </cell>
          <cell r="C31">
            <v>-1</v>
          </cell>
          <cell r="D31">
            <v>-1</v>
          </cell>
          <cell r="E31">
            <v>-1</v>
          </cell>
          <cell r="F31">
            <v>-1</v>
          </cell>
          <cell r="G31">
            <v>-1</v>
          </cell>
          <cell r="H31">
            <v>-1</v>
          </cell>
          <cell r="I31">
            <v>-1</v>
          </cell>
          <cell r="J31">
            <v>-1</v>
          </cell>
          <cell r="K31">
            <v>-1</v>
          </cell>
        </row>
        <row r="32">
          <cell r="A32">
            <v>-1</v>
          </cell>
          <cell r="B32">
            <v>-1</v>
          </cell>
          <cell r="C32">
            <v>-1</v>
          </cell>
          <cell r="D32">
            <v>-1</v>
          </cell>
          <cell r="E32">
            <v>-1</v>
          </cell>
          <cell r="F32">
            <v>-1</v>
          </cell>
          <cell r="G32">
            <v>-1</v>
          </cell>
          <cell r="H32">
            <v>-1</v>
          </cell>
          <cell r="I32">
            <v>-1</v>
          </cell>
          <cell r="J32">
            <v>-1</v>
          </cell>
          <cell r="K32">
            <v>-1</v>
          </cell>
        </row>
        <row r="33">
          <cell r="A33">
            <v>-1</v>
          </cell>
          <cell r="B33">
            <v>-1</v>
          </cell>
          <cell r="C33">
            <v>-1</v>
          </cell>
          <cell r="D33">
            <v>-1</v>
          </cell>
          <cell r="E33">
            <v>-1</v>
          </cell>
          <cell r="F33">
            <v>-1</v>
          </cell>
          <cell r="G33">
            <v>-1</v>
          </cell>
          <cell r="H33">
            <v>-1</v>
          </cell>
          <cell r="I33">
            <v>-1</v>
          </cell>
          <cell r="J33">
            <v>-1</v>
          </cell>
          <cell r="K33">
            <v>-1</v>
          </cell>
        </row>
        <row r="34">
          <cell r="A34">
            <v>-1</v>
          </cell>
          <cell r="B34">
            <v>-1</v>
          </cell>
          <cell r="C34">
            <v>-1</v>
          </cell>
          <cell r="D34">
            <v>-1</v>
          </cell>
          <cell r="E34">
            <v>-1</v>
          </cell>
          <cell r="F34">
            <v>-1</v>
          </cell>
          <cell r="G34">
            <v>-1</v>
          </cell>
          <cell r="H34">
            <v>-1</v>
          </cell>
          <cell r="I34">
            <v>-1</v>
          </cell>
          <cell r="J34">
            <v>-1</v>
          </cell>
          <cell r="K34">
            <v>-1</v>
          </cell>
        </row>
        <row r="35">
          <cell r="A35">
            <v>-1</v>
          </cell>
          <cell r="B35">
            <v>-1</v>
          </cell>
          <cell r="C35">
            <v>-1</v>
          </cell>
          <cell r="D35">
            <v>-1</v>
          </cell>
          <cell r="E35">
            <v>-1</v>
          </cell>
          <cell r="F35">
            <v>-1</v>
          </cell>
          <cell r="G35">
            <v>-1</v>
          </cell>
          <cell r="H35">
            <v>-1</v>
          </cell>
          <cell r="I35">
            <v>-1</v>
          </cell>
          <cell r="J35">
            <v>-1</v>
          </cell>
          <cell r="K35">
            <v>-1</v>
          </cell>
        </row>
        <row r="36">
          <cell r="A36">
            <v>-1</v>
          </cell>
          <cell r="B36">
            <v>-1</v>
          </cell>
          <cell r="C36">
            <v>-1</v>
          </cell>
          <cell r="D36">
            <v>-1</v>
          </cell>
          <cell r="E36">
            <v>-1</v>
          </cell>
          <cell r="F36">
            <v>-1</v>
          </cell>
          <cell r="G36">
            <v>-1</v>
          </cell>
          <cell r="H36">
            <v>-1</v>
          </cell>
          <cell r="I36">
            <v>-1</v>
          </cell>
          <cell r="J36">
            <v>-1</v>
          </cell>
          <cell r="K36">
            <v>-1</v>
          </cell>
        </row>
        <row r="37">
          <cell r="A37">
            <v>-1</v>
          </cell>
          <cell r="B37">
            <v>-1</v>
          </cell>
          <cell r="C37">
            <v>-1</v>
          </cell>
          <cell r="D37">
            <v>-1</v>
          </cell>
          <cell r="E37">
            <v>-1</v>
          </cell>
          <cell r="F37">
            <v>-1</v>
          </cell>
          <cell r="G37">
            <v>-1</v>
          </cell>
          <cell r="H37">
            <v>-1</v>
          </cell>
          <cell r="I37">
            <v>-1</v>
          </cell>
          <cell r="J37">
            <v>-1</v>
          </cell>
          <cell r="K37">
            <v>-1</v>
          </cell>
        </row>
        <row r="38">
          <cell r="A38">
            <v>-1</v>
          </cell>
          <cell r="B38">
            <v>-1</v>
          </cell>
          <cell r="C38">
            <v>-1</v>
          </cell>
          <cell r="D38">
            <v>-1</v>
          </cell>
          <cell r="E38">
            <v>-1</v>
          </cell>
          <cell r="F38">
            <v>-1</v>
          </cell>
          <cell r="G38">
            <v>-1</v>
          </cell>
          <cell r="H38">
            <v>-1</v>
          </cell>
          <cell r="I38">
            <v>-1</v>
          </cell>
          <cell r="J38">
            <v>-1</v>
          </cell>
          <cell r="K38">
            <v>-1</v>
          </cell>
        </row>
        <row r="39">
          <cell r="A39">
            <v>-1</v>
          </cell>
          <cell r="B39">
            <v>-1</v>
          </cell>
          <cell r="C39">
            <v>-1</v>
          </cell>
          <cell r="D39">
            <v>-1</v>
          </cell>
          <cell r="E39">
            <v>-1</v>
          </cell>
          <cell r="F39">
            <v>-1</v>
          </cell>
          <cell r="G39">
            <v>-1</v>
          </cell>
          <cell r="H39">
            <v>-1</v>
          </cell>
          <cell r="I39">
            <v>-1</v>
          </cell>
          <cell r="J39">
            <v>-1</v>
          </cell>
          <cell r="K39">
            <v>-1</v>
          </cell>
        </row>
        <row r="40">
          <cell r="A40">
            <v>-1</v>
          </cell>
          <cell r="B40">
            <v>-1</v>
          </cell>
          <cell r="C40">
            <v>-1</v>
          </cell>
          <cell r="D40">
            <v>-1</v>
          </cell>
          <cell r="E40">
            <v>-1</v>
          </cell>
          <cell r="F40">
            <v>-1</v>
          </cell>
          <cell r="G40">
            <v>-1</v>
          </cell>
          <cell r="H40">
            <v>-1</v>
          </cell>
          <cell r="I40">
            <v>-1</v>
          </cell>
          <cell r="J40">
            <v>-1</v>
          </cell>
          <cell r="K40">
            <v>-1</v>
          </cell>
        </row>
        <row r="41">
          <cell r="A41">
            <v>-1</v>
          </cell>
          <cell r="B41">
            <v>-1</v>
          </cell>
          <cell r="C41">
            <v>-1</v>
          </cell>
          <cell r="D41">
            <v>-1</v>
          </cell>
          <cell r="E41">
            <v>-1</v>
          </cell>
          <cell r="F41">
            <v>-1</v>
          </cell>
          <cell r="G41">
            <v>-1</v>
          </cell>
          <cell r="H41">
            <v>-1</v>
          </cell>
          <cell r="I41">
            <v>-1</v>
          </cell>
          <cell r="J41">
            <v>-1</v>
          </cell>
          <cell r="K41">
            <v>-1</v>
          </cell>
        </row>
        <row r="42">
          <cell r="A42">
            <v>-1</v>
          </cell>
          <cell r="B42">
            <v>-1</v>
          </cell>
          <cell r="C42">
            <v>-1</v>
          </cell>
          <cell r="D42">
            <v>-1</v>
          </cell>
          <cell r="E42">
            <v>-1</v>
          </cell>
          <cell r="F42">
            <v>-1</v>
          </cell>
          <cell r="G42">
            <v>-1</v>
          </cell>
          <cell r="H42">
            <v>-1</v>
          </cell>
          <cell r="I42">
            <v>-1</v>
          </cell>
          <cell r="J42">
            <v>-1</v>
          </cell>
          <cell r="K42">
            <v>-1</v>
          </cell>
        </row>
        <row r="43">
          <cell r="A43">
            <v>-1</v>
          </cell>
          <cell r="B43">
            <v>-1</v>
          </cell>
          <cell r="C43">
            <v>-1</v>
          </cell>
          <cell r="D43">
            <v>-1</v>
          </cell>
          <cell r="E43">
            <v>-1</v>
          </cell>
          <cell r="F43">
            <v>-1</v>
          </cell>
          <cell r="G43">
            <v>-1</v>
          </cell>
          <cell r="H43">
            <v>-1</v>
          </cell>
          <cell r="I43">
            <v>-1</v>
          </cell>
          <cell r="J43">
            <v>-1</v>
          </cell>
          <cell r="K43">
            <v>-1</v>
          </cell>
        </row>
        <row r="44">
          <cell r="A44">
            <v>-1</v>
          </cell>
          <cell r="B44">
            <v>-1</v>
          </cell>
          <cell r="C44">
            <v>-1</v>
          </cell>
          <cell r="D44">
            <v>-1</v>
          </cell>
          <cell r="E44">
            <v>-1</v>
          </cell>
          <cell r="F44">
            <v>-1</v>
          </cell>
          <cell r="G44">
            <v>-1</v>
          </cell>
          <cell r="H44">
            <v>-1</v>
          </cell>
          <cell r="I44">
            <v>-1</v>
          </cell>
          <cell r="J44">
            <v>-1</v>
          </cell>
          <cell r="K44">
            <v>-1</v>
          </cell>
        </row>
        <row r="45">
          <cell r="A45">
            <v>-1</v>
          </cell>
          <cell r="B45">
            <v>-1</v>
          </cell>
          <cell r="C45">
            <v>-1</v>
          </cell>
          <cell r="D45">
            <v>-1</v>
          </cell>
          <cell r="E45">
            <v>-1</v>
          </cell>
          <cell r="F45">
            <v>-1</v>
          </cell>
          <cell r="G45">
            <v>-1</v>
          </cell>
          <cell r="H45">
            <v>-1</v>
          </cell>
          <cell r="I45">
            <v>-1</v>
          </cell>
          <cell r="J45">
            <v>-1</v>
          </cell>
          <cell r="K45">
            <v>-1</v>
          </cell>
        </row>
        <row r="46">
          <cell r="A46">
            <v>-1</v>
          </cell>
          <cell r="B46">
            <v>-1</v>
          </cell>
          <cell r="C46">
            <v>-1</v>
          </cell>
          <cell r="D46">
            <v>-1</v>
          </cell>
          <cell r="E46">
            <v>-1</v>
          </cell>
          <cell r="F46">
            <v>-1</v>
          </cell>
          <cell r="G46">
            <v>-1</v>
          </cell>
          <cell r="H46">
            <v>-1</v>
          </cell>
          <cell r="I46">
            <v>-1</v>
          </cell>
          <cell r="J46">
            <v>-1</v>
          </cell>
          <cell r="K46">
            <v>-1</v>
          </cell>
        </row>
        <row r="47">
          <cell r="A47">
            <v>-1</v>
          </cell>
          <cell r="B47">
            <v>-1</v>
          </cell>
          <cell r="C47">
            <v>-1</v>
          </cell>
          <cell r="D47">
            <v>-1</v>
          </cell>
          <cell r="E47">
            <v>-1</v>
          </cell>
          <cell r="F47">
            <v>-1</v>
          </cell>
          <cell r="G47">
            <v>-1</v>
          </cell>
          <cell r="H47">
            <v>-1</v>
          </cell>
          <cell r="I47">
            <v>-1</v>
          </cell>
          <cell r="J47">
            <v>-1</v>
          </cell>
          <cell r="K47">
            <v>-1</v>
          </cell>
        </row>
        <row r="48">
          <cell r="A48">
            <v>-1</v>
          </cell>
          <cell r="B48">
            <v>-1</v>
          </cell>
          <cell r="C48">
            <v>-1</v>
          </cell>
          <cell r="D48">
            <v>-1</v>
          </cell>
          <cell r="E48">
            <v>-1</v>
          </cell>
          <cell r="F48">
            <v>-1</v>
          </cell>
          <cell r="G48">
            <v>-1</v>
          </cell>
          <cell r="H48">
            <v>-1</v>
          </cell>
          <cell r="I48">
            <v>-1</v>
          </cell>
          <cell r="J48">
            <v>-1</v>
          </cell>
          <cell r="K48">
            <v>-1</v>
          </cell>
        </row>
        <row r="49">
          <cell r="A49">
            <v>-1</v>
          </cell>
          <cell r="B49">
            <v>-1</v>
          </cell>
          <cell r="C49">
            <v>-1</v>
          </cell>
          <cell r="D49">
            <v>-1</v>
          </cell>
          <cell r="E49">
            <v>-1</v>
          </cell>
          <cell r="F49">
            <v>-1</v>
          </cell>
          <cell r="G49">
            <v>-1</v>
          </cell>
          <cell r="H49">
            <v>-1</v>
          </cell>
          <cell r="I49">
            <v>-1</v>
          </cell>
          <cell r="J49">
            <v>-1</v>
          </cell>
          <cell r="K49">
            <v>-1</v>
          </cell>
        </row>
        <row r="50">
          <cell r="A50">
            <v>-1</v>
          </cell>
          <cell r="B50">
            <v>-1</v>
          </cell>
          <cell r="C50">
            <v>-1</v>
          </cell>
          <cell r="D50">
            <v>-1</v>
          </cell>
          <cell r="E50">
            <v>-1</v>
          </cell>
          <cell r="F50">
            <v>-1</v>
          </cell>
          <cell r="G50">
            <v>-1</v>
          </cell>
          <cell r="H50">
            <v>-1</v>
          </cell>
          <cell r="I50">
            <v>-1</v>
          </cell>
          <cell r="J50">
            <v>-1</v>
          </cell>
          <cell r="K50">
            <v>-1</v>
          </cell>
        </row>
        <row r="51">
          <cell r="A51">
            <v>-1</v>
          </cell>
          <cell r="B51">
            <v>-1</v>
          </cell>
          <cell r="C51">
            <v>-1</v>
          </cell>
          <cell r="D51">
            <v>-1</v>
          </cell>
          <cell r="E51">
            <v>-1</v>
          </cell>
          <cell r="F51">
            <v>-1</v>
          </cell>
          <cell r="G51">
            <v>-1</v>
          </cell>
          <cell r="H51">
            <v>-1</v>
          </cell>
          <cell r="I51">
            <v>-1</v>
          </cell>
          <cell r="J51">
            <v>-1</v>
          </cell>
          <cell r="K51">
            <v>-1</v>
          </cell>
        </row>
        <row r="52">
          <cell r="A52">
            <v>-1</v>
          </cell>
          <cell r="B52">
            <v>-1</v>
          </cell>
          <cell r="C52">
            <v>-1</v>
          </cell>
          <cell r="D52">
            <v>-1</v>
          </cell>
          <cell r="E52">
            <v>-1</v>
          </cell>
          <cell r="F52">
            <v>-1</v>
          </cell>
          <cell r="G52">
            <v>-1</v>
          </cell>
          <cell r="H52">
            <v>-1</v>
          </cell>
          <cell r="I52">
            <v>-1</v>
          </cell>
          <cell r="J52">
            <v>-1</v>
          </cell>
          <cell r="K52">
            <v>-1</v>
          </cell>
        </row>
        <row r="53">
          <cell r="A53">
            <v>-1</v>
          </cell>
          <cell r="B53">
            <v>-1</v>
          </cell>
          <cell r="C53">
            <v>-1</v>
          </cell>
          <cell r="D53">
            <v>-1</v>
          </cell>
          <cell r="E53">
            <v>-1</v>
          </cell>
          <cell r="F53">
            <v>-1</v>
          </cell>
          <cell r="G53">
            <v>-1</v>
          </cell>
          <cell r="H53">
            <v>-1</v>
          </cell>
          <cell r="I53">
            <v>-1</v>
          </cell>
          <cell r="J53">
            <v>-1</v>
          </cell>
          <cell r="K53">
            <v>-1</v>
          </cell>
        </row>
        <row r="54">
          <cell r="A54">
            <v>-1</v>
          </cell>
          <cell r="B54">
            <v>-1</v>
          </cell>
          <cell r="C54">
            <v>-1</v>
          </cell>
          <cell r="D54">
            <v>-1</v>
          </cell>
          <cell r="E54">
            <v>-1</v>
          </cell>
          <cell r="F54">
            <v>-1</v>
          </cell>
          <cell r="G54">
            <v>-1</v>
          </cell>
          <cell r="H54">
            <v>-1</v>
          </cell>
          <cell r="I54">
            <v>-1</v>
          </cell>
          <cell r="J54">
            <v>-1</v>
          </cell>
          <cell r="K54">
            <v>-1</v>
          </cell>
        </row>
        <row r="55">
          <cell r="A55">
            <v>-1</v>
          </cell>
          <cell r="B55">
            <v>-1</v>
          </cell>
          <cell r="C55">
            <v>-1</v>
          </cell>
          <cell r="D55">
            <v>-1</v>
          </cell>
          <cell r="E55">
            <v>-1</v>
          </cell>
          <cell r="F55">
            <v>-1</v>
          </cell>
          <cell r="G55">
            <v>-1</v>
          </cell>
          <cell r="H55">
            <v>-1</v>
          </cell>
          <cell r="I55">
            <v>-1</v>
          </cell>
          <cell r="J55">
            <v>-1</v>
          </cell>
          <cell r="K55">
            <v>-1</v>
          </cell>
        </row>
        <row r="56">
          <cell r="A56">
            <v>-1</v>
          </cell>
          <cell r="B56">
            <v>-1</v>
          </cell>
          <cell r="C56">
            <v>-1</v>
          </cell>
          <cell r="D56">
            <v>-1</v>
          </cell>
          <cell r="E56">
            <v>-1</v>
          </cell>
          <cell r="F56">
            <v>-1</v>
          </cell>
          <cell r="G56">
            <v>-1</v>
          </cell>
          <cell r="H56">
            <v>-1</v>
          </cell>
          <cell r="I56">
            <v>-1</v>
          </cell>
          <cell r="J56">
            <v>-1</v>
          </cell>
          <cell r="K56">
            <v>-1</v>
          </cell>
        </row>
        <row r="57">
          <cell r="A57">
            <v>-1</v>
          </cell>
          <cell r="B57">
            <v>-1</v>
          </cell>
          <cell r="C57">
            <v>-1</v>
          </cell>
          <cell r="D57">
            <v>-1</v>
          </cell>
          <cell r="E57">
            <v>-1</v>
          </cell>
          <cell r="F57">
            <v>-1</v>
          </cell>
          <cell r="G57">
            <v>-1</v>
          </cell>
          <cell r="H57">
            <v>-1</v>
          </cell>
          <cell r="I57">
            <v>-1</v>
          </cell>
          <cell r="J57">
            <v>-1</v>
          </cell>
          <cell r="K57">
            <v>-1</v>
          </cell>
        </row>
        <row r="58">
          <cell r="A58">
            <v>-1</v>
          </cell>
          <cell r="B58">
            <v>-1</v>
          </cell>
          <cell r="C58">
            <v>-1</v>
          </cell>
          <cell r="D58">
            <v>-1</v>
          </cell>
          <cell r="E58">
            <v>-1</v>
          </cell>
          <cell r="F58">
            <v>-1</v>
          </cell>
          <cell r="G58">
            <v>-1</v>
          </cell>
          <cell r="H58">
            <v>-1</v>
          </cell>
          <cell r="I58">
            <v>-1</v>
          </cell>
          <cell r="J58">
            <v>-1</v>
          </cell>
          <cell r="K58">
            <v>-1</v>
          </cell>
        </row>
        <row r="59">
          <cell r="A59">
            <v>-1</v>
          </cell>
          <cell r="B59">
            <v>-1</v>
          </cell>
          <cell r="C59">
            <v>-1</v>
          </cell>
          <cell r="D59">
            <v>-1</v>
          </cell>
          <cell r="E59">
            <v>-1</v>
          </cell>
          <cell r="F59">
            <v>-1</v>
          </cell>
          <cell r="G59">
            <v>-1</v>
          </cell>
          <cell r="H59">
            <v>-1</v>
          </cell>
          <cell r="I59">
            <v>-1</v>
          </cell>
          <cell r="J59">
            <v>-1</v>
          </cell>
          <cell r="K59">
            <v>-1</v>
          </cell>
        </row>
        <row r="60">
          <cell r="A60">
            <v>-1</v>
          </cell>
          <cell r="B60">
            <v>-1</v>
          </cell>
          <cell r="C60">
            <v>-1</v>
          </cell>
          <cell r="D60">
            <v>-1</v>
          </cell>
          <cell r="E60">
            <v>-1</v>
          </cell>
          <cell r="F60">
            <v>-1</v>
          </cell>
          <cell r="G60">
            <v>-1</v>
          </cell>
          <cell r="H60">
            <v>-1</v>
          </cell>
          <cell r="I60">
            <v>-1</v>
          </cell>
          <cell r="J60">
            <v>-1</v>
          </cell>
          <cell r="K60">
            <v>-1</v>
          </cell>
        </row>
        <row r="61">
          <cell r="A61">
            <v>-1</v>
          </cell>
          <cell r="B61">
            <v>-1</v>
          </cell>
          <cell r="C61">
            <v>-1</v>
          </cell>
          <cell r="D61">
            <v>-1</v>
          </cell>
          <cell r="E61">
            <v>-1</v>
          </cell>
          <cell r="F61">
            <v>-1</v>
          </cell>
          <cell r="G61">
            <v>-1</v>
          </cell>
          <cell r="H61">
            <v>-1</v>
          </cell>
          <cell r="I61">
            <v>-1</v>
          </cell>
          <cell r="J61">
            <v>-1</v>
          </cell>
          <cell r="K61">
            <v>-1</v>
          </cell>
        </row>
        <row r="62">
          <cell r="A62">
            <v>-1</v>
          </cell>
          <cell r="B62">
            <v>-1</v>
          </cell>
          <cell r="C62">
            <v>-1</v>
          </cell>
          <cell r="D62">
            <v>-1</v>
          </cell>
          <cell r="E62">
            <v>-1</v>
          </cell>
          <cell r="F62">
            <v>-1</v>
          </cell>
          <cell r="G62">
            <v>-1</v>
          </cell>
          <cell r="H62">
            <v>-1</v>
          </cell>
          <cell r="I62">
            <v>-1</v>
          </cell>
          <cell r="J62">
            <v>-1</v>
          </cell>
          <cell r="K62">
            <v>-1</v>
          </cell>
        </row>
        <row r="63">
          <cell r="A63">
            <v>-1</v>
          </cell>
          <cell r="B63">
            <v>-1</v>
          </cell>
          <cell r="C63">
            <v>-1</v>
          </cell>
          <cell r="D63">
            <v>-1</v>
          </cell>
          <cell r="E63">
            <v>-1</v>
          </cell>
          <cell r="F63">
            <v>-1</v>
          </cell>
          <cell r="G63">
            <v>-1</v>
          </cell>
          <cell r="H63">
            <v>-1</v>
          </cell>
          <cell r="I63">
            <v>-1</v>
          </cell>
          <cell r="J63">
            <v>-1</v>
          </cell>
          <cell r="K63">
            <v>-1</v>
          </cell>
        </row>
        <row r="64">
          <cell r="A64">
            <v>-1</v>
          </cell>
          <cell r="B64">
            <v>-1</v>
          </cell>
          <cell r="C64">
            <v>-1</v>
          </cell>
          <cell r="D64">
            <v>-1</v>
          </cell>
          <cell r="E64">
            <v>-1</v>
          </cell>
          <cell r="F64">
            <v>-1</v>
          </cell>
          <cell r="G64">
            <v>-1</v>
          </cell>
          <cell r="H64">
            <v>-1</v>
          </cell>
          <cell r="I64">
            <v>-1</v>
          </cell>
          <cell r="J64">
            <v>-1</v>
          </cell>
          <cell r="K64">
            <v>-1</v>
          </cell>
        </row>
        <row r="65">
          <cell r="A65">
            <v>-1</v>
          </cell>
          <cell r="B65">
            <v>-1</v>
          </cell>
          <cell r="C65">
            <v>-1</v>
          </cell>
          <cell r="D65">
            <v>-1</v>
          </cell>
          <cell r="E65">
            <v>-1</v>
          </cell>
          <cell r="F65">
            <v>-1</v>
          </cell>
          <cell r="G65">
            <v>-1</v>
          </cell>
          <cell r="H65">
            <v>-1</v>
          </cell>
          <cell r="I65">
            <v>-1</v>
          </cell>
          <cell r="J65">
            <v>-1</v>
          </cell>
          <cell r="K65">
            <v>-1</v>
          </cell>
        </row>
        <row r="66">
          <cell r="A66">
            <v>-1</v>
          </cell>
          <cell r="B66">
            <v>-1</v>
          </cell>
          <cell r="C66">
            <v>-1</v>
          </cell>
          <cell r="D66">
            <v>-1</v>
          </cell>
          <cell r="E66">
            <v>-1</v>
          </cell>
          <cell r="F66">
            <v>-1</v>
          </cell>
          <cell r="G66">
            <v>-1</v>
          </cell>
          <cell r="H66">
            <v>-1</v>
          </cell>
          <cell r="I66">
            <v>-1</v>
          </cell>
          <cell r="J66">
            <v>-1</v>
          </cell>
          <cell r="K66">
            <v>-1</v>
          </cell>
        </row>
        <row r="67">
          <cell r="A67">
            <v>-1</v>
          </cell>
          <cell r="B67">
            <v>-1</v>
          </cell>
          <cell r="C67">
            <v>-1</v>
          </cell>
          <cell r="D67">
            <v>-1</v>
          </cell>
          <cell r="E67">
            <v>-1</v>
          </cell>
          <cell r="F67">
            <v>-1</v>
          </cell>
          <cell r="G67">
            <v>-1</v>
          </cell>
          <cell r="H67">
            <v>-1</v>
          </cell>
          <cell r="I67">
            <v>-1</v>
          </cell>
          <cell r="J67">
            <v>-1</v>
          </cell>
          <cell r="K67">
            <v>-1</v>
          </cell>
        </row>
        <row r="68">
          <cell r="A68">
            <v>-1</v>
          </cell>
          <cell r="B68">
            <v>-1</v>
          </cell>
          <cell r="C68">
            <v>-1</v>
          </cell>
          <cell r="D68">
            <v>-1</v>
          </cell>
          <cell r="E68">
            <v>-1</v>
          </cell>
          <cell r="F68">
            <v>-1</v>
          </cell>
          <cell r="G68">
            <v>-1</v>
          </cell>
          <cell r="H68">
            <v>-1</v>
          </cell>
          <cell r="I68">
            <v>-1</v>
          </cell>
          <cell r="J68">
            <v>-1</v>
          </cell>
          <cell r="K68">
            <v>-1</v>
          </cell>
        </row>
        <row r="69">
          <cell r="A69">
            <v>-1</v>
          </cell>
          <cell r="B69">
            <v>-1</v>
          </cell>
          <cell r="C69">
            <v>-1</v>
          </cell>
          <cell r="D69">
            <v>-1</v>
          </cell>
          <cell r="E69">
            <v>-1</v>
          </cell>
          <cell r="F69">
            <v>-1</v>
          </cell>
          <cell r="G69">
            <v>-1</v>
          </cell>
          <cell r="H69">
            <v>-1</v>
          </cell>
          <cell r="I69">
            <v>-1</v>
          </cell>
          <cell r="J69">
            <v>-1</v>
          </cell>
          <cell r="K69">
            <v>-1</v>
          </cell>
        </row>
        <row r="70">
          <cell r="A70">
            <v>-1</v>
          </cell>
          <cell r="B70">
            <v>-1</v>
          </cell>
          <cell r="C70">
            <v>-1</v>
          </cell>
          <cell r="D70">
            <v>-1</v>
          </cell>
          <cell r="E70">
            <v>-1</v>
          </cell>
          <cell r="F70">
            <v>-1</v>
          </cell>
          <cell r="G70">
            <v>-1</v>
          </cell>
          <cell r="H70">
            <v>-1</v>
          </cell>
          <cell r="I70">
            <v>-1</v>
          </cell>
          <cell r="J70">
            <v>-1</v>
          </cell>
          <cell r="K70">
            <v>-1</v>
          </cell>
        </row>
        <row r="71">
          <cell r="A71">
            <v>-1</v>
          </cell>
          <cell r="B71">
            <v>-1</v>
          </cell>
          <cell r="C71">
            <v>-1</v>
          </cell>
          <cell r="D71">
            <v>-1</v>
          </cell>
          <cell r="E71">
            <v>-1</v>
          </cell>
          <cell r="F71">
            <v>-1</v>
          </cell>
          <cell r="G71">
            <v>-1</v>
          </cell>
          <cell r="H71">
            <v>-1</v>
          </cell>
          <cell r="I71">
            <v>-1</v>
          </cell>
          <cell r="J71">
            <v>-1</v>
          </cell>
          <cell r="K71">
            <v>-1</v>
          </cell>
        </row>
        <row r="72">
          <cell r="A72">
            <v>-1</v>
          </cell>
          <cell r="B72">
            <v>-1</v>
          </cell>
          <cell r="C72">
            <v>-1</v>
          </cell>
          <cell r="D72">
            <v>-1</v>
          </cell>
          <cell r="E72">
            <v>-1</v>
          </cell>
          <cell r="F72">
            <v>-1</v>
          </cell>
          <cell r="G72">
            <v>-1</v>
          </cell>
          <cell r="H72">
            <v>-1</v>
          </cell>
          <cell r="I72">
            <v>-1</v>
          </cell>
          <cell r="J72">
            <v>-1</v>
          </cell>
          <cell r="K72">
            <v>-1</v>
          </cell>
        </row>
        <row r="73">
          <cell r="A73">
            <v>-1</v>
          </cell>
          <cell r="B73">
            <v>-1</v>
          </cell>
          <cell r="C73">
            <v>-1</v>
          </cell>
          <cell r="D73">
            <v>-1</v>
          </cell>
          <cell r="E73">
            <v>-1</v>
          </cell>
          <cell r="F73">
            <v>-1</v>
          </cell>
          <cell r="G73">
            <v>-1</v>
          </cell>
          <cell r="H73">
            <v>-1</v>
          </cell>
          <cell r="I73">
            <v>-1</v>
          </cell>
          <cell r="J73">
            <v>-1</v>
          </cell>
          <cell r="K73">
            <v>-1</v>
          </cell>
        </row>
        <row r="74">
          <cell r="A74">
            <v>-1</v>
          </cell>
          <cell r="B74">
            <v>-1</v>
          </cell>
          <cell r="C74">
            <v>-1</v>
          </cell>
          <cell r="D74">
            <v>-1</v>
          </cell>
          <cell r="E74">
            <v>-1</v>
          </cell>
          <cell r="F74">
            <v>-1</v>
          </cell>
          <cell r="G74">
            <v>-1</v>
          </cell>
          <cell r="H74">
            <v>-1</v>
          </cell>
          <cell r="I74">
            <v>-1</v>
          </cell>
          <cell r="J74">
            <v>-1</v>
          </cell>
          <cell r="K74">
            <v>-1</v>
          </cell>
        </row>
        <row r="75">
          <cell r="A75">
            <v>-1</v>
          </cell>
          <cell r="B75">
            <v>-1</v>
          </cell>
          <cell r="C75">
            <v>-1</v>
          </cell>
          <cell r="D75">
            <v>-1</v>
          </cell>
          <cell r="E75">
            <v>-1</v>
          </cell>
          <cell r="F75">
            <v>-1</v>
          </cell>
          <cell r="G75">
            <v>-1</v>
          </cell>
          <cell r="H75">
            <v>-1</v>
          </cell>
          <cell r="I75">
            <v>-1</v>
          </cell>
          <cell r="J75">
            <v>-1</v>
          </cell>
          <cell r="K75">
            <v>-1</v>
          </cell>
        </row>
        <row r="76">
          <cell r="A76">
            <v>-1</v>
          </cell>
          <cell r="B76">
            <v>-1</v>
          </cell>
          <cell r="C76">
            <v>-1</v>
          </cell>
          <cell r="D76">
            <v>-1</v>
          </cell>
          <cell r="E76">
            <v>-1</v>
          </cell>
          <cell r="F76">
            <v>-1</v>
          </cell>
          <cell r="G76">
            <v>-1</v>
          </cell>
          <cell r="H76">
            <v>-1</v>
          </cell>
          <cell r="I76">
            <v>-1</v>
          </cell>
          <cell r="J76">
            <v>-1</v>
          </cell>
          <cell r="K76">
            <v>-1</v>
          </cell>
        </row>
        <row r="77">
          <cell r="A77">
            <v>-1</v>
          </cell>
          <cell r="B77">
            <v>-1</v>
          </cell>
          <cell r="C77">
            <v>-1</v>
          </cell>
          <cell r="D77">
            <v>-1</v>
          </cell>
          <cell r="E77">
            <v>-1</v>
          </cell>
          <cell r="F77">
            <v>-1</v>
          </cell>
          <cell r="G77">
            <v>-1</v>
          </cell>
          <cell r="H77">
            <v>-1</v>
          </cell>
          <cell r="I77">
            <v>-1</v>
          </cell>
          <cell r="J77">
            <v>-1</v>
          </cell>
          <cell r="K77">
            <v>-1</v>
          </cell>
        </row>
        <row r="78">
          <cell r="A78">
            <v>-1</v>
          </cell>
          <cell r="B78">
            <v>-1</v>
          </cell>
          <cell r="C78">
            <v>-1</v>
          </cell>
          <cell r="D78">
            <v>-1</v>
          </cell>
          <cell r="E78">
            <v>-1</v>
          </cell>
          <cell r="F78">
            <v>-1</v>
          </cell>
          <cell r="G78">
            <v>-1</v>
          </cell>
          <cell r="H78">
            <v>-1</v>
          </cell>
          <cell r="I78">
            <v>-1</v>
          </cell>
          <cell r="J78">
            <v>-1</v>
          </cell>
          <cell r="K78">
            <v>-1</v>
          </cell>
        </row>
        <row r="79">
          <cell r="A79">
            <v>-1</v>
          </cell>
          <cell r="B79">
            <v>-1</v>
          </cell>
          <cell r="C79">
            <v>-1</v>
          </cell>
          <cell r="D79">
            <v>-1</v>
          </cell>
          <cell r="E79">
            <v>-1</v>
          </cell>
          <cell r="F79">
            <v>-1</v>
          </cell>
          <cell r="G79">
            <v>-1</v>
          </cell>
          <cell r="H79">
            <v>-1</v>
          </cell>
          <cell r="I79">
            <v>-1</v>
          </cell>
          <cell r="J79">
            <v>-1</v>
          </cell>
          <cell r="K79">
            <v>-1</v>
          </cell>
        </row>
        <row r="80">
          <cell r="A80">
            <v>-1</v>
          </cell>
          <cell r="B80">
            <v>-1</v>
          </cell>
          <cell r="C80">
            <v>-1</v>
          </cell>
          <cell r="D80">
            <v>-1</v>
          </cell>
          <cell r="E80">
            <v>-1</v>
          </cell>
          <cell r="F80">
            <v>-1</v>
          </cell>
          <cell r="G80">
            <v>-1</v>
          </cell>
          <cell r="H80">
            <v>-1</v>
          </cell>
          <cell r="I80">
            <v>-1</v>
          </cell>
          <cell r="J80">
            <v>-1</v>
          </cell>
          <cell r="K80">
            <v>-1</v>
          </cell>
        </row>
        <row r="81">
          <cell r="A81">
            <v>-1</v>
          </cell>
          <cell r="B81">
            <v>-1</v>
          </cell>
          <cell r="C81">
            <v>-1</v>
          </cell>
          <cell r="D81">
            <v>-1</v>
          </cell>
          <cell r="E81">
            <v>-1</v>
          </cell>
          <cell r="F81">
            <v>-1</v>
          </cell>
          <cell r="G81">
            <v>-1</v>
          </cell>
          <cell r="H81">
            <v>-1</v>
          </cell>
          <cell r="I81">
            <v>-1</v>
          </cell>
          <cell r="J81">
            <v>-1</v>
          </cell>
          <cell r="K81">
            <v>-1</v>
          </cell>
        </row>
        <row r="82">
          <cell r="A82">
            <v>-1</v>
          </cell>
          <cell r="B82">
            <v>-1</v>
          </cell>
          <cell r="C82">
            <v>-1</v>
          </cell>
          <cell r="D82">
            <v>-1</v>
          </cell>
          <cell r="E82">
            <v>-1</v>
          </cell>
          <cell r="F82">
            <v>-1</v>
          </cell>
          <cell r="G82">
            <v>-1</v>
          </cell>
          <cell r="H82">
            <v>-1</v>
          </cell>
          <cell r="I82">
            <v>-1</v>
          </cell>
          <cell r="J82">
            <v>-1</v>
          </cell>
          <cell r="K82">
            <v>-1</v>
          </cell>
        </row>
        <row r="83">
          <cell r="A83">
            <v>-1</v>
          </cell>
          <cell r="B83">
            <v>-1</v>
          </cell>
          <cell r="C83">
            <v>-1</v>
          </cell>
          <cell r="D83">
            <v>-1</v>
          </cell>
          <cell r="E83">
            <v>-1</v>
          </cell>
          <cell r="F83">
            <v>-1</v>
          </cell>
          <cell r="G83">
            <v>-1</v>
          </cell>
          <cell r="H83">
            <v>-1</v>
          </cell>
          <cell r="I83">
            <v>-1</v>
          </cell>
          <cell r="J83">
            <v>-1</v>
          </cell>
          <cell r="K83">
            <v>-1</v>
          </cell>
        </row>
        <row r="84">
          <cell r="A84">
            <v>-1</v>
          </cell>
          <cell r="B84">
            <v>-1</v>
          </cell>
          <cell r="C84">
            <v>-1</v>
          </cell>
          <cell r="D84">
            <v>-1</v>
          </cell>
          <cell r="E84">
            <v>-1</v>
          </cell>
          <cell r="F84">
            <v>-1</v>
          </cell>
          <cell r="G84">
            <v>-1</v>
          </cell>
          <cell r="H84">
            <v>-1</v>
          </cell>
          <cell r="I84">
            <v>-1</v>
          </cell>
          <cell r="J84">
            <v>-1</v>
          </cell>
          <cell r="K84">
            <v>-1</v>
          </cell>
        </row>
        <row r="85">
          <cell r="A85">
            <v>-1</v>
          </cell>
          <cell r="B85">
            <v>-1</v>
          </cell>
          <cell r="C85">
            <v>-1</v>
          </cell>
          <cell r="D85">
            <v>-1</v>
          </cell>
          <cell r="E85">
            <v>-1</v>
          </cell>
          <cell r="F85">
            <v>-1</v>
          </cell>
          <cell r="G85">
            <v>-1</v>
          </cell>
          <cell r="H85">
            <v>-1</v>
          </cell>
          <cell r="I85">
            <v>-1</v>
          </cell>
          <cell r="J85">
            <v>-1</v>
          </cell>
          <cell r="K85">
            <v>-1</v>
          </cell>
        </row>
        <row r="86">
          <cell r="A86">
            <v>-1</v>
          </cell>
          <cell r="B86">
            <v>-1</v>
          </cell>
          <cell r="C86">
            <v>-1</v>
          </cell>
          <cell r="D86">
            <v>-1</v>
          </cell>
          <cell r="E86">
            <v>-1</v>
          </cell>
          <cell r="F86">
            <v>-1</v>
          </cell>
          <cell r="G86">
            <v>-1</v>
          </cell>
          <cell r="H86">
            <v>-1</v>
          </cell>
          <cell r="I86">
            <v>-1</v>
          </cell>
          <cell r="J86">
            <v>-1</v>
          </cell>
          <cell r="K86">
            <v>-1</v>
          </cell>
        </row>
        <row r="87">
          <cell r="A87">
            <v>-1</v>
          </cell>
          <cell r="B87">
            <v>-1</v>
          </cell>
          <cell r="C87">
            <v>-1</v>
          </cell>
          <cell r="D87">
            <v>-1</v>
          </cell>
          <cell r="E87">
            <v>-1</v>
          </cell>
          <cell r="F87">
            <v>-1</v>
          </cell>
          <cell r="G87">
            <v>-1</v>
          </cell>
          <cell r="H87">
            <v>-1</v>
          </cell>
          <cell r="I87">
            <v>-1</v>
          </cell>
          <cell r="J87">
            <v>-1</v>
          </cell>
          <cell r="K87">
            <v>-1</v>
          </cell>
        </row>
        <row r="88">
          <cell r="A88">
            <v>-1</v>
          </cell>
          <cell r="B88">
            <v>-1</v>
          </cell>
          <cell r="C88">
            <v>-1</v>
          </cell>
          <cell r="D88">
            <v>-1</v>
          </cell>
          <cell r="E88">
            <v>-1</v>
          </cell>
          <cell r="F88">
            <v>-1</v>
          </cell>
          <cell r="G88">
            <v>-1</v>
          </cell>
          <cell r="H88">
            <v>-1</v>
          </cell>
          <cell r="I88">
            <v>-1</v>
          </cell>
          <cell r="J88">
            <v>-1</v>
          </cell>
          <cell r="K88">
            <v>-1</v>
          </cell>
        </row>
        <row r="89">
          <cell r="A89">
            <v>-1</v>
          </cell>
          <cell r="B89">
            <v>-1</v>
          </cell>
          <cell r="C89">
            <v>-1</v>
          </cell>
          <cell r="D89">
            <v>-1</v>
          </cell>
          <cell r="E89">
            <v>-1</v>
          </cell>
          <cell r="F89">
            <v>-1</v>
          </cell>
          <cell r="G89">
            <v>-1</v>
          </cell>
          <cell r="H89">
            <v>-1</v>
          </cell>
          <cell r="I89">
            <v>-1</v>
          </cell>
          <cell r="J89">
            <v>-1</v>
          </cell>
          <cell r="K89">
            <v>-1</v>
          </cell>
        </row>
        <row r="90">
          <cell r="A90">
            <v>-1</v>
          </cell>
          <cell r="B90">
            <v>-1</v>
          </cell>
          <cell r="C90">
            <v>-1</v>
          </cell>
          <cell r="D90">
            <v>-1</v>
          </cell>
          <cell r="E90">
            <v>-1</v>
          </cell>
          <cell r="F90">
            <v>-1</v>
          </cell>
          <cell r="G90">
            <v>-1</v>
          </cell>
          <cell r="H90">
            <v>-1</v>
          </cell>
          <cell r="I90">
            <v>-1</v>
          </cell>
          <cell r="J90">
            <v>-1</v>
          </cell>
          <cell r="K90">
            <v>-1</v>
          </cell>
        </row>
        <row r="91">
          <cell r="A91">
            <v>-1</v>
          </cell>
          <cell r="B91">
            <v>-1</v>
          </cell>
          <cell r="C91">
            <v>-1</v>
          </cell>
          <cell r="D91">
            <v>-1</v>
          </cell>
          <cell r="E91">
            <v>-1</v>
          </cell>
          <cell r="F91">
            <v>-1</v>
          </cell>
          <cell r="G91">
            <v>-1</v>
          </cell>
          <cell r="H91">
            <v>-1</v>
          </cell>
          <cell r="I91">
            <v>-1</v>
          </cell>
          <cell r="J91">
            <v>-1</v>
          </cell>
          <cell r="K91">
            <v>-1</v>
          </cell>
        </row>
        <row r="92">
          <cell r="A92">
            <v>-1</v>
          </cell>
          <cell r="B92">
            <v>-1</v>
          </cell>
          <cell r="C92">
            <v>-1</v>
          </cell>
          <cell r="D92">
            <v>-1</v>
          </cell>
          <cell r="E92">
            <v>-1</v>
          </cell>
          <cell r="F92">
            <v>-1</v>
          </cell>
          <cell r="G92">
            <v>-1</v>
          </cell>
          <cell r="H92">
            <v>-1</v>
          </cell>
          <cell r="I92">
            <v>-1</v>
          </cell>
          <cell r="J92">
            <v>-1</v>
          </cell>
          <cell r="K92">
            <v>-1</v>
          </cell>
        </row>
        <row r="93">
          <cell r="A93">
            <v>-1</v>
          </cell>
          <cell r="B93">
            <v>-1</v>
          </cell>
          <cell r="C93">
            <v>-1</v>
          </cell>
          <cell r="D93">
            <v>-1</v>
          </cell>
          <cell r="E93">
            <v>-1</v>
          </cell>
          <cell r="F93">
            <v>-1</v>
          </cell>
          <cell r="G93">
            <v>-1</v>
          </cell>
          <cell r="H93">
            <v>-1</v>
          </cell>
          <cell r="I93">
            <v>-1</v>
          </cell>
          <cell r="J93">
            <v>-1</v>
          </cell>
          <cell r="K93">
            <v>-1</v>
          </cell>
        </row>
        <row r="94">
          <cell r="A94">
            <v>-1</v>
          </cell>
          <cell r="B94">
            <v>-1</v>
          </cell>
          <cell r="C94">
            <v>-1</v>
          </cell>
          <cell r="D94">
            <v>-1</v>
          </cell>
          <cell r="E94">
            <v>-1</v>
          </cell>
          <cell r="F94">
            <v>-1</v>
          </cell>
          <cell r="G94">
            <v>-1</v>
          </cell>
          <cell r="H94">
            <v>-1</v>
          </cell>
          <cell r="I94">
            <v>-1</v>
          </cell>
          <cell r="J94">
            <v>-1</v>
          </cell>
          <cell r="K94">
            <v>-1</v>
          </cell>
        </row>
        <row r="95">
          <cell r="A95">
            <v>-1</v>
          </cell>
          <cell r="B95">
            <v>-1</v>
          </cell>
          <cell r="C95">
            <v>-1</v>
          </cell>
          <cell r="D95">
            <v>-1</v>
          </cell>
          <cell r="E95">
            <v>-1</v>
          </cell>
          <cell r="F95">
            <v>-1</v>
          </cell>
          <cell r="G95">
            <v>-1</v>
          </cell>
          <cell r="H95">
            <v>-1</v>
          </cell>
          <cell r="I95">
            <v>-1</v>
          </cell>
          <cell r="J95">
            <v>-1</v>
          </cell>
          <cell r="K95">
            <v>-1</v>
          </cell>
        </row>
        <row r="96">
          <cell r="A96">
            <v>-1</v>
          </cell>
          <cell r="B96">
            <v>-1</v>
          </cell>
          <cell r="C96">
            <v>-1</v>
          </cell>
          <cell r="D96">
            <v>-1</v>
          </cell>
          <cell r="E96">
            <v>-1</v>
          </cell>
          <cell r="F96">
            <v>-1</v>
          </cell>
          <cell r="G96">
            <v>-1</v>
          </cell>
          <cell r="H96">
            <v>-1</v>
          </cell>
          <cell r="I96">
            <v>-1</v>
          </cell>
          <cell r="J96">
            <v>-1</v>
          </cell>
          <cell r="K96">
            <v>-1</v>
          </cell>
        </row>
        <row r="97">
          <cell r="A97">
            <v>-1</v>
          </cell>
          <cell r="B97">
            <v>-1</v>
          </cell>
          <cell r="C97">
            <v>-1</v>
          </cell>
          <cell r="D97">
            <v>-1</v>
          </cell>
          <cell r="E97">
            <v>-1</v>
          </cell>
          <cell r="F97">
            <v>-1</v>
          </cell>
          <cell r="G97">
            <v>-1</v>
          </cell>
          <cell r="H97">
            <v>-1</v>
          </cell>
          <cell r="I97">
            <v>-1</v>
          </cell>
          <cell r="J97">
            <v>-1</v>
          </cell>
          <cell r="K97">
            <v>-1</v>
          </cell>
        </row>
        <row r="98">
          <cell r="A98">
            <v>-1</v>
          </cell>
          <cell r="B98">
            <v>-1</v>
          </cell>
          <cell r="C98">
            <v>-1</v>
          </cell>
          <cell r="D98">
            <v>-1</v>
          </cell>
          <cell r="E98">
            <v>-1</v>
          </cell>
          <cell r="F98">
            <v>-1</v>
          </cell>
          <cell r="G98">
            <v>-1</v>
          </cell>
          <cell r="H98">
            <v>-1</v>
          </cell>
          <cell r="I98">
            <v>-1</v>
          </cell>
          <cell r="J98">
            <v>-1</v>
          </cell>
          <cell r="K98">
            <v>-1</v>
          </cell>
        </row>
        <row r="99">
          <cell r="A99">
            <v>-1</v>
          </cell>
          <cell r="B99">
            <v>-1</v>
          </cell>
          <cell r="C99">
            <v>-1</v>
          </cell>
          <cell r="D99">
            <v>-1</v>
          </cell>
          <cell r="E99">
            <v>-1</v>
          </cell>
          <cell r="F99">
            <v>-1</v>
          </cell>
          <cell r="G99">
            <v>-1</v>
          </cell>
          <cell r="H99">
            <v>-1</v>
          </cell>
          <cell r="I99">
            <v>-1</v>
          </cell>
          <cell r="J99">
            <v>-1</v>
          </cell>
          <cell r="K99">
            <v>-1</v>
          </cell>
        </row>
        <row r="100">
          <cell r="A100">
            <v>-1</v>
          </cell>
          <cell r="B100">
            <v>-1</v>
          </cell>
          <cell r="C100">
            <v>-1</v>
          </cell>
          <cell r="D100">
            <v>-1</v>
          </cell>
          <cell r="E100">
            <v>-1</v>
          </cell>
          <cell r="F100">
            <v>-1</v>
          </cell>
          <cell r="G100">
            <v>-1</v>
          </cell>
          <cell r="H100">
            <v>-1</v>
          </cell>
          <cell r="I100">
            <v>-1</v>
          </cell>
          <cell r="J100">
            <v>-1</v>
          </cell>
          <cell r="K100">
            <v>-1</v>
          </cell>
        </row>
        <row r="101">
          <cell r="A101">
            <v>-1</v>
          </cell>
          <cell r="B101">
            <v>-1</v>
          </cell>
          <cell r="C101">
            <v>-1</v>
          </cell>
          <cell r="D101">
            <v>-1</v>
          </cell>
          <cell r="E101">
            <v>-1</v>
          </cell>
          <cell r="F101">
            <v>-1</v>
          </cell>
          <cell r="G101">
            <v>-1</v>
          </cell>
          <cell r="H101">
            <v>-1</v>
          </cell>
          <cell r="I101">
            <v>-1</v>
          </cell>
          <cell r="J101">
            <v>-1</v>
          </cell>
          <cell r="K101">
            <v>-1</v>
          </cell>
        </row>
        <row r="102">
          <cell r="A102">
            <v>-1</v>
          </cell>
          <cell r="B102">
            <v>-1</v>
          </cell>
          <cell r="C102">
            <v>-1</v>
          </cell>
          <cell r="D102">
            <v>-1</v>
          </cell>
          <cell r="E102">
            <v>-1</v>
          </cell>
          <cell r="F102">
            <v>-1</v>
          </cell>
          <cell r="G102">
            <v>-1</v>
          </cell>
          <cell r="H102">
            <v>-1</v>
          </cell>
          <cell r="I102">
            <v>-1</v>
          </cell>
          <cell r="J102">
            <v>-1</v>
          </cell>
          <cell r="K102">
            <v>-1</v>
          </cell>
        </row>
        <row r="103">
          <cell r="A103">
            <v>-1</v>
          </cell>
          <cell r="B103">
            <v>-1</v>
          </cell>
          <cell r="C103">
            <v>-1</v>
          </cell>
          <cell r="D103">
            <v>-1</v>
          </cell>
          <cell r="E103">
            <v>-1</v>
          </cell>
          <cell r="F103">
            <v>-1</v>
          </cell>
          <cell r="G103">
            <v>-1</v>
          </cell>
          <cell r="H103">
            <v>-1</v>
          </cell>
          <cell r="I103">
            <v>-1</v>
          </cell>
          <cell r="J103">
            <v>-1</v>
          </cell>
          <cell r="K103">
            <v>-1</v>
          </cell>
        </row>
        <row r="104">
          <cell r="A104">
            <v>-1</v>
          </cell>
          <cell r="B104">
            <v>-1</v>
          </cell>
          <cell r="C104">
            <v>-1</v>
          </cell>
          <cell r="D104">
            <v>-1</v>
          </cell>
          <cell r="E104">
            <v>-1</v>
          </cell>
          <cell r="F104">
            <v>-1</v>
          </cell>
          <cell r="G104">
            <v>-1</v>
          </cell>
          <cell r="H104">
            <v>-1</v>
          </cell>
          <cell r="I104">
            <v>-1</v>
          </cell>
          <cell r="J104">
            <v>-1</v>
          </cell>
          <cell r="K104">
            <v>-1</v>
          </cell>
        </row>
        <row r="105">
          <cell r="A105">
            <v>-1</v>
          </cell>
          <cell r="B105">
            <v>-1</v>
          </cell>
          <cell r="C105">
            <v>-1</v>
          </cell>
          <cell r="D105">
            <v>-1</v>
          </cell>
          <cell r="E105">
            <v>-1</v>
          </cell>
          <cell r="F105">
            <v>-1</v>
          </cell>
          <cell r="G105">
            <v>-1</v>
          </cell>
          <cell r="H105">
            <v>-1</v>
          </cell>
          <cell r="I105">
            <v>-1</v>
          </cell>
          <cell r="J105">
            <v>-1</v>
          </cell>
          <cell r="K105">
            <v>-1</v>
          </cell>
        </row>
        <row r="106">
          <cell r="A106">
            <v>-1</v>
          </cell>
          <cell r="B106">
            <v>-1</v>
          </cell>
          <cell r="C106">
            <v>-1</v>
          </cell>
          <cell r="D106">
            <v>-1</v>
          </cell>
          <cell r="E106">
            <v>-1</v>
          </cell>
          <cell r="F106">
            <v>-1</v>
          </cell>
          <cell r="G106">
            <v>-1</v>
          </cell>
          <cell r="H106">
            <v>-1</v>
          </cell>
          <cell r="I106">
            <v>-1</v>
          </cell>
          <cell r="J106">
            <v>-1</v>
          </cell>
          <cell r="K106">
            <v>-1</v>
          </cell>
        </row>
        <row r="107">
          <cell r="A107">
            <v>-1</v>
          </cell>
          <cell r="B107">
            <v>-1</v>
          </cell>
          <cell r="C107">
            <v>-1</v>
          </cell>
          <cell r="D107">
            <v>-1</v>
          </cell>
          <cell r="E107">
            <v>-1</v>
          </cell>
          <cell r="F107">
            <v>-1</v>
          </cell>
          <cell r="G107">
            <v>-1</v>
          </cell>
          <cell r="H107">
            <v>-1</v>
          </cell>
          <cell r="I107">
            <v>-1</v>
          </cell>
          <cell r="J107">
            <v>-1</v>
          </cell>
          <cell r="K107">
            <v>-1</v>
          </cell>
        </row>
        <row r="108">
          <cell r="A108">
            <v>-1</v>
          </cell>
          <cell r="B108">
            <v>-1</v>
          </cell>
          <cell r="C108">
            <v>-1</v>
          </cell>
          <cell r="D108">
            <v>-1</v>
          </cell>
          <cell r="E108">
            <v>-1</v>
          </cell>
          <cell r="F108">
            <v>-1</v>
          </cell>
          <cell r="G108">
            <v>-1</v>
          </cell>
          <cell r="H108">
            <v>-1</v>
          </cell>
          <cell r="I108">
            <v>-1</v>
          </cell>
          <cell r="J108">
            <v>-1</v>
          </cell>
          <cell r="K108">
            <v>-1</v>
          </cell>
        </row>
        <row r="109">
          <cell r="A109">
            <v>-1</v>
          </cell>
          <cell r="B109">
            <v>-1</v>
          </cell>
          <cell r="C109">
            <v>-1</v>
          </cell>
          <cell r="D109">
            <v>-1</v>
          </cell>
          <cell r="E109">
            <v>-1</v>
          </cell>
          <cell r="F109">
            <v>-1</v>
          </cell>
          <cell r="G109">
            <v>-1</v>
          </cell>
          <cell r="H109">
            <v>-1</v>
          </cell>
          <cell r="I109">
            <v>-1</v>
          </cell>
          <cell r="J109">
            <v>-1</v>
          </cell>
          <cell r="K109">
            <v>-1</v>
          </cell>
        </row>
        <row r="110">
          <cell r="A110">
            <v>-1</v>
          </cell>
          <cell r="B110">
            <v>-1</v>
          </cell>
          <cell r="C110">
            <v>-1</v>
          </cell>
          <cell r="D110">
            <v>-1</v>
          </cell>
          <cell r="E110">
            <v>-1</v>
          </cell>
          <cell r="F110">
            <v>-1</v>
          </cell>
          <cell r="G110">
            <v>-1</v>
          </cell>
          <cell r="H110">
            <v>-1</v>
          </cell>
          <cell r="I110">
            <v>-1</v>
          </cell>
          <cell r="J110">
            <v>-1</v>
          </cell>
          <cell r="K110">
            <v>-1</v>
          </cell>
        </row>
        <row r="111">
          <cell r="A111">
            <v>-1</v>
          </cell>
          <cell r="B111">
            <v>-1</v>
          </cell>
          <cell r="C111">
            <v>-1</v>
          </cell>
          <cell r="D111">
            <v>-1</v>
          </cell>
          <cell r="E111">
            <v>-1</v>
          </cell>
          <cell r="F111">
            <v>-1</v>
          </cell>
          <cell r="G111">
            <v>-1</v>
          </cell>
          <cell r="H111">
            <v>-1</v>
          </cell>
          <cell r="I111">
            <v>-1</v>
          </cell>
          <cell r="J111">
            <v>-1</v>
          </cell>
          <cell r="K111">
            <v>-1</v>
          </cell>
        </row>
        <row r="112">
          <cell r="A112">
            <v>-1</v>
          </cell>
          <cell r="B112">
            <v>-1</v>
          </cell>
          <cell r="C112">
            <v>-1</v>
          </cell>
          <cell r="D112">
            <v>-1</v>
          </cell>
          <cell r="E112">
            <v>-1</v>
          </cell>
          <cell r="F112">
            <v>-1</v>
          </cell>
          <cell r="G112">
            <v>-1</v>
          </cell>
          <cell r="H112">
            <v>-1</v>
          </cell>
          <cell r="I112">
            <v>-1</v>
          </cell>
          <cell r="J112">
            <v>-1</v>
          </cell>
          <cell r="K112">
            <v>-1</v>
          </cell>
        </row>
        <row r="113">
          <cell r="A113">
            <v>-1</v>
          </cell>
          <cell r="B113">
            <v>-1</v>
          </cell>
          <cell r="C113">
            <v>-1</v>
          </cell>
          <cell r="D113">
            <v>-1</v>
          </cell>
          <cell r="E113">
            <v>-1</v>
          </cell>
          <cell r="F113">
            <v>-1</v>
          </cell>
          <cell r="G113">
            <v>-1</v>
          </cell>
          <cell r="H113">
            <v>-1</v>
          </cell>
          <cell r="I113">
            <v>-1</v>
          </cell>
          <cell r="J113">
            <v>-1</v>
          </cell>
          <cell r="K113">
            <v>-1</v>
          </cell>
        </row>
        <row r="114">
          <cell r="A114">
            <v>-1</v>
          </cell>
          <cell r="B114">
            <v>-1</v>
          </cell>
          <cell r="C114">
            <v>-1</v>
          </cell>
          <cell r="D114">
            <v>-1</v>
          </cell>
          <cell r="E114">
            <v>-1</v>
          </cell>
          <cell r="F114">
            <v>-1</v>
          </cell>
          <cell r="G114">
            <v>-1</v>
          </cell>
          <cell r="H114">
            <v>-1</v>
          </cell>
          <cell r="I114">
            <v>-1</v>
          </cell>
          <cell r="J114">
            <v>-1</v>
          </cell>
          <cell r="K114">
            <v>-1</v>
          </cell>
        </row>
        <row r="115">
          <cell r="A115">
            <v>-1</v>
          </cell>
          <cell r="B115">
            <v>-1</v>
          </cell>
          <cell r="C115">
            <v>-1</v>
          </cell>
          <cell r="D115">
            <v>-1</v>
          </cell>
          <cell r="E115">
            <v>-1</v>
          </cell>
          <cell r="F115">
            <v>-1</v>
          </cell>
          <cell r="G115">
            <v>-1</v>
          </cell>
          <cell r="H115">
            <v>-1</v>
          </cell>
          <cell r="I115">
            <v>-1</v>
          </cell>
          <cell r="J115">
            <v>-1</v>
          </cell>
          <cell r="K115">
            <v>-1</v>
          </cell>
        </row>
        <row r="116">
          <cell r="A116">
            <v>-1</v>
          </cell>
          <cell r="B116">
            <v>-1</v>
          </cell>
          <cell r="C116">
            <v>-1</v>
          </cell>
          <cell r="D116">
            <v>-1</v>
          </cell>
          <cell r="E116">
            <v>-1</v>
          </cell>
          <cell r="F116">
            <v>-1</v>
          </cell>
          <cell r="G116">
            <v>-1</v>
          </cell>
          <cell r="H116">
            <v>-1</v>
          </cell>
          <cell r="I116">
            <v>-1</v>
          </cell>
          <cell r="J116">
            <v>-1</v>
          </cell>
          <cell r="K116">
            <v>-1</v>
          </cell>
        </row>
        <row r="117">
          <cell r="A117">
            <v>-1</v>
          </cell>
          <cell r="B117">
            <v>-1</v>
          </cell>
          <cell r="C117">
            <v>-1</v>
          </cell>
          <cell r="D117">
            <v>-1</v>
          </cell>
          <cell r="E117">
            <v>-1</v>
          </cell>
          <cell r="F117">
            <v>-1</v>
          </cell>
          <cell r="G117">
            <v>-1</v>
          </cell>
          <cell r="H117">
            <v>-1</v>
          </cell>
          <cell r="I117">
            <v>-1</v>
          </cell>
          <cell r="J117">
            <v>-1</v>
          </cell>
          <cell r="K117">
            <v>-1</v>
          </cell>
        </row>
        <row r="118">
          <cell r="A118">
            <v>-1</v>
          </cell>
          <cell r="B118">
            <v>-1</v>
          </cell>
          <cell r="C118">
            <v>-1</v>
          </cell>
          <cell r="D118">
            <v>-1</v>
          </cell>
          <cell r="E118">
            <v>-1</v>
          </cell>
          <cell r="F118">
            <v>-1</v>
          </cell>
          <cell r="G118">
            <v>-1</v>
          </cell>
          <cell r="H118">
            <v>-1</v>
          </cell>
          <cell r="I118">
            <v>-1</v>
          </cell>
          <cell r="J118">
            <v>-1</v>
          </cell>
          <cell r="K118">
            <v>-1</v>
          </cell>
        </row>
        <row r="119">
          <cell r="A119">
            <v>-1</v>
          </cell>
          <cell r="B119">
            <v>-1</v>
          </cell>
          <cell r="C119">
            <v>-1</v>
          </cell>
          <cell r="D119">
            <v>-1</v>
          </cell>
          <cell r="E119">
            <v>-1</v>
          </cell>
          <cell r="F119">
            <v>-1</v>
          </cell>
          <cell r="G119">
            <v>-1</v>
          </cell>
          <cell r="H119">
            <v>-1</v>
          </cell>
          <cell r="I119">
            <v>-1</v>
          </cell>
          <cell r="J119">
            <v>-1</v>
          </cell>
          <cell r="K119">
            <v>-1</v>
          </cell>
        </row>
        <row r="120">
          <cell r="A120">
            <v>-1</v>
          </cell>
          <cell r="B120">
            <v>-1</v>
          </cell>
          <cell r="C120">
            <v>-1</v>
          </cell>
          <cell r="D120">
            <v>-1</v>
          </cell>
          <cell r="E120">
            <v>-1</v>
          </cell>
          <cell r="F120">
            <v>-1</v>
          </cell>
          <cell r="G120">
            <v>-1</v>
          </cell>
          <cell r="H120">
            <v>-1</v>
          </cell>
          <cell r="I120">
            <v>-1</v>
          </cell>
          <cell r="J120">
            <v>-1</v>
          </cell>
          <cell r="K120">
            <v>-1</v>
          </cell>
        </row>
        <row r="121">
          <cell r="A121">
            <v>-1</v>
          </cell>
          <cell r="B121">
            <v>-1</v>
          </cell>
          <cell r="C121">
            <v>-1</v>
          </cell>
          <cell r="D121">
            <v>-1</v>
          </cell>
          <cell r="E121">
            <v>-1</v>
          </cell>
          <cell r="F121">
            <v>-1</v>
          </cell>
          <cell r="G121">
            <v>-1</v>
          </cell>
          <cell r="H121">
            <v>-1</v>
          </cell>
          <cell r="I121">
            <v>-1</v>
          </cell>
          <cell r="J121">
            <v>-1</v>
          </cell>
          <cell r="K121">
            <v>-1</v>
          </cell>
        </row>
        <row r="122">
          <cell r="A122">
            <v>-1</v>
          </cell>
          <cell r="B122">
            <v>-1</v>
          </cell>
          <cell r="C122">
            <v>-1</v>
          </cell>
          <cell r="D122">
            <v>-1</v>
          </cell>
          <cell r="E122">
            <v>-1</v>
          </cell>
          <cell r="F122">
            <v>-1</v>
          </cell>
          <cell r="G122">
            <v>-1</v>
          </cell>
          <cell r="H122">
            <v>-1</v>
          </cell>
          <cell r="I122">
            <v>-1</v>
          </cell>
          <cell r="J122">
            <v>-1</v>
          </cell>
          <cell r="K122">
            <v>-1</v>
          </cell>
        </row>
        <row r="123">
          <cell r="A123">
            <v>-1</v>
          </cell>
          <cell r="B123">
            <v>-1</v>
          </cell>
          <cell r="C123">
            <v>-1</v>
          </cell>
          <cell r="D123">
            <v>-1</v>
          </cell>
          <cell r="E123">
            <v>-1</v>
          </cell>
          <cell r="F123">
            <v>-1</v>
          </cell>
          <cell r="G123">
            <v>-1</v>
          </cell>
          <cell r="H123">
            <v>-1</v>
          </cell>
          <cell r="I123">
            <v>-1</v>
          </cell>
          <cell r="J123">
            <v>-1</v>
          </cell>
          <cell r="K123">
            <v>-1</v>
          </cell>
        </row>
        <row r="124">
          <cell r="A124">
            <v>-1</v>
          </cell>
          <cell r="B124">
            <v>-1</v>
          </cell>
          <cell r="C124">
            <v>-1</v>
          </cell>
          <cell r="D124">
            <v>-1</v>
          </cell>
          <cell r="E124">
            <v>-1</v>
          </cell>
          <cell r="F124">
            <v>-1</v>
          </cell>
          <cell r="G124">
            <v>-1</v>
          </cell>
          <cell r="H124">
            <v>-1</v>
          </cell>
          <cell r="I124">
            <v>-1</v>
          </cell>
          <cell r="J124">
            <v>-1</v>
          </cell>
          <cell r="K124">
            <v>-1</v>
          </cell>
        </row>
        <row r="125">
          <cell r="A125">
            <v>-1</v>
          </cell>
          <cell r="B125">
            <v>-1</v>
          </cell>
          <cell r="C125">
            <v>-1</v>
          </cell>
          <cell r="D125">
            <v>-1</v>
          </cell>
          <cell r="E125">
            <v>-1</v>
          </cell>
          <cell r="F125">
            <v>-1</v>
          </cell>
          <cell r="G125">
            <v>-1</v>
          </cell>
          <cell r="H125">
            <v>-1</v>
          </cell>
          <cell r="I125">
            <v>-1</v>
          </cell>
          <cell r="J125">
            <v>-1</v>
          </cell>
          <cell r="K125">
            <v>-1</v>
          </cell>
        </row>
        <row r="126">
          <cell r="A126">
            <v>-1</v>
          </cell>
          <cell r="B126">
            <v>-1</v>
          </cell>
          <cell r="C126">
            <v>-1</v>
          </cell>
          <cell r="D126">
            <v>-1</v>
          </cell>
          <cell r="E126">
            <v>-1</v>
          </cell>
          <cell r="F126">
            <v>-1</v>
          </cell>
          <cell r="G126">
            <v>-1</v>
          </cell>
          <cell r="H126">
            <v>-1</v>
          </cell>
          <cell r="I126">
            <v>-1</v>
          </cell>
          <cell r="J126">
            <v>-1</v>
          </cell>
          <cell r="K126">
            <v>-1</v>
          </cell>
        </row>
        <row r="127">
          <cell r="A127">
            <v>-1</v>
          </cell>
          <cell r="B127">
            <v>-1</v>
          </cell>
          <cell r="C127">
            <v>-1</v>
          </cell>
          <cell r="D127">
            <v>-1</v>
          </cell>
          <cell r="E127">
            <v>-1</v>
          </cell>
          <cell r="F127">
            <v>-1</v>
          </cell>
          <cell r="G127">
            <v>-1</v>
          </cell>
          <cell r="H127">
            <v>-1</v>
          </cell>
          <cell r="I127">
            <v>-1</v>
          </cell>
          <cell r="J127">
            <v>-1</v>
          </cell>
          <cell r="K127">
            <v>-1</v>
          </cell>
        </row>
        <row r="128">
          <cell r="A128">
            <v>-1</v>
          </cell>
          <cell r="B128">
            <v>-1</v>
          </cell>
          <cell r="C128">
            <v>-1</v>
          </cell>
          <cell r="D128">
            <v>-1</v>
          </cell>
          <cell r="E128">
            <v>-1</v>
          </cell>
          <cell r="F128">
            <v>-1</v>
          </cell>
          <cell r="G128">
            <v>-1</v>
          </cell>
          <cell r="H128">
            <v>-1</v>
          </cell>
          <cell r="I128">
            <v>-1</v>
          </cell>
          <cell r="J128">
            <v>-1</v>
          </cell>
          <cell r="K128">
            <v>-1</v>
          </cell>
        </row>
        <row r="129">
          <cell r="A129">
            <v>-1</v>
          </cell>
          <cell r="B129">
            <v>-1</v>
          </cell>
          <cell r="C129">
            <v>-1</v>
          </cell>
          <cell r="D129">
            <v>-1</v>
          </cell>
          <cell r="E129">
            <v>-1</v>
          </cell>
          <cell r="F129">
            <v>-1</v>
          </cell>
          <cell r="G129">
            <v>-1</v>
          </cell>
          <cell r="H129">
            <v>-1</v>
          </cell>
          <cell r="I129">
            <v>-1</v>
          </cell>
          <cell r="J129">
            <v>-1</v>
          </cell>
          <cell r="K129">
            <v>-1</v>
          </cell>
        </row>
        <row r="130">
          <cell r="A130">
            <v>-1</v>
          </cell>
          <cell r="B130">
            <v>-1</v>
          </cell>
          <cell r="C130">
            <v>-1</v>
          </cell>
          <cell r="D130">
            <v>-1</v>
          </cell>
          <cell r="E130">
            <v>-1</v>
          </cell>
          <cell r="F130">
            <v>-1</v>
          </cell>
          <cell r="G130">
            <v>-1</v>
          </cell>
          <cell r="H130">
            <v>-1</v>
          </cell>
          <cell r="I130">
            <v>-1</v>
          </cell>
          <cell r="J130">
            <v>-1</v>
          </cell>
          <cell r="K130">
            <v>-1</v>
          </cell>
        </row>
        <row r="131">
          <cell r="A131">
            <v>-1</v>
          </cell>
          <cell r="B131">
            <v>-1</v>
          </cell>
          <cell r="C131">
            <v>-1</v>
          </cell>
          <cell r="D131">
            <v>-1</v>
          </cell>
          <cell r="E131">
            <v>-1</v>
          </cell>
          <cell r="F131">
            <v>-1</v>
          </cell>
          <cell r="G131">
            <v>-1</v>
          </cell>
          <cell r="H131">
            <v>-1</v>
          </cell>
          <cell r="I131">
            <v>-1</v>
          </cell>
          <cell r="J131">
            <v>-1</v>
          </cell>
          <cell r="K131">
            <v>-1</v>
          </cell>
        </row>
        <row r="132">
          <cell r="A132">
            <v>-1</v>
          </cell>
          <cell r="B132">
            <v>-1</v>
          </cell>
          <cell r="C132">
            <v>-1</v>
          </cell>
          <cell r="D132">
            <v>-1</v>
          </cell>
          <cell r="E132">
            <v>-1</v>
          </cell>
          <cell r="F132">
            <v>-1</v>
          </cell>
          <cell r="G132">
            <v>-1</v>
          </cell>
          <cell r="H132">
            <v>-1</v>
          </cell>
          <cell r="I132">
            <v>-1</v>
          </cell>
          <cell r="J132">
            <v>-1</v>
          </cell>
          <cell r="K132">
            <v>-1</v>
          </cell>
        </row>
        <row r="133">
          <cell r="A133">
            <v>-1</v>
          </cell>
          <cell r="B133">
            <v>-1</v>
          </cell>
          <cell r="C133">
            <v>-1</v>
          </cell>
          <cell r="D133">
            <v>-1</v>
          </cell>
          <cell r="E133">
            <v>-1</v>
          </cell>
          <cell r="F133">
            <v>-1</v>
          </cell>
          <cell r="G133">
            <v>-1</v>
          </cell>
          <cell r="H133">
            <v>-1</v>
          </cell>
          <cell r="I133">
            <v>-1</v>
          </cell>
          <cell r="J133">
            <v>-1</v>
          </cell>
          <cell r="K133">
            <v>-1</v>
          </cell>
        </row>
        <row r="134">
          <cell r="A134">
            <v>-1</v>
          </cell>
          <cell r="B134">
            <v>-1</v>
          </cell>
          <cell r="C134">
            <v>-1</v>
          </cell>
          <cell r="D134">
            <v>-1</v>
          </cell>
          <cell r="E134">
            <v>-1</v>
          </cell>
          <cell r="F134">
            <v>-1</v>
          </cell>
          <cell r="G134">
            <v>-1</v>
          </cell>
          <cell r="H134">
            <v>-1</v>
          </cell>
          <cell r="I134">
            <v>-1</v>
          </cell>
          <cell r="J134">
            <v>-1</v>
          </cell>
          <cell r="K134">
            <v>-1</v>
          </cell>
        </row>
        <row r="135">
          <cell r="A135">
            <v>-1</v>
          </cell>
          <cell r="B135">
            <v>-1</v>
          </cell>
          <cell r="C135">
            <v>-1</v>
          </cell>
          <cell r="D135">
            <v>-1</v>
          </cell>
          <cell r="E135">
            <v>-1</v>
          </cell>
          <cell r="F135">
            <v>-1</v>
          </cell>
          <cell r="G135">
            <v>-1</v>
          </cell>
          <cell r="H135">
            <v>-1</v>
          </cell>
          <cell r="I135">
            <v>-1</v>
          </cell>
          <cell r="J135">
            <v>-1</v>
          </cell>
          <cell r="K135">
            <v>-1</v>
          </cell>
        </row>
        <row r="136">
          <cell r="A136">
            <v>-1</v>
          </cell>
          <cell r="B136">
            <v>-1</v>
          </cell>
          <cell r="C136">
            <v>-1</v>
          </cell>
          <cell r="D136">
            <v>-1</v>
          </cell>
          <cell r="E136">
            <v>-1</v>
          </cell>
          <cell r="F136">
            <v>-1</v>
          </cell>
          <cell r="G136">
            <v>-1</v>
          </cell>
          <cell r="H136">
            <v>-1</v>
          </cell>
          <cell r="I136">
            <v>-1</v>
          </cell>
          <cell r="J136">
            <v>-1</v>
          </cell>
          <cell r="K136">
            <v>-1</v>
          </cell>
        </row>
        <row r="137">
          <cell r="A137">
            <v>-1</v>
          </cell>
          <cell r="B137">
            <v>-1</v>
          </cell>
          <cell r="C137">
            <v>-1</v>
          </cell>
          <cell r="D137">
            <v>-1</v>
          </cell>
          <cell r="E137">
            <v>-1</v>
          </cell>
          <cell r="F137">
            <v>-1</v>
          </cell>
          <cell r="G137">
            <v>-1</v>
          </cell>
          <cell r="H137">
            <v>-1</v>
          </cell>
          <cell r="I137">
            <v>-1</v>
          </cell>
          <cell r="J137">
            <v>-1</v>
          </cell>
          <cell r="K137">
            <v>-1</v>
          </cell>
        </row>
        <row r="138">
          <cell r="A138">
            <v>-1</v>
          </cell>
          <cell r="B138">
            <v>-1</v>
          </cell>
          <cell r="C138">
            <v>-1</v>
          </cell>
          <cell r="D138">
            <v>-1</v>
          </cell>
          <cell r="E138">
            <v>-1</v>
          </cell>
          <cell r="F138">
            <v>-1</v>
          </cell>
          <cell r="G138">
            <v>-1</v>
          </cell>
          <cell r="H138">
            <v>-1</v>
          </cell>
          <cell r="I138">
            <v>-1</v>
          </cell>
          <cell r="J138">
            <v>-1</v>
          </cell>
          <cell r="K138">
            <v>-1</v>
          </cell>
        </row>
        <row r="139">
          <cell r="A139">
            <v>-1</v>
          </cell>
          <cell r="B139">
            <v>-1</v>
          </cell>
          <cell r="C139">
            <v>-1</v>
          </cell>
          <cell r="D139">
            <v>-1</v>
          </cell>
          <cell r="E139">
            <v>-1</v>
          </cell>
          <cell r="F139">
            <v>-1</v>
          </cell>
          <cell r="G139">
            <v>-1</v>
          </cell>
          <cell r="H139">
            <v>-1</v>
          </cell>
          <cell r="I139">
            <v>-1</v>
          </cell>
          <cell r="J139">
            <v>-1</v>
          </cell>
          <cell r="K139">
            <v>-1</v>
          </cell>
        </row>
        <row r="140">
          <cell r="A140">
            <v>-1</v>
          </cell>
          <cell r="B140">
            <v>-1</v>
          </cell>
          <cell r="C140">
            <v>-1</v>
          </cell>
          <cell r="D140">
            <v>-1</v>
          </cell>
          <cell r="E140">
            <v>-1</v>
          </cell>
          <cell r="F140">
            <v>-1</v>
          </cell>
          <cell r="G140">
            <v>-1</v>
          </cell>
          <cell r="H140">
            <v>-1</v>
          </cell>
          <cell r="I140">
            <v>-1</v>
          </cell>
          <cell r="J140">
            <v>-1</v>
          </cell>
          <cell r="K140">
            <v>-1</v>
          </cell>
        </row>
        <row r="141">
          <cell r="A141">
            <v>-1</v>
          </cell>
          <cell r="B141">
            <v>-1</v>
          </cell>
          <cell r="C141">
            <v>-1</v>
          </cell>
          <cell r="D141">
            <v>-1</v>
          </cell>
          <cell r="E141">
            <v>-1</v>
          </cell>
          <cell r="F141">
            <v>-1</v>
          </cell>
          <cell r="G141">
            <v>-1</v>
          </cell>
          <cell r="H141">
            <v>-1</v>
          </cell>
          <cell r="I141">
            <v>-1</v>
          </cell>
          <cell r="J141">
            <v>-1</v>
          </cell>
          <cell r="K141">
            <v>-1</v>
          </cell>
        </row>
        <row r="142">
          <cell r="A142">
            <v>-1</v>
          </cell>
          <cell r="B142">
            <v>-1</v>
          </cell>
          <cell r="C142">
            <v>-1</v>
          </cell>
          <cell r="D142">
            <v>-1</v>
          </cell>
          <cell r="E142">
            <v>-1</v>
          </cell>
          <cell r="F142">
            <v>-1</v>
          </cell>
          <cell r="G142">
            <v>-1</v>
          </cell>
          <cell r="H142">
            <v>-1</v>
          </cell>
          <cell r="I142">
            <v>-1</v>
          </cell>
          <cell r="J142">
            <v>-1</v>
          </cell>
          <cell r="K142">
            <v>-1</v>
          </cell>
        </row>
        <row r="143">
          <cell r="A143">
            <v>-1</v>
          </cell>
          <cell r="B143">
            <v>-1</v>
          </cell>
          <cell r="C143">
            <v>-1</v>
          </cell>
          <cell r="D143">
            <v>-1</v>
          </cell>
          <cell r="E143">
            <v>-1</v>
          </cell>
          <cell r="F143">
            <v>-1</v>
          </cell>
          <cell r="G143">
            <v>-1</v>
          </cell>
          <cell r="H143">
            <v>-1</v>
          </cell>
          <cell r="I143">
            <v>-1</v>
          </cell>
          <cell r="J143">
            <v>-1</v>
          </cell>
          <cell r="K143">
            <v>-1</v>
          </cell>
        </row>
        <row r="144">
          <cell r="A144">
            <v>-1</v>
          </cell>
          <cell r="B144">
            <v>-1</v>
          </cell>
          <cell r="C144">
            <v>-1</v>
          </cell>
          <cell r="D144">
            <v>-1</v>
          </cell>
          <cell r="E144">
            <v>-1</v>
          </cell>
          <cell r="F144">
            <v>-1</v>
          </cell>
          <cell r="G144">
            <v>-1</v>
          </cell>
          <cell r="H144">
            <v>-1</v>
          </cell>
          <cell r="I144">
            <v>-1</v>
          </cell>
          <cell r="J144">
            <v>-1</v>
          </cell>
          <cell r="K144">
            <v>-1</v>
          </cell>
        </row>
        <row r="145">
          <cell r="A145">
            <v>-1</v>
          </cell>
          <cell r="B145">
            <v>-1</v>
          </cell>
          <cell r="C145">
            <v>-1</v>
          </cell>
          <cell r="D145">
            <v>-1</v>
          </cell>
          <cell r="E145">
            <v>-1</v>
          </cell>
          <cell r="F145">
            <v>-1</v>
          </cell>
          <cell r="G145">
            <v>-1</v>
          </cell>
          <cell r="H145">
            <v>-1</v>
          </cell>
          <cell r="I145">
            <v>-1</v>
          </cell>
          <cell r="J145">
            <v>-1</v>
          </cell>
          <cell r="K145">
            <v>-1</v>
          </cell>
        </row>
        <row r="146">
          <cell r="A146">
            <v>-1</v>
          </cell>
          <cell r="B146">
            <v>-1</v>
          </cell>
          <cell r="C146">
            <v>-1</v>
          </cell>
          <cell r="D146">
            <v>-1</v>
          </cell>
          <cell r="E146">
            <v>-1</v>
          </cell>
          <cell r="F146">
            <v>-1</v>
          </cell>
          <cell r="G146">
            <v>-1</v>
          </cell>
          <cell r="H146">
            <v>-1</v>
          </cell>
          <cell r="I146">
            <v>-1</v>
          </cell>
          <cell r="J146">
            <v>-1</v>
          </cell>
          <cell r="K146">
            <v>-1</v>
          </cell>
        </row>
        <row r="147">
          <cell r="A147">
            <v>-1</v>
          </cell>
          <cell r="B147">
            <v>-1</v>
          </cell>
          <cell r="C147">
            <v>-1</v>
          </cell>
          <cell r="D147">
            <v>-1</v>
          </cell>
          <cell r="E147">
            <v>-1</v>
          </cell>
          <cell r="F147">
            <v>-1</v>
          </cell>
          <cell r="G147">
            <v>-1</v>
          </cell>
          <cell r="H147">
            <v>-1</v>
          </cell>
          <cell r="I147">
            <v>-1</v>
          </cell>
          <cell r="J147">
            <v>-1</v>
          </cell>
          <cell r="K147">
            <v>-1</v>
          </cell>
        </row>
        <row r="148">
          <cell r="A148">
            <v>-1</v>
          </cell>
          <cell r="B148">
            <v>-1</v>
          </cell>
          <cell r="C148">
            <v>-1</v>
          </cell>
          <cell r="D148">
            <v>-1</v>
          </cell>
          <cell r="E148">
            <v>-1</v>
          </cell>
          <cell r="F148">
            <v>-1</v>
          </cell>
          <cell r="G148">
            <v>-1</v>
          </cell>
          <cell r="H148">
            <v>-1</v>
          </cell>
          <cell r="I148">
            <v>-1</v>
          </cell>
          <cell r="J148">
            <v>-1</v>
          </cell>
          <cell r="K148">
            <v>-1</v>
          </cell>
        </row>
        <row r="149">
          <cell r="A149">
            <v>-1</v>
          </cell>
          <cell r="B149">
            <v>-1</v>
          </cell>
          <cell r="C149">
            <v>-1</v>
          </cell>
          <cell r="D149">
            <v>-1</v>
          </cell>
          <cell r="E149">
            <v>-1</v>
          </cell>
          <cell r="F149">
            <v>-1</v>
          </cell>
          <cell r="G149">
            <v>-1</v>
          </cell>
          <cell r="H149">
            <v>-1</v>
          </cell>
          <cell r="I149">
            <v>-1</v>
          </cell>
          <cell r="J149">
            <v>-1</v>
          </cell>
          <cell r="K149">
            <v>-1</v>
          </cell>
        </row>
        <row r="150">
          <cell r="A150">
            <v>-1</v>
          </cell>
          <cell r="B150">
            <v>-1</v>
          </cell>
          <cell r="C150">
            <v>-1</v>
          </cell>
          <cell r="D150">
            <v>-1</v>
          </cell>
          <cell r="E150">
            <v>-1</v>
          </cell>
          <cell r="F150">
            <v>-1</v>
          </cell>
          <cell r="G150">
            <v>-1</v>
          </cell>
          <cell r="H150">
            <v>-1</v>
          </cell>
          <cell r="I150">
            <v>-1</v>
          </cell>
          <cell r="J150">
            <v>-1</v>
          </cell>
          <cell r="K150">
            <v>-1</v>
          </cell>
        </row>
        <row r="151">
          <cell r="A151">
            <v>-1</v>
          </cell>
          <cell r="B151">
            <v>-1</v>
          </cell>
          <cell r="C151">
            <v>-1</v>
          </cell>
          <cell r="D151">
            <v>-1</v>
          </cell>
          <cell r="E151">
            <v>-1</v>
          </cell>
          <cell r="F151">
            <v>-1</v>
          </cell>
          <cell r="G151">
            <v>-1</v>
          </cell>
          <cell r="H151">
            <v>-1</v>
          </cell>
          <cell r="I151">
            <v>-1</v>
          </cell>
          <cell r="J151">
            <v>-1</v>
          </cell>
          <cell r="K151">
            <v>-1</v>
          </cell>
        </row>
        <row r="152">
          <cell r="A152">
            <v>-1</v>
          </cell>
          <cell r="B152">
            <v>-1</v>
          </cell>
          <cell r="C152">
            <v>-1</v>
          </cell>
          <cell r="D152">
            <v>-1</v>
          </cell>
          <cell r="E152">
            <v>-1</v>
          </cell>
          <cell r="F152">
            <v>-1</v>
          </cell>
          <cell r="G152">
            <v>-1</v>
          </cell>
          <cell r="H152">
            <v>-1</v>
          </cell>
          <cell r="I152">
            <v>-1</v>
          </cell>
          <cell r="J152">
            <v>-1</v>
          </cell>
          <cell r="K152">
            <v>-1</v>
          </cell>
        </row>
        <row r="153">
          <cell r="A153">
            <v>-1</v>
          </cell>
          <cell r="B153">
            <v>-1</v>
          </cell>
          <cell r="C153">
            <v>-1</v>
          </cell>
          <cell r="D153">
            <v>-1</v>
          </cell>
          <cell r="E153">
            <v>-1</v>
          </cell>
          <cell r="F153">
            <v>-1</v>
          </cell>
          <cell r="G153">
            <v>-1</v>
          </cell>
          <cell r="H153">
            <v>-1</v>
          </cell>
          <cell r="I153">
            <v>-1</v>
          </cell>
          <cell r="J153">
            <v>-1</v>
          </cell>
          <cell r="K153">
            <v>-1</v>
          </cell>
        </row>
        <row r="154">
          <cell r="A154">
            <v>-1</v>
          </cell>
          <cell r="B154">
            <v>-1</v>
          </cell>
          <cell r="C154">
            <v>-1</v>
          </cell>
          <cell r="D154">
            <v>-1</v>
          </cell>
          <cell r="E154">
            <v>-1</v>
          </cell>
          <cell r="F154">
            <v>-1</v>
          </cell>
          <cell r="G154">
            <v>-1</v>
          </cell>
          <cell r="H154">
            <v>-1</v>
          </cell>
          <cell r="I154">
            <v>-1</v>
          </cell>
          <cell r="J154">
            <v>-1</v>
          </cell>
          <cell r="K154">
            <v>-1</v>
          </cell>
        </row>
        <row r="155">
          <cell r="A155">
            <v>-1</v>
          </cell>
          <cell r="B155">
            <v>-1</v>
          </cell>
          <cell r="C155">
            <v>-1</v>
          </cell>
          <cell r="D155">
            <v>-1</v>
          </cell>
          <cell r="E155">
            <v>-1</v>
          </cell>
          <cell r="F155">
            <v>-1</v>
          </cell>
          <cell r="G155">
            <v>-1</v>
          </cell>
          <cell r="H155">
            <v>-1</v>
          </cell>
          <cell r="I155">
            <v>-1</v>
          </cell>
          <cell r="J155">
            <v>-1</v>
          </cell>
          <cell r="K155">
            <v>-1</v>
          </cell>
        </row>
        <row r="156">
          <cell r="A156">
            <v>-1</v>
          </cell>
          <cell r="B156">
            <v>-1</v>
          </cell>
          <cell r="C156">
            <v>-1</v>
          </cell>
          <cell r="D156">
            <v>-1</v>
          </cell>
          <cell r="E156">
            <v>-1</v>
          </cell>
          <cell r="F156">
            <v>-1</v>
          </cell>
          <cell r="G156">
            <v>-1</v>
          </cell>
          <cell r="H156">
            <v>-1</v>
          </cell>
          <cell r="I156">
            <v>-1</v>
          </cell>
          <cell r="J156">
            <v>-1</v>
          </cell>
          <cell r="K156">
            <v>-1</v>
          </cell>
        </row>
        <row r="157">
          <cell r="A157">
            <v>-1</v>
          </cell>
          <cell r="B157">
            <v>-1</v>
          </cell>
          <cell r="C157">
            <v>-1</v>
          </cell>
          <cell r="D157">
            <v>-1</v>
          </cell>
          <cell r="E157">
            <v>-1</v>
          </cell>
          <cell r="F157">
            <v>-1</v>
          </cell>
          <cell r="G157">
            <v>-1</v>
          </cell>
          <cell r="H157">
            <v>-1</v>
          </cell>
          <cell r="I157">
            <v>-1</v>
          </cell>
          <cell r="J157">
            <v>-1</v>
          </cell>
          <cell r="K157">
            <v>-1</v>
          </cell>
        </row>
        <row r="158">
          <cell r="A158">
            <v>-1</v>
          </cell>
          <cell r="B158">
            <v>-1</v>
          </cell>
          <cell r="C158">
            <v>-1</v>
          </cell>
          <cell r="D158">
            <v>-1</v>
          </cell>
          <cell r="E158">
            <v>-1</v>
          </cell>
          <cell r="F158">
            <v>-1</v>
          </cell>
          <cell r="G158">
            <v>-1</v>
          </cell>
          <cell r="H158">
            <v>-1</v>
          </cell>
          <cell r="I158">
            <v>-1</v>
          </cell>
          <cell r="J158">
            <v>-1</v>
          </cell>
          <cell r="K158">
            <v>-1</v>
          </cell>
        </row>
        <row r="159">
          <cell r="A159">
            <v>-1</v>
          </cell>
          <cell r="B159">
            <v>-1</v>
          </cell>
          <cell r="C159">
            <v>-1</v>
          </cell>
          <cell r="D159">
            <v>-1</v>
          </cell>
          <cell r="E159">
            <v>-1</v>
          </cell>
          <cell r="F159">
            <v>-1</v>
          </cell>
          <cell r="G159">
            <v>-1</v>
          </cell>
          <cell r="H159">
            <v>-1</v>
          </cell>
          <cell r="I159">
            <v>-1</v>
          </cell>
          <cell r="J159">
            <v>-1</v>
          </cell>
          <cell r="K159">
            <v>-1</v>
          </cell>
        </row>
        <row r="160">
          <cell r="A160">
            <v>-1</v>
          </cell>
          <cell r="B160">
            <v>-1</v>
          </cell>
          <cell r="C160">
            <v>-1</v>
          </cell>
          <cell r="D160">
            <v>-1</v>
          </cell>
          <cell r="E160">
            <v>-1</v>
          </cell>
          <cell r="F160">
            <v>-1</v>
          </cell>
          <cell r="G160">
            <v>-1</v>
          </cell>
          <cell r="H160">
            <v>-1</v>
          </cell>
          <cell r="I160">
            <v>-1</v>
          </cell>
          <cell r="J160">
            <v>-1</v>
          </cell>
          <cell r="K160">
            <v>-1</v>
          </cell>
        </row>
        <row r="161">
          <cell r="A161">
            <v>-1</v>
          </cell>
          <cell r="B161">
            <v>-1</v>
          </cell>
          <cell r="C161">
            <v>-1</v>
          </cell>
          <cell r="D161">
            <v>-1</v>
          </cell>
          <cell r="E161">
            <v>-1</v>
          </cell>
          <cell r="F161">
            <v>-1</v>
          </cell>
          <cell r="G161">
            <v>-1</v>
          </cell>
          <cell r="H161">
            <v>-1</v>
          </cell>
          <cell r="I161">
            <v>-1</v>
          </cell>
          <cell r="J161">
            <v>-1</v>
          </cell>
          <cell r="K161">
            <v>-1</v>
          </cell>
        </row>
        <row r="162">
          <cell r="A162">
            <v>-1</v>
          </cell>
          <cell r="B162">
            <v>-1</v>
          </cell>
          <cell r="C162">
            <v>-1</v>
          </cell>
          <cell r="D162">
            <v>-1</v>
          </cell>
          <cell r="E162">
            <v>-1</v>
          </cell>
          <cell r="F162">
            <v>-1</v>
          </cell>
          <cell r="G162">
            <v>-1</v>
          </cell>
          <cell r="H162">
            <v>-1</v>
          </cell>
          <cell r="I162">
            <v>-1</v>
          </cell>
          <cell r="J162">
            <v>-1</v>
          </cell>
          <cell r="K162">
            <v>-1</v>
          </cell>
        </row>
        <row r="163">
          <cell r="A163">
            <v>-1</v>
          </cell>
          <cell r="B163">
            <v>-1</v>
          </cell>
          <cell r="C163">
            <v>-1</v>
          </cell>
          <cell r="D163">
            <v>-1</v>
          </cell>
          <cell r="E163">
            <v>-1</v>
          </cell>
          <cell r="F163">
            <v>-1</v>
          </cell>
          <cell r="G163">
            <v>-1</v>
          </cell>
          <cell r="H163">
            <v>-1</v>
          </cell>
          <cell r="I163">
            <v>-1</v>
          </cell>
          <cell r="J163">
            <v>-1</v>
          </cell>
          <cell r="K163">
            <v>-1</v>
          </cell>
        </row>
        <row r="164">
          <cell r="A164">
            <v>-1</v>
          </cell>
          <cell r="B164">
            <v>-1</v>
          </cell>
          <cell r="C164">
            <v>-1</v>
          </cell>
          <cell r="D164">
            <v>-1</v>
          </cell>
          <cell r="E164">
            <v>-1</v>
          </cell>
          <cell r="F164">
            <v>-1</v>
          </cell>
          <cell r="G164">
            <v>-1</v>
          </cell>
          <cell r="H164">
            <v>-1</v>
          </cell>
          <cell r="I164">
            <v>-1</v>
          </cell>
          <cell r="J164">
            <v>-1</v>
          </cell>
          <cell r="K164">
            <v>-1</v>
          </cell>
        </row>
        <row r="165">
          <cell r="A165">
            <v>-1</v>
          </cell>
          <cell r="B165">
            <v>-1</v>
          </cell>
          <cell r="C165">
            <v>-1</v>
          </cell>
          <cell r="D165">
            <v>-1</v>
          </cell>
          <cell r="E165">
            <v>-1</v>
          </cell>
          <cell r="F165">
            <v>-1</v>
          </cell>
          <cell r="G165">
            <v>-1</v>
          </cell>
          <cell r="H165">
            <v>-1</v>
          </cell>
          <cell r="I165">
            <v>-1</v>
          </cell>
          <cell r="J165">
            <v>-1</v>
          </cell>
          <cell r="K165">
            <v>-1</v>
          </cell>
        </row>
        <row r="166">
          <cell r="A166">
            <v>-1</v>
          </cell>
          <cell r="B166">
            <v>-1</v>
          </cell>
          <cell r="C166">
            <v>-1</v>
          </cell>
          <cell r="D166">
            <v>-1</v>
          </cell>
          <cell r="E166">
            <v>-1</v>
          </cell>
          <cell r="F166">
            <v>-1</v>
          </cell>
          <cell r="G166">
            <v>-1</v>
          </cell>
          <cell r="H166">
            <v>-1</v>
          </cell>
          <cell r="I166">
            <v>-1</v>
          </cell>
          <cell r="J166">
            <v>-1</v>
          </cell>
          <cell r="K166">
            <v>-1</v>
          </cell>
        </row>
        <row r="167">
          <cell r="A167">
            <v>-1</v>
          </cell>
          <cell r="B167">
            <v>-1</v>
          </cell>
          <cell r="C167">
            <v>-1</v>
          </cell>
          <cell r="D167">
            <v>-1</v>
          </cell>
          <cell r="E167">
            <v>-1</v>
          </cell>
          <cell r="F167">
            <v>-1</v>
          </cell>
          <cell r="G167">
            <v>-1</v>
          </cell>
          <cell r="H167">
            <v>-1</v>
          </cell>
          <cell r="I167">
            <v>-1</v>
          </cell>
          <cell r="J167">
            <v>-1</v>
          </cell>
          <cell r="K167">
            <v>-1</v>
          </cell>
        </row>
        <row r="168">
          <cell r="A168">
            <v>-1</v>
          </cell>
          <cell r="B168">
            <v>-1</v>
          </cell>
          <cell r="C168">
            <v>-1</v>
          </cell>
          <cell r="D168">
            <v>-1</v>
          </cell>
          <cell r="E168">
            <v>-1</v>
          </cell>
          <cell r="F168">
            <v>-1</v>
          </cell>
          <cell r="G168">
            <v>-1</v>
          </cell>
          <cell r="H168">
            <v>-1</v>
          </cell>
          <cell r="I168">
            <v>-1</v>
          </cell>
          <cell r="J168">
            <v>-1</v>
          </cell>
          <cell r="K168">
            <v>-1</v>
          </cell>
        </row>
        <row r="169">
          <cell r="A169">
            <v>-1</v>
          </cell>
          <cell r="B169">
            <v>-1</v>
          </cell>
          <cell r="C169">
            <v>-1</v>
          </cell>
          <cell r="D169">
            <v>-1</v>
          </cell>
          <cell r="E169">
            <v>-1</v>
          </cell>
          <cell r="F169">
            <v>-1</v>
          </cell>
          <cell r="G169">
            <v>-1</v>
          </cell>
          <cell r="H169">
            <v>-1</v>
          </cell>
          <cell r="I169">
            <v>-1</v>
          </cell>
          <cell r="J169">
            <v>-1</v>
          </cell>
          <cell r="K169">
            <v>-1</v>
          </cell>
        </row>
        <row r="170">
          <cell r="A170">
            <v>-1</v>
          </cell>
          <cell r="B170">
            <v>-1</v>
          </cell>
          <cell r="C170">
            <v>-1</v>
          </cell>
          <cell r="D170">
            <v>-1</v>
          </cell>
          <cell r="E170">
            <v>-1</v>
          </cell>
          <cell r="F170">
            <v>-1</v>
          </cell>
          <cell r="G170">
            <v>-1</v>
          </cell>
          <cell r="H170">
            <v>-1</v>
          </cell>
          <cell r="I170">
            <v>-1</v>
          </cell>
          <cell r="J170">
            <v>-1</v>
          </cell>
          <cell r="K170">
            <v>-1</v>
          </cell>
        </row>
        <row r="171">
          <cell r="A171">
            <v>-1</v>
          </cell>
          <cell r="B171">
            <v>-1</v>
          </cell>
          <cell r="C171">
            <v>-1</v>
          </cell>
          <cell r="D171">
            <v>-1</v>
          </cell>
          <cell r="E171">
            <v>-1</v>
          </cell>
          <cell r="F171">
            <v>-1</v>
          </cell>
          <cell r="G171">
            <v>-1</v>
          </cell>
          <cell r="H171">
            <v>-1</v>
          </cell>
          <cell r="I171">
            <v>-1</v>
          </cell>
          <cell r="J171">
            <v>-1</v>
          </cell>
          <cell r="K171">
            <v>-1</v>
          </cell>
        </row>
        <row r="172">
          <cell r="A172">
            <v>-1</v>
          </cell>
          <cell r="B172">
            <v>-1</v>
          </cell>
          <cell r="C172">
            <v>-1</v>
          </cell>
          <cell r="D172">
            <v>-1</v>
          </cell>
          <cell r="E172">
            <v>-1</v>
          </cell>
          <cell r="F172">
            <v>-1</v>
          </cell>
          <cell r="G172">
            <v>-1</v>
          </cell>
          <cell r="H172">
            <v>-1</v>
          </cell>
          <cell r="I172">
            <v>-1</v>
          </cell>
          <cell r="J172">
            <v>-1</v>
          </cell>
          <cell r="K172">
            <v>-1</v>
          </cell>
        </row>
        <row r="173">
          <cell r="A173">
            <v>-1</v>
          </cell>
          <cell r="B173">
            <v>-1</v>
          </cell>
          <cell r="C173">
            <v>-1</v>
          </cell>
          <cell r="D173">
            <v>-1</v>
          </cell>
          <cell r="E173">
            <v>-1</v>
          </cell>
          <cell r="F173">
            <v>-1</v>
          </cell>
          <cell r="G173">
            <v>-1</v>
          </cell>
          <cell r="H173">
            <v>-1</v>
          </cell>
          <cell r="I173">
            <v>-1</v>
          </cell>
          <cell r="J173">
            <v>-1</v>
          </cell>
          <cell r="K173">
            <v>-1</v>
          </cell>
        </row>
        <row r="174">
          <cell r="A174">
            <v>-1</v>
          </cell>
          <cell r="B174">
            <v>-1</v>
          </cell>
          <cell r="C174">
            <v>-1</v>
          </cell>
          <cell r="D174">
            <v>-1</v>
          </cell>
          <cell r="E174">
            <v>-1</v>
          </cell>
          <cell r="F174">
            <v>-1</v>
          </cell>
          <cell r="G174">
            <v>-1</v>
          </cell>
          <cell r="H174">
            <v>-1</v>
          </cell>
          <cell r="I174">
            <v>-1</v>
          </cell>
          <cell r="J174">
            <v>-1</v>
          </cell>
          <cell r="K174">
            <v>-1</v>
          </cell>
        </row>
        <row r="175">
          <cell r="A175">
            <v>-1</v>
          </cell>
          <cell r="B175">
            <v>-1</v>
          </cell>
          <cell r="C175">
            <v>-1</v>
          </cell>
          <cell r="D175">
            <v>-1</v>
          </cell>
          <cell r="E175">
            <v>-1</v>
          </cell>
          <cell r="F175">
            <v>-1</v>
          </cell>
          <cell r="G175">
            <v>-1</v>
          </cell>
          <cell r="H175">
            <v>-1</v>
          </cell>
          <cell r="I175">
            <v>-1</v>
          </cell>
          <cell r="J175">
            <v>-1</v>
          </cell>
          <cell r="K175">
            <v>-1</v>
          </cell>
        </row>
        <row r="176">
          <cell r="A176">
            <v>-1</v>
          </cell>
          <cell r="B176">
            <v>-1</v>
          </cell>
          <cell r="C176">
            <v>-1</v>
          </cell>
          <cell r="D176">
            <v>-1</v>
          </cell>
          <cell r="E176">
            <v>-1</v>
          </cell>
          <cell r="F176">
            <v>-1</v>
          </cell>
          <cell r="G176">
            <v>-1</v>
          </cell>
          <cell r="H176">
            <v>-1</v>
          </cell>
          <cell r="I176">
            <v>-1</v>
          </cell>
          <cell r="J176">
            <v>-1</v>
          </cell>
          <cell r="K176">
            <v>-1</v>
          </cell>
        </row>
        <row r="177">
          <cell r="A177">
            <v>-1</v>
          </cell>
          <cell r="B177">
            <v>-1</v>
          </cell>
          <cell r="C177">
            <v>-1</v>
          </cell>
          <cell r="D177">
            <v>-1</v>
          </cell>
          <cell r="E177">
            <v>-1</v>
          </cell>
          <cell r="F177">
            <v>-1</v>
          </cell>
          <cell r="G177">
            <v>-1</v>
          </cell>
          <cell r="H177">
            <v>-1</v>
          </cell>
          <cell r="I177">
            <v>-1</v>
          </cell>
          <cell r="J177">
            <v>-1</v>
          </cell>
          <cell r="K177">
            <v>-1</v>
          </cell>
        </row>
        <row r="178">
          <cell r="A178">
            <v>-1</v>
          </cell>
          <cell r="B178">
            <v>-1</v>
          </cell>
          <cell r="C178">
            <v>-1</v>
          </cell>
          <cell r="D178">
            <v>-1</v>
          </cell>
          <cell r="E178">
            <v>-1</v>
          </cell>
          <cell r="F178">
            <v>-1</v>
          </cell>
          <cell r="G178">
            <v>-1</v>
          </cell>
          <cell r="H178">
            <v>-1</v>
          </cell>
          <cell r="I178">
            <v>-1</v>
          </cell>
          <cell r="J178">
            <v>-1</v>
          </cell>
          <cell r="K178">
            <v>-1</v>
          </cell>
        </row>
        <row r="179">
          <cell r="A179">
            <v>-1</v>
          </cell>
          <cell r="B179">
            <v>-1</v>
          </cell>
          <cell r="C179">
            <v>-1</v>
          </cell>
          <cell r="D179">
            <v>-1</v>
          </cell>
          <cell r="E179">
            <v>-1</v>
          </cell>
          <cell r="F179">
            <v>-1</v>
          </cell>
          <cell r="G179">
            <v>-1</v>
          </cell>
          <cell r="H179">
            <v>-1</v>
          </cell>
          <cell r="I179">
            <v>-1</v>
          </cell>
          <cell r="J179">
            <v>-1</v>
          </cell>
          <cell r="K179">
            <v>-1</v>
          </cell>
        </row>
        <row r="180">
          <cell r="A180">
            <v>-1</v>
          </cell>
          <cell r="B180">
            <v>-1</v>
          </cell>
          <cell r="C180">
            <v>-1</v>
          </cell>
          <cell r="D180">
            <v>-1</v>
          </cell>
          <cell r="E180">
            <v>-1</v>
          </cell>
          <cell r="F180">
            <v>-1</v>
          </cell>
          <cell r="G180">
            <v>-1</v>
          </cell>
          <cell r="H180">
            <v>-1</v>
          </cell>
          <cell r="I180">
            <v>-1</v>
          </cell>
          <cell r="J180">
            <v>-1</v>
          </cell>
          <cell r="K180">
            <v>-1</v>
          </cell>
        </row>
        <row r="181">
          <cell r="A181">
            <v>-1</v>
          </cell>
          <cell r="B181">
            <v>-1</v>
          </cell>
          <cell r="C181">
            <v>-1</v>
          </cell>
          <cell r="D181">
            <v>-1</v>
          </cell>
          <cell r="E181">
            <v>-1</v>
          </cell>
          <cell r="F181">
            <v>-1</v>
          </cell>
          <cell r="G181">
            <v>-1</v>
          </cell>
          <cell r="H181">
            <v>-1</v>
          </cell>
          <cell r="I181">
            <v>-1</v>
          </cell>
          <cell r="J181">
            <v>-1</v>
          </cell>
          <cell r="K181">
            <v>-1</v>
          </cell>
        </row>
        <row r="182">
          <cell r="A182">
            <v>-1</v>
          </cell>
          <cell r="B182">
            <v>-1</v>
          </cell>
          <cell r="C182">
            <v>-1</v>
          </cell>
          <cell r="D182">
            <v>-1</v>
          </cell>
          <cell r="E182">
            <v>-1</v>
          </cell>
          <cell r="F182">
            <v>-1</v>
          </cell>
          <cell r="G182">
            <v>-1</v>
          </cell>
          <cell r="H182">
            <v>-1</v>
          </cell>
          <cell r="I182">
            <v>-1</v>
          </cell>
          <cell r="J182">
            <v>-1</v>
          </cell>
          <cell r="K182">
            <v>-1</v>
          </cell>
        </row>
        <row r="183">
          <cell r="A183">
            <v>-1</v>
          </cell>
          <cell r="B183">
            <v>-1</v>
          </cell>
          <cell r="C183">
            <v>-1</v>
          </cell>
          <cell r="D183">
            <v>-1</v>
          </cell>
          <cell r="E183">
            <v>-1</v>
          </cell>
          <cell r="F183">
            <v>-1</v>
          </cell>
          <cell r="G183">
            <v>-1</v>
          </cell>
          <cell r="H183">
            <v>-1</v>
          </cell>
          <cell r="I183">
            <v>-1</v>
          </cell>
          <cell r="J183">
            <v>-1</v>
          </cell>
          <cell r="K183">
            <v>-1</v>
          </cell>
        </row>
        <row r="184">
          <cell r="A184">
            <v>-1</v>
          </cell>
          <cell r="B184">
            <v>-1</v>
          </cell>
          <cell r="C184">
            <v>-1</v>
          </cell>
          <cell r="D184">
            <v>-1</v>
          </cell>
          <cell r="E184">
            <v>-1</v>
          </cell>
          <cell r="F184">
            <v>-1</v>
          </cell>
          <cell r="G184">
            <v>-1</v>
          </cell>
          <cell r="H184">
            <v>-1</v>
          </cell>
          <cell r="I184">
            <v>-1</v>
          </cell>
          <cell r="J184">
            <v>-1</v>
          </cell>
          <cell r="K184">
            <v>-1</v>
          </cell>
        </row>
        <row r="185">
          <cell r="A185">
            <v>-1</v>
          </cell>
          <cell r="B185">
            <v>-1</v>
          </cell>
          <cell r="C185">
            <v>-1</v>
          </cell>
          <cell r="D185">
            <v>-1</v>
          </cell>
          <cell r="E185">
            <v>-1</v>
          </cell>
          <cell r="F185">
            <v>-1</v>
          </cell>
          <cell r="G185">
            <v>-1</v>
          </cell>
          <cell r="H185">
            <v>-1</v>
          </cell>
          <cell r="I185">
            <v>-1</v>
          </cell>
          <cell r="J185">
            <v>-1</v>
          </cell>
          <cell r="K185">
            <v>-1</v>
          </cell>
        </row>
        <row r="186">
          <cell r="A186">
            <v>-1</v>
          </cell>
          <cell r="B186">
            <v>-1</v>
          </cell>
          <cell r="C186">
            <v>-1</v>
          </cell>
          <cell r="D186">
            <v>-1</v>
          </cell>
          <cell r="E186">
            <v>-1</v>
          </cell>
          <cell r="F186">
            <v>-1</v>
          </cell>
          <cell r="G186">
            <v>-1</v>
          </cell>
          <cell r="H186">
            <v>-1</v>
          </cell>
          <cell r="I186">
            <v>-1</v>
          </cell>
          <cell r="J186">
            <v>-1</v>
          </cell>
          <cell r="K186">
            <v>-1</v>
          </cell>
        </row>
        <row r="187">
          <cell r="A187">
            <v>-1</v>
          </cell>
          <cell r="B187">
            <v>-1</v>
          </cell>
          <cell r="C187">
            <v>-1</v>
          </cell>
          <cell r="D187">
            <v>-1</v>
          </cell>
          <cell r="E187">
            <v>-1</v>
          </cell>
          <cell r="F187">
            <v>-1</v>
          </cell>
          <cell r="G187">
            <v>-1</v>
          </cell>
          <cell r="H187">
            <v>-1</v>
          </cell>
          <cell r="I187">
            <v>-1</v>
          </cell>
          <cell r="J187">
            <v>-1</v>
          </cell>
          <cell r="K187">
            <v>-1</v>
          </cell>
        </row>
        <row r="188">
          <cell r="A188">
            <v>-1</v>
          </cell>
          <cell r="B188">
            <v>-1</v>
          </cell>
          <cell r="C188">
            <v>-1</v>
          </cell>
          <cell r="D188">
            <v>-1</v>
          </cell>
          <cell r="E188">
            <v>-1</v>
          </cell>
          <cell r="F188">
            <v>-1</v>
          </cell>
          <cell r="G188">
            <v>-1</v>
          </cell>
          <cell r="H188">
            <v>-1</v>
          </cell>
          <cell r="I188">
            <v>-1</v>
          </cell>
          <cell r="J188">
            <v>-1</v>
          </cell>
          <cell r="K188">
            <v>-1</v>
          </cell>
        </row>
        <row r="189">
          <cell r="A189">
            <v>-1</v>
          </cell>
          <cell r="B189">
            <v>-1</v>
          </cell>
          <cell r="C189">
            <v>-1</v>
          </cell>
          <cell r="D189">
            <v>-1</v>
          </cell>
          <cell r="E189">
            <v>-1</v>
          </cell>
          <cell r="F189">
            <v>-1</v>
          </cell>
          <cell r="G189">
            <v>-1</v>
          </cell>
          <cell r="H189">
            <v>-1</v>
          </cell>
          <cell r="I189">
            <v>-1</v>
          </cell>
          <cell r="J189">
            <v>-1</v>
          </cell>
          <cell r="K189">
            <v>-1</v>
          </cell>
        </row>
        <row r="190">
          <cell r="A190">
            <v>-1</v>
          </cell>
          <cell r="B190">
            <v>-1</v>
          </cell>
          <cell r="C190">
            <v>-1</v>
          </cell>
          <cell r="D190">
            <v>-1</v>
          </cell>
          <cell r="E190">
            <v>-1</v>
          </cell>
          <cell r="F190">
            <v>-1</v>
          </cell>
          <cell r="G190">
            <v>-1</v>
          </cell>
          <cell r="H190">
            <v>-1</v>
          </cell>
          <cell r="I190">
            <v>-1</v>
          </cell>
          <cell r="J190">
            <v>-1</v>
          </cell>
          <cell r="K190">
            <v>-1</v>
          </cell>
        </row>
        <row r="191">
          <cell r="A191">
            <v>-1</v>
          </cell>
          <cell r="B191">
            <v>-1</v>
          </cell>
          <cell r="C191">
            <v>-1</v>
          </cell>
          <cell r="D191">
            <v>-1</v>
          </cell>
          <cell r="E191">
            <v>-1</v>
          </cell>
          <cell r="F191">
            <v>-1</v>
          </cell>
          <cell r="G191">
            <v>-1</v>
          </cell>
          <cell r="H191">
            <v>-1</v>
          </cell>
          <cell r="I191">
            <v>-1</v>
          </cell>
          <cell r="J191">
            <v>-1</v>
          </cell>
          <cell r="K191">
            <v>-1</v>
          </cell>
        </row>
        <row r="192">
          <cell r="A192">
            <v>-1</v>
          </cell>
          <cell r="B192">
            <v>-1</v>
          </cell>
          <cell r="C192">
            <v>-1</v>
          </cell>
          <cell r="D192">
            <v>-1</v>
          </cell>
          <cell r="E192">
            <v>-1</v>
          </cell>
          <cell r="F192">
            <v>-1</v>
          </cell>
          <cell r="G192">
            <v>-1</v>
          </cell>
          <cell r="H192">
            <v>-1</v>
          </cell>
          <cell r="I192">
            <v>-1</v>
          </cell>
          <cell r="J192">
            <v>-1</v>
          </cell>
          <cell r="K192">
            <v>-1</v>
          </cell>
        </row>
        <row r="193">
          <cell r="A193">
            <v>-1</v>
          </cell>
          <cell r="B193">
            <v>-1</v>
          </cell>
          <cell r="C193">
            <v>-1</v>
          </cell>
          <cell r="D193">
            <v>-1</v>
          </cell>
          <cell r="E193">
            <v>-1</v>
          </cell>
          <cell r="F193">
            <v>-1</v>
          </cell>
          <cell r="G193">
            <v>-1</v>
          </cell>
          <cell r="H193">
            <v>-1</v>
          </cell>
          <cell r="I193">
            <v>-1</v>
          </cell>
          <cell r="J193">
            <v>-1</v>
          </cell>
          <cell r="K193">
            <v>-1</v>
          </cell>
        </row>
        <row r="194">
          <cell r="A194">
            <v>-1</v>
          </cell>
          <cell r="B194">
            <v>-1</v>
          </cell>
          <cell r="C194">
            <v>-1</v>
          </cell>
          <cell r="D194">
            <v>-1</v>
          </cell>
          <cell r="E194">
            <v>-1</v>
          </cell>
          <cell r="F194">
            <v>-1</v>
          </cell>
          <cell r="G194">
            <v>-1</v>
          </cell>
          <cell r="H194">
            <v>-1</v>
          </cell>
          <cell r="I194">
            <v>-1</v>
          </cell>
          <cell r="J194">
            <v>-1</v>
          </cell>
          <cell r="K194">
            <v>-1</v>
          </cell>
        </row>
        <row r="195">
          <cell r="A195">
            <v>-1</v>
          </cell>
          <cell r="B195">
            <v>-1</v>
          </cell>
          <cell r="C195">
            <v>-1</v>
          </cell>
          <cell r="D195">
            <v>-1</v>
          </cell>
          <cell r="E195">
            <v>-1</v>
          </cell>
          <cell r="F195">
            <v>-1</v>
          </cell>
          <cell r="G195">
            <v>-1</v>
          </cell>
          <cell r="H195">
            <v>-1</v>
          </cell>
          <cell r="I195">
            <v>-1</v>
          </cell>
          <cell r="J195">
            <v>-1</v>
          </cell>
          <cell r="K195">
            <v>-1</v>
          </cell>
        </row>
        <row r="196">
          <cell r="A196">
            <v>-1</v>
          </cell>
          <cell r="B196">
            <v>-1</v>
          </cell>
          <cell r="C196">
            <v>-1</v>
          </cell>
          <cell r="D196">
            <v>-1</v>
          </cell>
          <cell r="E196">
            <v>-1</v>
          </cell>
          <cell r="F196">
            <v>-1</v>
          </cell>
          <cell r="G196">
            <v>-1</v>
          </cell>
          <cell r="H196">
            <v>-1</v>
          </cell>
          <cell r="I196">
            <v>-1</v>
          </cell>
          <cell r="J196">
            <v>-1</v>
          </cell>
          <cell r="K196">
            <v>-1</v>
          </cell>
        </row>
        <row r="197">
          <cell r="A197">
            <v>-1</v>
          </cell>
          <cell r="B197">
            <v>-1</v>
          </cell>
          <cell r="C197">
            <v>-1</v>
          </cell>
          <cell r="D197">
            <v>-1</v>
          </cell>
          <cell r="E197">
            <v>-1</v>
          </cell>
          <cell r="F197">
            <v>-1</v>
          </cell>
          <cell r="G197">
            <v>-1</v>
          </cell>
          <cell r="H197">
            <v>-1</v>
          </cell>
          <cell r="I197">
            <v>-1</v>
          </cell>
          <cell r="J197">
            <v>-1</v>
          </cell>
          <cell r="K197">
            <v>-1</v>
          </cell>
        </row>
        <row r="198">
          <cell r="A198">
            <v>-1</v>
          </cell>
          <cell r="B198">
            <v>-1</v>
          </cell>
          <cell r="C198">
            <v>-1</v>
          </cell>
          <cell r="D198">
            <v>-1</v>
          </cell>
          <cell r="E198">
            <v>-1</v>
          </cell>
          <cell r="F198">
            <v>-1</v>
          </cell>
          <cell r="G198">
            <v>-1</v>
          </cell>
          <cell r="H198">
            <v>-1</v>
          </cell>
          <cell r="I198">
            <v>-1</v>
          </cell>
          <cell r="J198">
            <v>-1</v>
          </cell>
          <cell r="K198">
            <v>-1</v>
          </cell>
        </row>
        <row r="199">
          <cell r="A199">
            <v>-1</v>
          </cell>
          <cell r="B199">
            <v>-1</v>
          </cell>
          <cell r="C199">
            <v>-1</v>
          </cell>
          <cell r="D199">
            <v>-1</v>
          </cell>
          <cell r="E199">
            <v>-1</v>
          </cell>
          <cell r="F199">
            <v>-1</v>
          </cell>
          <cell r="G199">
            <v>-1</v>
          </cell>
          <cell r="H199">
            <v>-1</v>
          </cell>
          <cell r="I199">
            <v>-1</v>
          </cell>
          <cell r="J199">
            <v>-1</v>
          </cell>
          <cell r="K199">
            <v>-1</v>
          </cell>
        </row>
        <row r="200">
          <cell r="A200">
            <v>-1</v>
          </cell>
          <cell r="B200">
            <v>-1</v>
          </cell>
          <cell r="C200">
            <v>-1</v>
          </cell>
          <cell r="D200">
            <v>-1</v>
          </cell>
          <cell r="E200">
            <v>-1</v>
          </cell>
          <cell r="F200">
            <v>-1</v>
          </cell>
          <cell r="G200">
            <v>-1</v>
          </cell>
          <cell r="H200">
            <v>-1</v>
          </cell>
          <cell r="I200">
            <v>-1</v>
          </cell>
          <cell r="J200">
            <v>-1</v>
          </cell>
          <cell r="K200">
            <v>-1</v>
          </cell>
        </row>
        <row r="201">
          <cell r="A201">
            <v>-1</v>
          </cell>
          <cell r="B201">
            <v>-1</v>
          </cell>
          <cell r="C201">
            <v>-1</v>
          </cell>
          <cell r="D201">
            <v>-1</v>
          </cell>
          <cell r="E201">
            <v>-1</v>
          </cell>
          <cell r="F201">
            <v>-1</v>
          </cell>
          <cell r="G201">
            <v>-1</v>
          </cell>
          <cell r="H201">
            <v>-1</v>
          </cell>
          <cell r="I201">
            <v>-1</v>
          </cell>
          <cell r="J201">
            <v>-1</v>
          </cell>
          <cell r="K201">
            <v>-1</v>
          </cell>
        </row>
        <row r="202">
          <cell r="A202">
            <v>-1</v>
          </cell>
          <cell r="B202">
            <v>-1</v>
          </cell>
          <cell r="C202">
            <v>-1</v>
          </cell>
          <cell r="D202">
            <v>-1</v>
          </cell>
          <cell r="E202">
            <v>-1</v>
          </cell>
          <cell r="F202">
            <v>-1</v>
          </cell>
          <cell r="G202">
            <v>-1</v>
          </cell>
          <cell r="H202">
            <v>-1</v>
          </cell>
          <cell r="I202">
            <v>-1</v>
          </cell>
          <cell r="J202">
            <v>-1</v>
          </cell>
          <cell r="K202">
            <v>-1</v>
          </cell>
        </row>
        <row r="203">
          <cell r="A203">
            <v>-1</v>
          </cell>
          <cell r="B203">
            <v>-1</v>
          </cell>
          <cell r="C203">
            <v>-1</v>
          </cell>
          <cell r="D203">
            <v>-1</v>
          </cell>
          <cell r="E203">
            <v>-1</v>
          </cell>
          <cell r="F203">
            <v>-1</v>
          </cell>
          <cell r="G203">
            <v>-1</v>
          </cell>
          <cell r="H203">
            <v>-1</v>
          </cell>
          <cell r="I203">
            <v>-1</v>
          </cell>
          <cell r="J203">
            <v>-1</v>
          </cell>
          <cell r="K203">
            <v>-1</v>
          </cell>
        </row>
        <row r="204">
          <cell r="A204">
            <v>-1</v>
          </cell>
          <cell r="B204">
            <v>-1</v>
          </cell>
          <cell r="C204">
            <v>-1</v>
          </cell>
          <cell r="D204">
            <v>-1</v>
          </cell>
          <cell r="E204">
            <v>-1</v>
          </cell>
          <cell r="F204">
            <v>-1</v>
          </cell>
          <cell r="G204">
            <v>-1</v>
          </cell>
          <cell r="H204">
            <v>-1</v>
          </cell>
          <cell r="I204">
            <v>-1</v>
          </cell>
          <cell r="J204">
            <v>-1</v>
          </cell>
          <cell r="K204">
            <v>-1</v>
          </cell>
        </row>
        <row r="205">
          <cell r="A205">
            <v>-1</v>
          </cell>
          <cell r="B205">
            <v>-1</v>
          </cell>
          <cell r="C205">
            <v>-1</v>
          </cell>
          <cell r="D205">
            <v>-1</v>
          </cell>
          <cell r="E205">
            <v>-1</v>
          </cell>
          <cell r="F205">
            <v>-1</v>
          </cell>
          <cell r="G205">
            <v>-1</v>
          </cell>
          <cell r="H205">
            <v>-1</v>
          </cell>
          <cell r="I205">
            <v>-1</v>
          </cell>
          <cell r="J205">
            <v>-1</v>
          </cell>
          <cell r="K205">
            <v>-1</v>
          </cell>
        </row>
        <row r="206">
          <cell r="A206">
            <v>-1</v>
          </cell>
          <cell r="B206">
            <v>-1</v>
          </cell>
          <cell r="C206">
            <v>-1</v>
          </cell>
          <cell r="D206">
            <v>-1</v>
          </cell>
          <cell r="E206">
            <v>-1</v>
          </cell>
          <cell r="F206">
            <v>-1</v>
          </cell>
          <cell r="G206">
            <v>-1</v>
          </cell>
          <cell r="H206">
            <v>-1</v>
          </cell>
          <cell r="I206">
            <v>-1</v>
          </cell>
          <cell r="J206">
            <v>-1</v>
          </cell>
          <cell r="K206">
            <v>-1</v>
          </cell>
        </row>
      </sheetData>
      <sheetData sheetId="202">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26</v>
          </cell>
          <cell r="B2">
            <v>26</v>
          </cell>
          <cell r="C2">
            <v>31</v>
          </cell>
          <cell r="D2">
            <v>28</v>
          </cell>
          <cell r="E2">
            <v>29.5</v>
          </cell>
          <cell r="F2">
            <v>29</v>
          </cell>
          <cell r="G2">
            <v>27</v>
          </cell>
          <cell r="H2">
            <v>27</v>
          </cell>
          <cell r="I2">
            <v>24</v>
          </cell>
          <cell r="J2">
            <v>26</v>
          </cell>
          <cell r="K2">
            <v>27</v>
          </cell>
          <cell r="L2">
            <v>25</v>
          </cell>
          <cell r="M2">
            <v>28</v>
          </cell>
        </row>
        <row r="3">
          <cell r="A3">
            <v>3</v>
          </cell>
          <cell r="B3">
            <v>4</v>
          </cell>
          <cell r="C3">
            <v>3</v>
          </cell>
          <cell r="D3">
            <v>3</v>
          </cell>
          <cell r="E3">
            <v>4.5</v>
          </cell>
          <cell r="F3">
            <v>7</v>
          </cell>
          <cell r="G3">
            <v>4</v>
          </cell>
          <cell r="H3">
            <v>4</v>
          </cell>
          <cell r="I3">
            <v>4</v>
          </cell>
          <cell r="J3">
            <v>4</v>
          </cell>
          <cell r="K3">
            <v>4</v>
          </cell>
          <cell r="L3">
            <v>4</v>
          </cell>
          <cell r="M3">
            <v>7</v>
          </cell>
        </row>
        <row r="4">
          <cell r="A4">
            <v>4</v>
          </cell>
          <cell r="B4">
            <v>3</v>
          </cell>
          <cell r="C4">
            <v>3</v>
          </cell>
          <cell r="D4">
            <v>4</v>
          </cell>
          <cell r="E4">
            <v>4</v>
          </cell>
          <cell r="F4">
            <v>1</v>
          </cell>
          <cell r="G4">
            <v>4</v>
          </cell>
          <cell r="H4">
            <v>4</v>
          </cell>
          <cell r="I4">
            <v>4</v>
          </cell>
          <cell r="J4">
            <v>4</v>
          </cell>
          <cell r="K4">
            <v>4</v>
          </cell>
          <cell r="L4">
            <v>4</v>
          </cell>
          <cell r="M4">
            <v>3</v>
          </cell>
        </row>
        <row r="5">
          <cell r="A5">
            <v>10</v>
          </cell>
          <cell r="B5">
            <v>10</v>
          </cell>
          <cell r="C5">
            <v>7</v>
          </cell>
          <cell r="D5">
            <v>10</v>
          </cell>
          <cell r="E5">
            <v>11.5</v>
          </cell>
          <cell r="F5">
            <v>6</v>
          </cell>
          <cell r="G5">
            <v>9</v>
          </cell>
          <cell r="H5">
            <v>12</v>
          </cell>
          <cell r="I5">
            <v>9</v>
          </cell>
          <cell r="J5">
            <v>11</v>
          </cell>
          <cell r="K5">
            <v>11</v>
          </cell>
          <cell r="L5">
            <v>8</v>
          </cell>
          <cell r="M5">
            <v>10</v>
          </cell>
        </row>
        <row r="6">
          <cell r="A6">
            <v>10</v>
          </cell>
          <cell r="B6">
            <v>10</v>
          </cell>
          <cell r="C6">
            <v>8</v>
          </cell>
          <cell r="D6">
            <v>10</v>
          </cell>
          <cell r="E6">
            <v>11</v>
          </cell>
          <cell r="F6">
            <v>3</v>
          </cell>
          <cell r="G6">
            <v>11</v>
          </cell>
          <cell r="H6">
            <v>11</v>
          </cell>
          <cell r="I6">
            <v>11</v>
          </cell>
          <cell r="J6">
            <v>12</v>
          </cell>
          <cell r="K6">
            <v>10</v>
          </cell>
          <cell r="L6">
            <v>12</v>
          </cell>
          <cell r="M6">
            <v>3</v>
          </cell>
        </row>
        <row r="7">
          <cell r="A7">
            <v>0</v>
          </cell>
          <cell r="B7">
            <v>12</v>
          </cell>
          <cell r="C7">
            <v>17</v>
          </cell>
          <cell r="D7">
            <v>16</v>
          </cell>
          <cell r="E7">
            <v>-1</v>
          </cell>
          <cell r="F7">
            <v>-1</v>
          </cell>
          <cell r="G7">
            <v>-1</v>
          </cell>
          <cell r="H7">
            <v>48</v>
          </cell>
          <cell r="I7">
            <v>46</v>
          </cell>
          <cell r="J7">
            <v>47</v>
          </cell>
          <cell r="K7">
            <v>-1</v>
          </cell>
          <cell r="L7">
            <v>-1</v>
          </cell>
          <cell r="M7">
            <v>-1</v>
          </cell>
        </row>
        <row r="8">
          <cell r="A8">
            <v>15</v>
          </cell>
          <cell r="B8">
            <v>14</v>
          </cell>
          <cell r="C8">
            <v>18</v>
          </cell>
          <cell r="D8">
            <v>17</v>
          </cell>
          <cell r="E8">
            <v>-1</v>
          </cell>
          <cell r="F8">
            <v>-1</v>
          </cell>
          <cell r="G8">
            <v>-1</v>
          </cell>
          <cell r="H8">
            <v>49</v>
          </cell>
          <cell r="I8">
            <v>48</v>
          </cell>
          <cell r="J8">
            <v>51</v>
          </cell>
          <cell r="K8">
            <v>-1</v>
          </cell>
          <cell r="L8">
            <v>-1</v>
          </cell>
          <cell r="M8">
            <v>-1</v>
          </cell>
        </row>
        <row r="9">
          <cell r="A9">
            <v>44</v>
          </cell>
          <cell r="B9">
            <v>15</v>
          </cell>
          <cell r="C9">
            <v>19</v>
          </cell>
          <cell r="D9">
            <v>46</v>
          </cell>
          <cell r="E9">
            <v>-1</v>
          </cell>
          <cell r="F9">
            <v>-1</v>
          </cell>
          <cell r="G9">
            <v>-1</v>
          </cell>
          <cell r="H9">
            <v>-1</v>
          </cell>
          <cell r="I9">
            <v>-1</v>
          </cell>
          <cell r="J9">
            <v>-1</v>
          </cell>
          <cell r="K9">
            <v>-1</v>
          </cell>
          <cell r="L9">
            <v>-1</v>
          </cell>
          <cell r="M9">
            <v>-1</v>
          </cell>
        </row>
        <row r="10">
          <cell r="A10">
            <v>45</v>
          </cell>
          <cell r="B10">
            <v>44</v>
          </cell>
          <cell r="C10">
            <v>21</v>
          </cell>
          <cell r="D10">
            <v>48</v>
          </cell>
          <cell r="E10">
            <v>-1</v>
          </cell>
          <cell r="F10">
            <v>-1</v>
          </cell>
          <cell r="G10">
            <v>-1</v>
          </cell>
          <cell r="H10">
            <v>-1</v>
          </cell>
          <cell r="I10">
            <v>-1</v>
          </cell>
          <cell r="J10">
            <v>-1</v>
          </cell>
          <cell r="K10">
            <v>-1</v>
          </cell>
          <cell r="L10">
            <v>-1</v>
          </cell>
          <cell r="M10">
            <v>-1</v>
          </cell>
        </row>
        <row r="11">
          <cell r="A11">
            <v>46</v>
          </cell>
          <cell r="B11">
            <v>45</v>
          </cell>
          <cell r="C11">
            <v>22</v>
          </cell>
          <cell r="D11">
            <v>-1</v>
          </cell>
          <cell r="E11">
            <v>-1</v>
          </cell>
          <cell r="F11">
            <v>-1</v>
          </cell>
          <cell r="G11">
            <v>-1</v>
          </cell>
          <cell r="H11">
            <v>-1</v>
          </cell>
          <cell r="I11">
            <v>-1</v>
          </cell>
          <cell r="J11">
            <v>-1</v>
          </cell>
          <cell r="K11">
            <v>-1</v>
          </cell>
          <cell r="L11">
            <v>-1</v>
          </cell>
          <cell r="M11">
            <v>-1</v>
          </cell>
        </row>
        <row r="12">
          <cell r="A12">
            <v>47</v>
          </cell>
          <cell r="B12">
            <v>46</v>
          </cell>
          <cell r="C12">
            <v>-1</v>
          </cell>
          <cell r="D12">
            <v>-1</v>
          </cell>
          <cell r="E12">
            <v>-1</v>
          </cell>
          <cell r="F12">
            <v>-1</v>
          </cell>
          <cell r="G12">
            <v>-1</v>
          </cell>
          <cell r="H12">
            <v>-1</v>
          </cell>
          <cell r="I12">
            <v>-1</v>
          </cell>
          <cell r="J12">
            <v>-1</v>
          </cell>
          <cell r="K12">
            <v>-1</v>
          </cell>
          <cell r="L12">
            <v>-1</v>
          </cell>
          <cell r="M12">
            <v>-1</v>
          </cell>
        </row>
        <row r="13">
          <cell r="A13">
            <v>48</v>
          </cell>
          <cell r="B13">
            <v>47</v>
          </cell>
          <cell r="C13">
            <v>-1</v>
          </cell>
          <cell r="D13">
            <v>-1</v>
          </cell>
          <cell r="E13">
            <v>-1</v>
          </cell>
          <cell r="F13">
            <v>-1</v>
          </cell>
          <cell r="G13">
            <v>-1</v>
          </cell>
          <cell r="H13">
            <v>-1</v>
          </cell>
          <cell r="I13">
            <v>-1</v>
          </cell>
          <cell r="J13">
            <v>-1</v>
          </cell>
          <cell r="K13">
            <v>-1</v>
          </cell>
          <cell r="L13">
            <v>-1</v>
          </cell>
          <cell r="M13">
            <v>-1</v>
          </cell>
        </row>
        <row r="14">
          <cell r="A14">
            <v>49</v>
          </cell>
          <cell r="B14">
            <v>48</v>
          </cell>
          <cell r="C14">
            <v>-1</v>
          </cell>
          <cell r="D14">
            <v>-1</v>
          </cell>
          <cell r="E14">
            <v>-1</v>
          </cell>
          <cell r="F14">
            <v>-1</v>
          </cell>
          <cell r="G14">
            <v>-1</v>
          </cell>
          <cell r="H14">
            <v>-1</v>
          </cell>
          <cell r="I14">
            <v>-1</v>
          </cell>
          <cell r="J14">
            <v>-1</v>
          </cell>
          <cell r="K14">
            <v>-1</v>
          </cell>
          <cell r="L14">
            <v>-1</v>
          </cell>
          <cell r="M14">
            <v>-1</v>
          </cell>
        </row>
        <row r="15">
          <cell r="A15">
            <v>50</v>
          </cell>
          <cell r="B15">
            <v>49</v>
          </cell>
          <cell r="C15">
            <v>-1</v>
          </cell>
          <cell r="D15">
            <v>-1</v>
          </cell>
          <cell r="E15">
            <v>-1</v>
          </cell>
          <cell r="F15">
            <v>-1</v>
          </cell>
          <cell r="G15">
            <v>-1</v>
          </cell>
          <cell r="H15">
            <v>-1</v>
          </cell>
          <cell r="I15">
            <v>-1</v>
          </cell>
          <cell r="J15">
            <v>-1</v>
          </cell>
          <cell r="K15">
            <v>-1</v>
          </cell>
          <cell r="L15">
            <v>-1</v>
          </cell>
          <cell r="M15">
            <v>-1</v>
          </cell>
        </row>
        <row r="16">
          <cell r="A16">
            <v>52</v>
          </cell>
          <cell r="B16">
            <v>50</v>
          </cell>
          <cell r="C16">
            <v>-1</v>
          </cell>
          <cell r="D16">
            <v>-1</v>
          </cell>
          <cell r="E16">
            <v>-1</v>
          </cell>
          <cell r="F16">
            <v>-1</v>
          </cell>
          <cell r="G16">
            <v>-1</v>
          </cell>
          <cell r="H16">
            <v>-1</v>
          </cell>
          <cell r="I16">
            <v>-1</v>
          </cell>
          <cell r="J16">
            <v>-1</v>
          </cell>
          <cell r="K16">
            <v>-1</v>
          </cell>
          <cell r="L16">
            <v>-1</v>
          </cell>
          <cell r="M16">
            <v>-1</v>
          </cell>
        </row>
        <row r="17">
          <cell r="A17">
            <v>-1</v>
          </cell>
          <cell r="B17">
            <v>51</v>
          </cell>
          <cell r="C17">
            <v>-1</v>
          </cell>
          <cell r="D17">
            <v>-1</v>
          </cell>
          <cell r="E17">
            <v>-1</v>
          </cell>
          <cell r="F17">
            <v>-1</v>
          </cell>
          <cell r="G17">
            <v>-1</v>
          </cell>
          <cell r="H17">
            <v>-1</v>
          </cell>
          <cell r="I17">
            <v>-1</v>
          </cell>
          <cell r="J17">
            <v>-1</v>
          </cell>
          <cell r="K17">
            <v>-1</v>
          </cell>
          <cell r="L17">
            <v>-1</v>
          </cell>
          <cell r="M17">
            <v>-1</v>
          </cell>
        </row>
        <row r="18">
          <cell r="A18">
            <v>-1</v>
          </cell>
          <cell r="B18">
            <v>52</v>
          </cell>
          <cell r="C18">
            <v>-1</v>
          </cell>
          <cell r="D18">
            <v>-1</v>
          </cell>
          <cell r="E18">
            <v>-1</v>
          </cell>
          <cell r="F18">
            <v>-1</v>
          </cell>
          <cell r="G18">
            <v>-1</v>
          </cell>
          <cell r="H18">
            <v>-1</v>
          </cell>
          <cell r="I18">
            <v>-1</v>
          </cell>
          <cell r="J18">
            <v>-1</v>
          </cell>
          <cell r="K18">
            <v>-1</v>
          </cell>
          <cell r="L18">
            <v>-1</v>
          </cell>
          <cell r="M18">
            <v>-1</v>
          </cell>
        </row>
        <row r="19">
          <cell r="A19">
            <v>-1</v>
          </cell>
          <cell r="B19">
            <v>-1</v>
          </cell>
          <cell r="C19">
            <v>-1</v>
          </cell>
          <cell r="D19">
            <v>-1</v>
          </cell>
          <cell r="E19">
            <v>-1</v>
          </cell>
          <cell r="F19">
            <v>-1</v>
          </cell>
          <cell r="G19">
            <v>-1</v>
          </cell>
          <cell r="H19">
            <v>-1</v>
          </cell>
          <cell r="I19">
            <v>-1</v>
          </cell>
          <cell r="J19">
            <v>-1</v>
          </cell>
          <cell r="K19">
            <v>-1</v>
          </cell>
          <cell r="L19">
            <v>-1</v>
          </cell>
          <cell r="M19">
            <v>-1</v>
          </cell>
        </row>
        <row r="20">
          <cell r="A20">
            <v>-1</v>
          </cell>
          <cell r="B20">
            <v>-1</v>
          </cell>
          <cell r="C20">
            <v>-1</v>
          </cell>
          <cell r="D20">
            <v>-1</v>
          </cell>
          <cell r="E20">
            <v>-1</v>
          </cell>
          <cell r="F20">
            <v>-1</v>
          </cell>
          <cell r="G20">
            <v>-1</v>
          </cell>
          <cell r="H20">
            <v>-1</v>
          </cell>
          <cell r="I20">
            <v>-1</v>
          </cell>
          <cell r="J20">
            <v>-1</v>
          </cell>
          <cell r="K20">
            <v>-1</v>
          </cell>
          <cell r="L20">
            <v>-1</v>
          </cell>
          <cell r="M20">
            <v>-1</v>
          </cell>
        </row>
        <row r="21">
          <cell r="A21">
            <v>-1</v>
          </cell>
          <cell r="B21">
            <v>-1</v>
          </cell>
          <cell r="C21">
            <v>-1</v>
          </cell>
          <cell r="D21">
            <v>-1</v>
          </cell>
          <cell r="E21">
            <v>-1</v>
          </cell>
          <cell r="F21">
            <v>-1</v>
          </cell>
          <cell r="G21">
            <v>-1</v>
          </cell>
          <cell r="H21">
            <v>-1</v>
          </cell>
          <cell r="I21">
            <v>-1</v>
          </cell>
          <cell r="J21">
            <v>-1</v>
          </cell>
          <cell r="K21">
            <v>-1</v>
          </cell>
          <cell r="L21">
            <v>-1</v>
          </cell>
          <cell r="M21">
            <v>-1</v>
          </cell>
        </row>
        <row r="22">
          <cell r="A22">
            <v>-1</v>
          </cell>
          <cell r="B22">
            <v>-1</v>
          </cell>
          <cell r="C22">
            <v>-1</v>
          </cell>
          <cell r="D22">
            <v>-1</v>
          </cell>
          <cell r="E22">
            <v>-1</v>
          </cell>
          <cell r="F22">
            <v>-1</v>
          </cell>
          <cell r="G22">
            <v>-1</v>
          </cell>
          <cell r="H22">
            <v>-1</v>
          </cell>
          <cell r="I22">
            <v>-1</v>
          </cell>
          <cell r="J22">
            <v>-1</v>
          </cell>
          <cell r="K22">
            <v>-1</v>
          </cell>
          <cell r="L22">
            <v>-1</v>
          </cell>
          <cell r="M22">
            <v>-1</v>
          </cell>
        </row>
        <row r="23">
          <cell r="A23">
            <v>-1</v>
          </cell>
          <cell r="B23">
            <v>-1</v>
          </cell>
          <cell r="C23">
            <v>-1</v>
          </cell>
          <cell r="D23">
            <v>-1</v>
          </cell>
          <cell r="E23">
            <v>-1</v>
          </cell>
          <cell r="F23">
            <v>-1</v>
          </cell>
          <cell r="G23">
            <v>-1</v>
          </cell>
          <cell r="H23">
            <v>-1</v>
          </cell>
          <cell r="I23">
            <v>-1</v>
          </cell>
          <cell r="J23">
            <v>-1</v>
          </cell>
          <cell r="K23">
            <v>-1</v>
          </cell>
          <cell r="L23">
            <v>-1</v>
          </cell>
          <cell r="M23">
            <v>-1</v>
          </cell>
        </row>
        <row r="24">
          <cell r="A24">
            <v>-1</v>
          </cell>
          <cell r="B24">
            <v>-1</v>
          </cell>
          <cell r="C24">
            <v>-1</v>
          </cell>
          <cell r="D24">
            <v>-1</v>
          </cell>
          <cell r="E24">
            <v>-1</v>
          </cell>
          <cell r="F24">
            <v>-1</v>
          </cell>
          <cell r="G24">
            <v>-1</v>
          </cell>
          <cell r="H24">
            <v>-1</v>
          </cell>
          <cell r="I24">
            <v>-1</v>
          </cell>
          <cell r="J24">
            <v>-1</v>
          </cell>
          <cell r="K24">
            <v>-1</v>
          </cell>
          <cell r="L24">
            <v>-1</v>
          </cell>
          <cell r="M24">
            <v>-1</v>
          </cell>
        </row>
        <row r="25">
          <cell r="A25">
            <v>-1</v>
          </cell>
          <cell r="B25">
            <v>-1</v>
          </cell>
          <cell r="C25">
            <v>-1</v>
          </cell>
          <cell r="D25">
            <v>-1</v>
          </cell>
          <cell r="E25">
            <v>-1</v>
          </cell>
          <cell r="F25">
            <v>-1</v>
          </cell>
          <cell r="G25">
            <v>-1</v>
          </cell>
          <cell r="H25">
            <v>-1</v>
          </cell>
          <cell r="I25">
            <v>-1</v>
          </cell>
          <cell r="J25">
            <v>-1</v>
          </cell>
          <cell r="K25">
            <v>-1</v>
          </cell>
          <cell r="L25">
            <v>-1</v>
          </cell>
          <cell r="M25">
            <v>-1</v>
          </cell>
        </row>
        <row r="26">
          <cell r="A26">
            <v>-1</v>
          </cell>
          <cell r="B26">
            <v>-1</v>
          </cell>
          <cell r="C26">
            <v>-1</v>
          </cell>
          <cell r="D26">
            <v>-1</v>
          </cell>
          <cell r="E26">
            <v>-1</v>
          </cell>
          <cell r="F26">
            <v>-1</v>
          </cell>
          <cell r="G26">
            <v>-1</v>
          </cell>
          <cell r="H26">
            <v>-1</v>
          </cell>
          <cell r="I26">
            <v>-1</v>
          </cell>
          <cell r="J26">
            <v>-1</v>
          </cell>
          <cell r="K26">
            <v>-1</v>
          </cell>
          <cell r="L26">
            <v>-1</v>
          </cell>
          <cell r="M26">
            <v>-1</v>
          </cell>
        </row>
        <row r="27">
          <cell r="A27">
            <v>-1</v>
          </cell>
          <cell r="B27">
            <v>-1</v>
          </cell>
          <cell r="C27">
            <v>-1</v>
          </cell>
          <cell r="D27">
            <v>-1</v>
          </cell>
          <cell r="E27">
            <v>-1</v>
          </cell>
          <cell r="F27">
            <v>-1</v>
          </cell>
          <cell r="G27">
            <v>-1</v>
          </cell>
          <cell r="H27">
            <v>-1</v>
          </cell>
          <cell r="I27">
            <v>-1</v>
          </cell>
          <cell r="J27">
            <v>-1</v>
          </cell>
          <cell r="K27">
            <v>-1</v>
          </cell>
          <cell r="L27">
            <v>-1</v>
          </cell>
          <cell r="M27">
            <v>-1</v>
          </cell>
        </row>
        <row r="28">
          <cell r="A28">
            <v>-1</v>
          </cell>
          <cell r="B28">
            <v>-1</v>
          </cell>
          <cell r="C28">
            <v>-1</v>
          </cell>
          <cell r="D28">
            <v>-1</v>
          </cell>
          <cell r="E28">
            <v>-1</v>
          </cell>
          <cell r="F28">
            <v>-1</v>
          </cell>
          <cell r="G28">
            <v>-1</v>
          </cell>
          <cell r="H28">
            <v>-1</v>
          </cell>
          <cell r="I28">
            <v>-1</v>
          </cell>
          <cell r="J28">
            <v>-1</v>
          </cell>
          <cell r="K28">
            <v>-1</v>
          </cell>
          <cell r="L28">
            <v>-1</v>
          </cell>
          <cell r="M28">
            <v>-1</v>
          </cell>
        </row>
        <row r="29">
          <cell r="A29">
            <v>-1</v>
          </cell>
          <cell r="B29">
            <v>-1</v>
          </cell>
          <cell r="C29">
            <v>-1</v>
          </cell>
          <cell r="D29">
            <v>-1</v>
          </cell>
          <cell r="E29">
            <v>-1</v>
          </cell>
          <cell r="F29">
            <v>-1</v>
          </cell>
          <cell r="G29">
            <v>-1</v>
          </cell>
          <cell r="H29">
            <v>-1</v>
          </cell>
          <cell r="I29">
            <v>-1</v>
          </cell>
          <cell r="J29">
            <v>-1</v>
          </cell>
          <cell r="K29">
            <v>-1</v>
          </cell>
          <cell r="L29">
            <v>-1</v>
          </cell>
          <cell r="M29">
            <v>-1</v>
          </cell>
        </row>
        <row r="30">
          <cell r="A30">
            <v>-1</v>
          </cell>
          <cell r="B30">
            <v>-1</v>
          </cell>
          <cell r="C30">
            <v>-1</v>
          </cell>
          <cell r="D30">
            <v>-1</v>
          </cell>
          <cell r="E30">
            <v>-1</v>
          </cell>
          <cell r="F30">
            <v>-1</v>
          </cell>
          <cell r="G30">
            <v>-1</v>
          </cell>
          <cell r="H30">
            <v>-1</v>
          </cell>
          <cell r="I30">
            <v>-1</v>
          </cell>
          <cell r="J30">
            <v>-1</v>
          </cell>
          <cell r="K30">
            <v>-1</v>
          </cell>
          <cell r="L30">
            <v>-1</v>
          </cell>
          <cell r="M30">
            <v>-1</v>
          </cell>
        </row>
        <row r="31">
          <cell r="A31">
            <v>-1</v>
          </cell>
          <cell r="B31">
            <v>-1</v>
          </cell>
          <cell r="C31">
            <v>-1</v>
          </cell>
          <cell r="D31">
            <v>-1</v>
          </cell>
          <cell r="E31">
            <v>-1</v>
          </cell>
          <cell r="F31">
            <v>-1</v>
          </cell>
          <cell r="G31">
            <v>-1</v>
          </cell>
          <cell r="H31">
            <v>-1</v>
          </cell>
          <cell r="I31">
            <v>-1</v>
          </cell>
          <cell r="J31">
            <v>-1</v>
          </cell>
          <cell r="K31">
            <v>-1</v>
          </cell>
          <cell r="L31">
            <v>-1</v>
          </cell>
          <cell r="M31">
            <v>-1</v>
          </cell>
        </row>
        <row r="32">
          <cell r="A32">
            <v>-1</v>
          </cell>
          <cell r="B32">
            <v>-1</v>
          </cell>
          <cell r="C32">
            <v>-1</v>
          </cell>
          <cell r="D32">
            <v>-1</v>
          </cell>
          <cell r="E32">
            <v>-1</v>
          </cell>
          <cell r="F32">
            <v>-1</v>
          </cell>
          <cell r="G32">
            <v>-1</v>
          </cell>
          <cell r="H32">
            <v>-1</v>
          </cell>
          <cell r="I32">
            <v>-1</v>
          </cell>
          <cell r="J32">
            <v>-1</v>
          </cell>
          <cell r="K32">
            <v>-1</v>
          </cell>
          <cell r="L32">
            <v>-1</v>
          </cell>
          <cell r="M32">
            <v>-1</v>
          </cell>
        </row>
        <row r="33">
          <cell r="A33">
            <v>-1</v>
          </cell>
          <cell r="B33">
            <v>-1</v>
          </cell>
          <cell r="C33">
            <v>-1</v>
          </cell>
          <cell r="D33">
            <v>-1</v>
          </cell>
          <cell r="E33">
            <v>-1</v>
          </cell>
          <cell r="F33">
            <v>-1</v>
          </cell>
          <cell r="G33">
            <v>-1</v>
          </cell>
          <cell r="H33">
            <v>-1</v>
          </cell>
          <cell r="I33">
            <v>-1</v>
          </cell>
          <cell r="J33">
            <v>-1</v>
          </cell>
          <cell r="K33">
            <v>-1</v>
          </cell>
          <cell r="L33">
            <v>-1</v>
          </cell>
          <cell r="M33">
            <v>-1</v>
          </cell>
        </row>
        <row r="34">
          <cell r="A34">
            <v>-1</v>
          </cell>
          <cell r="B34">
            <v>-1</v>
          </cell>
          <cell r="C34">
            <v>-1</v>
          </cell>
          <cell r="D34">
            <v>-1</v>
          </cell>
          <cell r="E34">
            <v>-1</v>
          </cell>
          <cell r="F34">
            <v>-1</v>
          </cell>
          <cell r="G34">
            <v>-1</v>
          </cell>
          <cell r="H34">
            <v>-1</v>
          </cell>
          <cell r="I34">
            <v>-1</v>
          </cell>
          <cell r="J34">
            <v>-1</v>
          </cell>
          <cell r="K34">
            <v>-1</v>
          </cell>
          <cell r="L34">
            <v>-1</v>
          </cell>
          <cell r="M34">
            <v>-1</v>
          </cell>
        </row>
        <row r="35">
          <cell r="A35">
            <v>-1</v>
          </cell>
          <cell r="B35">
            <v>-1</v>
          </cell>
          <cell r="C35">
            <v>-1</v>
          </cell>
          <cell r="D35">
            <v>-1</v>
          </cell>
          <cell r="E35">
            <v>-1</v>
          </cell>
          <cell r="F35">
            <v>-1</v>
          </cell>
          <cell r="G35">
            <v>-1</v>
          </cell>
          <cell r="H35">
            <v>-1</v>
          </cell>
          <cell r="I35">
            <v>-1</v>
          </cell>
          <cell r="J35">
            <v>-1</v>
          </cell>
          <cell r="K35">
            <v>-1</v>
          </cell>
          <cell r="L35">
            <v>-1</v>
          </cell>
          <cell r="M35">
            <v>-1</v>
          </cell>
        </row>
        <row r="36">
          <cell r="A36">
            <v>-1</v>
          </cell>
          <cell r="B36">
            <v>-1</v>
          </cell>
          <cell r="C36">
            <v>-1</v>
          </cell>
          <cell r="D36">
            <v>-1</v>
          </cell>
          <cell r="E36">
            <v>-1</v>
          </cell>
          <cell r="F36">
            <v>-1</v>
          </cell>
          <cell r="G36">
            <v>-1</v>
          </cell>
          <cell r="H36">
            <v>-1</v>
          </cell>
          <cell r="I36">
            <v>-1</v>
          </cell>
          <cell r="J36">
            <v>-1</v>
          </cell>
          <cell r="K36">
            <v>-1</v>
          </cell>
          <cell r="L36">
            <v>-1</v>
          </cell>
          <cell r="M36">
            <v>-1</v>
          </cell>
        </row>
        <row r="37">
          <cell r="A37">
            <v>-1</v>
          </cell>
          <cell r="B37">
            <v>-1</v>
          </cell>
          <cell r="C37">
            <v>-1</v>
          </cell>
          <cell r="D37">
            <v>-1</v>
          </cell>
          <cell r="E37">
            <v>-1</v>
          </cell>
          <cell r="F37">
            <v>-1</v>
          </cell>
          <cell r="G37">
            <v>-1</v>
          </cell>
          <cell r="H37">
            <v>-1</v>
          </cell>
          <cell r="I37">
            <v>-1</v>
          </cell>
          <cell r="J37">
            <v>-1</v>
          </cell>
          <cell r="K37">
            <v>-1</v>
          </cell>
          <cell r="L37">
            <v>-1</v>
          </cell>
          <cell r="M37">
            <v>-1</v>
          </cell>
        </row>
        <row r="38">
          <cell r="A38">
            <v>-1</v>
          </cell>
          <cell r="B38">
            <v>-1</v>
          </cell>
          <cell r="C38">
            <v>-1</v>
          </cell>
          <cell r="D38">
            <v>-1</v>
          </cell>
          <cell r="E38">
            <v>-1</v>
          </cell>
          <cell r="F38">
            <v>-1</v>
          </cell>
          <cell r="G38">
            <v>-1</v>
          </cell>
          <cell r="H38">
            <v>-1</v>
          </cell>
          <cell r="I38">
            <v>-1</v>
          </cell>
          <cell r="J38">
            <v>-1</v>
          </cell>
          <cell r="K38">
            <v>-1</v>
          </cell>
          <cell r="L38">
            <v>-1</v>
          </cell>
          <cell r="M38">
            <v>-1</v>
          </cell>
        </row>
        <row r="39">
          <cell r="A39">
            <v>-1</v>
          </cell>
          <cell r="B39">
            <v>-1</v>
          </cell>
          <cell r="C39">
            <v>-1</v>
          </cell>
          <cell r="D39">
            <v>-1</v>
          </cell>
          <cell r="E39">
            <v>-1</v>
          </cell>
          <cell r="F39">
            <v>-1</v>
          </cell>
          <cell r="G39">
            <v>-1</v>
          </cell>
          <cell r="H39">
            <v>-1</v>
          </cell>
          <cell r="I39">
            <v>-1</v>
          </cell>
          <cell r="J39">
            <v>-1</v>
          </cell>
          <cell r="K39">
            <v>-1</v>
          </cell>
          <cell r="L39">
            <v>-1</v>
          </cell>
          <cell r="M39">
            <v>-1</v>
          </cell>
        </row>
        <row r="40">
          <cell r="A40">
            <v>-1</v>
          </cell>
          <cell r="B40">
            <v>-1</v>
          </cell>
          <cell r="C40">
            <v>-1</v>
          </cell>
          <cell r="D40">
            <v>-1</v>
          </cell>
          <cell r="E40">
            <v>-1</v>
          </cell>
          <cell r="F40">
            <v>-1</v>
          </cell>
          <cell r="G40">
            <v>-1</v>
          </cell>
          <cell r="H40">
            <v>-1</v>
          </cell>
          <cell r="I40">
            <v>-1</v>
          </cell>
          <cell r="J40">
            <v>-1</v>
          </cell>
          <cell r="K40">
            <v>-1</v>
          </cell>
          <cell r="L40">
            <v>-1</v>
          </cell>
          <cell r="M40">
            <v>-1</v>
          </cell>
        </row>
        <row r="41">
          <cell r="A41">
            <v>-1</v>
          </cell>
          <cell r="B41">
            <v>-1</v>
          </cell>
          <cell r="C41">
            <v>-1</v>
          </cell>
          <cell r="D41">
            <v>-1</v>
          </cell>
          <cell r="E41">
            <v>-1</v>
          </cell>
          <cell r="F41">
            <v>-1</v>
          </cell>
          <cell r="G41">
            <v>-1</v>
          </cell>
          <cell r="H41">
            <v>-1</v>
          </cell>
          <cell r="I41">
            <v>-1</v>
          </cell>
          <cell r="J41">
            <v>-1</v>
          </cell>
          <cell r="K41">
            <v>-1</v>
          </cell>
          <cell r="L41">
            <v>-1</v>
          </cell>
          <cell r="M41">
            <v>-1</v>
          </cell>
        </row>
        <row r="42">
          <cell r="A42">
            <v>-1</v>
          </cell>
          <cell r="B42">
            <v>-1</v>
          </cell>
          <cell r="C42">
            <v>-1</v>
          </cell>
          <cell r="D42">
            <v>-1</v>
          </cell>
          <cell r="E42">
            <v>-1</v>
          </cell>
          <cell r="F42">
            <v>-1</v>
          </cell>
          <cell r="G42">
            <v>-1</v>
          </cell>
          <cell r="H42">
            <v>-1</v>
          </cell>
          <cell r="I42">
            <v>-1</v>
          </cell>
          <cell r="J42">
            <v>-1</v>
          </cell>
          <cell r="K42">
            <v>-1</v>
          </cell>
          <cell r="L42">
            <v>-1</v>
          </cell>
          <cell r="M42">
            <v>-1</v>
          </cell>
        </row>
        <row r="43">
          <cell r="A43">
            <v>-1</v>
          </cell>
          <cell r="B43">
            <v>-1</v>
          </cell>
          <cell r="C43">
            <v>-1</v>
          </cell>
          <cell r="D43">
            <v>-1</v>
          </cell>
          <cell r="E43">
            <v>-1</v>
          </cell>
          <cell r="F43">
            <v>-1</v>
          </cell>
          <cell r="G43">
            <v>-1</v>
          </cell>
          <cell r="H43">
            <v>-1</v>
          </cell>
          <cell r="I43">
            <v>-1</v>
          </cell>
          <cell r="J43">
            <v>-1</v>
          </cell>
          <cell r="K43">
            <v>-1</v>
          </cell>
          <cell r="L43">
            <v>-1</v>
          </cell>
          <cell r="M43">
            <v>-1</v>
          </cell>
        </row>
        <row r="44">
          <cell r="A44">
            <v>-1</v>
          </cell>
          <cell r="B44">
            <v>-1</v>
          </cell>
          <cell r="C44">
            <v>-1</v>
          </cell>
          <cell r="D44">
            <v>-1</v>
          </cell>
          <cell r="E44">
            <v>-1</v>
          </cell>
          <cell r="F44">
            <v>-1</v>
          </cell>
          <cell r="G44">
            <v>-1</v>
          </cell>
          <cell r="H44">
            <v>-1</v>
          </cell>
          <cell r="I44">
            <v>-1</v>
          </cell>
          <cell r="J44">
            <v>-1</v>
          </cell>
          <cell r="K44">
            <v>-1</v>
          </cell>
          <cell r="L44">
            <v>-1</v>
          </cell>
          <cell r="M44">
            <v>-1</v>
          </cell>
        </row>
        <row r="45">
          <cell r="A45">
            <v>-1</v>
          </cell>
          <cell r="B45">
            <v>-1</v>
          </cell>
          <cell r="C45">
            <v>-1</v>
          </cell>
          <cell r="D45">
            <v>-1</v>
          </cell>
          <cell r="E45">
            <v>-1</v>
          </cell>
          <cell r="F45">
            <v>-1</v>
          </cell>
          <cell r="G45">
            <v>-1</v>
          </cell>
          <cell r="H45">
            <v>-1</v>
          </cell>
          <cell r="I45">
            <v>-1</v>
          </cell>
          <cell r="J45">
            <v>-1</v>
          </cell>
          <cell r="K45">
            <v>-1</v>
          </cell>
          <cell r="L45">
            <v>-1</v>
          </cell>
          <cell r="M45">
            <v>-1</v>
          </cell>
        </row>
        <row r="46">
          <cell r="A46">
            <v>-1</v>
          </cell>
          <cell r="B46">
            <v>-1</v>
          </cell>
          <cell r="C46">
            <v>-1</v>
          </cell>
          <cell r="D46">
            <v>-1</v>
          </cell>
          <cell r="E46">
            <v>-1</v>
          </cell>
          <cell r="F46">
            <v>-1</v>
          </cell>
          <cell r="G46">
            <v>-1</v>
          </cell>
          <cell r="H46">
            <v>-1</v>
          </cell>
          <cell r="I46">
            <v>-1</v>
          </cell>
          <cell r="J46">
            <v>-1</v>
          </cell>
          <cell r="K46">
            <v>-1</v>
          </cell>
          <cell r="L46">
            <v>-1</v>
          </cell>
          <cell r="M46">
            <v>-1</v>
          </cell>
        </row>
        <row r="47">
          <cell r="A47">
            <v>-1</v>
          </cell>
          <cell r="B47">
            <v>-1</v>
          </cell>
          <cell r="C47">
            <v>-1</v>
          </cell>
          <cell r="D47">
            <v>-1</v>
          </cell>
          <cell r="E47">
            <v>-1</v>
          </cell>
          <cell r="F47">
            <v>-1</v>
          </cell>
          <cell r="G47">
            <v>-1</v>
          </cell>
          <cell r="H47">
            <v>-1</v>
          </cell>
          <cell r="I47">
            <v>-1</v>
          </cell>
          <cell r="J47">
            <v>-1</v>
          </cell>
          <cell r="K47">
            <v>-1</v>
          </cell>
          <cell r="L47">
            <v>-1</v>
          </cell>
          <cell r="M47">
            <v>-1</v>
          </cell>
        </row>
        <row r="48">
          <cell r="A48">
            <v>-1</v>
          </cell>
          <cell r="B48">
            <v>-1</v>
          </cell>
          <cell r="C48">
            <v>-1</v>
          </cell>
          <cell r="D48">
            <v>-1</v>
          </cell>
          <cell r="E48">
            <v>-1</v>
          </cell>
          <cell r="F48">
            <v>-1</v>
          </cell>
          <cell r="G48">
            <v>-1</v>
          </cell>
          <cell r="H48">
            <v>-1</v>
          </cell>
          <cell r="I48">
            <v>-1</v>
          </cell>
          <cell r="J48">
            <v>-1</v>
          </cell>
          <cell r="K48">
            <v>-1</v>
          </cell>
          <cell r="L48">
            <v>-1</v>
          </cell>
          <cell r="M48">
            <v>-1</v>
          </cell>
        </row>
        <row r="49">
          <cell r="A49">
            <v>-1</v>
          </cell>
          <cell r="B49">
            <v>-1</v>
          </cell>
          <cell r="C49">
            <v>-1</v>
          </cell>
          <cell r="D49">
            <v>-1</v>
          </cell>
          <cell r="E49">
            <v>-1</v>
          </cell>
          <cell r="F49">
            <v>-1</v>
          </cell>
          <cell r="G49">
            <v>-1</v>
          </cell>
          <cell r="H49">
            <v>-1</v>
          </cell>
          <cell r="I49">
            <v>-1</v>
          </cell>
          <cell r="J49">
            <v>-1</v>
          </cell>
          <cell r="K49">
            <v>-1</v>
          </cell>
          <cell r="L49">
            <v>-1</v>
          </cell>
          <cell r="M49">
            <v>-1</v>
          </cell>
        </row>
        <row r="50">
          <cell r="A50">
            <v>-1</v>
          </cell>
          <cell r="B50">
            <v>-1</v>
          </cell>
          <cell r="C50">
            <v>-1</v>
          </cell>
          <cell r="D50">
            <v>-1</v>
          </cell>
          <cell r="E50">
            <v>-1</v>
          </cell>
          <cell r="F50">
            <v>-1</v>
          </cell>
          <cell r="G50">
            <v>-1</v>
          </cell>
          <cell r="H50">
            <v>-1</v>
          </cell>
          <cell r="I50">
            <v>-1</v>
          </cell>
          <cell r="J50">
            <v>-1</v>
          </cell>
          <cell r="K50">
            <v>-1</v>
          </cell>
          <cell r="L50">
            <v>-1</v>
          </cell>
          <cell r="M50">
            <v>-1</v>
          </cell>
        </row>
        <row r="51">
          <cell r="A51">
            <v>-1</v>
          </cell>
          <cell r="B51">
            <v>-1</v>
          </cell>
          <cell r="C51">
            <v>-1</v>
          </cell>
          <cell r="D51">
            <v>-1</v>
          </cell>
          <cell r="E51">
            <v>-1</v>
          </cell>
          <cell r="F51">
            <v>-1</v>
          </cell>
          <cell r="G51">
            <v>-1</v>
          </cell>
          <cell r="H51">
            <v>-1</v>
          </cell>
          <cell r="I51">
            <v>-1</v>
          </cell>
          <cell r="J51">
            <v>-1</v>
          </cell>
          <cell r="K51">
            <v>-1</v>
          </cell>
          <cell r="L51">
            <v>-1</v>
          </cell>
          <cell r="M51">
            <v>-1</v>
          </cell>
        </row>
        <row r="52">
          <cell r="A52">
            <v>-1</v>
          </cell>
          <cell r="B52">
            <v>-1</v>
          </cell>
          <cell r="C52">
            <v>-1</v>
          </cell>
          <cell r="D52">
            <v>-1</v>
          </cell>
          <cell r="E52">
            <v>-1</v>
          </cell>
          <cell r="F52">
            <v>-1</v>
          </cell>
          <cell r="G52">
            <v>-1</v>
          </cell>
          <cell r="H52">
            <v>-1</v>
          </cell>
          <cell r="I52">
            <v>-1</v>
          </cell>
          <cell r="J52">
            <v>-1</v>
          </cell>
          <cell r="K52">
            <v>-1</v>
          </cell>
          <cell r="L52">
            <v>-1</v>
          </cell>
          <cell r="M52">
            <v>-1</v>
          </cell>
        </row>
        <row r="53">
          <cell r="A53">
            <v>-1</v>
          </cell>
          <cell r="B53">
            <v>-1</v>
          </cell>
          <cell r="C53">
            <v>-1</v>
          </cell>
          <cell r="D53">
            <v>-1</v>
          </cell>
          <cell r="E53">
            <v>-1</v>
          </cell>
          <cell r="F53">
            <v>-1</v>
          </cell>
          <cell r="G53">
            <v>-1</v>
          </cell>
          <cell r="H53">
            <v>-1</v>
          </cell>
          <cell r="I53">
            <v>-1</v>
          </cell>
          <cell r="J53">
            <v>-1</v>
          </cell>
          <cell r="K53">
            <v>-1</v>
          </cell>
          <cell r="L53">
            <v>-1</v>
          </cell>
          <cell r="M53">
            <v>-1</v>
          </cell>
        </row>
        <row r="54">
          <cell r="A54">
            <v>-1</v>
          </cell>
          <cell r="B54">
            <v>-1</v>
          </cell>
          <cell r="C54">
            <v>-1</v>
          </cell>
          <cell r="D54">
            <v>-1</v>
          </cell>
          <cell r="E54">
            <v>-1</v>
          </cell>
          <cell r="F54">
            <v>-1</v>
          </cell>
          <cell r="G54">
            <v>-1</v>
          </cell>
          <cell r="H54">
            <v>-1</v>
          </cell>
          <cell r="I54">
            <v>-1</v>
          </cell>
          <cell r="J54">
            <v>-1</v>
          </cell>
          <cell r="K54">
            <v>-1</v>
          </cell>
          <cell r="L54">
            <v>-1</v>
          </cell>
          <cell r="M54">
            <v>-1</v>
          </cell>
        </row>
        <row r="55">
          <cell r="A55">
            <v>-1</v>
          </cell>
          <cell r="B55">
            <v>-1</v>
          </cell>
          <cell r="C55">
            <v>-1</v>
          </cell>
          <cell r="D55">
            <v>-1</v>
          </cell>
          <cell r="E55">
            <v>-1</v>
          </cell>
          <cell r="F55">
            <v>-1</v>
          </cell>
          <cell r="G55">
            <v>-1</v>
          </cell>
          <cell r="H55">
            <v>-1</v>
          </cell>
          <cell r="I55">
            <v>-1</v>
          </cell>
          <cell r="J55">
            <v>-1</v>
          </cell>
          <cell r="K55">
            <v>-1</v>
          </cell>
          <cell r="L55">
            <v>-1</v>
          </cell>
          <cell r="M55">
            <v>-1</v>
          </cell>
        </row>
        <row r="56">
          <cell r="A56">
            <v>-1</v>
          </cell>
          <cell r="B56">
            <v>-1</v>
          </cell>
          <cell r="C56">
            <v>-1</v>
          </cell>
          <cell r="D56">
            <v>-1</v>
          </cell>
          <cell r="E56">
            <v>-1</v>
          </cell>
          <cell r="F56">
            <v>-1</v>
          </cell>
          <cell r="G56">
            <v>-1</v>
          </cell>
          <cell r="H56">
            <v>-1</v>
          </cell>
          <cell r="I56">
            <v>-1</v>
          </cell>
          <cell r="J56">
            <v>-1</v>
          </cell>
          <cell r="K56">
            <v>-1</v>
          </cell>
          <cell r="L56">
            <v>-1</v>
          </cell>
          <cell r="M56">
            <v>-1</v>
          </cell>
        </row>
        <row r="57">
          <cell r="A57">
            <v>-1</v>
          </cell>
          <cell r="B57">
            <v>-1</v>
          </cell>
          <cell r="C57">
            <v>-1</v>
          </cell>
          <cell r="D57">
            <v>-1</v>
          </cell>
          <cell r="E57">
            <v>-1</v>
          </cell>
          <cell r="F57">
            <v>-1</v>
          </cell>
          <cell r="G57">
            <v>-1</v>
          </cell>
          <cell r="H57">
            <v>-1</v>
          </cell>
          <cell r="I57">
            <v>-1</v>
          </cell>
          <cell r="J57">
            <v>-1</v>
          </cell>
          <cell r="K57">
            <v>-1</v>
          </cell>
          <cell r="L57">
            <v>-1</v>
          </cell>
          <cell r="M57">
            <v>-1</v>
          </cell>
        </row>
        <row r="58">
          <cell r="A58">
            <v>-1</v>
          </cell>
          <cell r="B58">
            <v>-1</v>
          </cell>
          <cell r="C58">
            <v>-1</v>
          </cell>
          <cell r="D58">
            <v>-1</v>
          </cell>
          <cell r="E58">
            <v>-1</v>
          </cell>
          <cell r="F58">
            <v>-1</v>
          </cell>
          <cell r="G58">
            <v>-1</v>
          </cell>
          <cell r="H58">
            <v>-1</v>
          </cell>
          <cell r="I58">
            <v>-1</v>
          </cell>
          <cell r="J58">
            <v>-1</v>
          </cell>
          <cell r="K58">
            <v>-1</v>
          </cell>
          <cell r="L58">
            <v>-1</v>
          </cell>
          <cell r="M58">
            <v>-1</v>
          </cell>
        </row>
        <row r="59">
          <cell r="A59">
            <v>-1</v>
          </cell>
          <cell r="B59">
            <v>-1</v>
          </cell>
          <cell r="C59">
            <v>-1</v>
          </cell>
          <cell r="D59">
            <v>-1</v>
          </cell>
          <cell r="E59">
            <v>-1</v>
          </cell>
          <cell r="F59">
            <v>-1</v>
          </cell>
          <cell r="G59">
            <v>-1</v>
          </cell>
          <cell r="H59">
            <v>-1</v>
          </cell>
          <cell r="I59">
            <v>-1</v>
          </cell>
          <cell r="J59">
            <v>-1</v>
          </cell>
          <cell r="K59">
            <v>-1</v>
          </cell>
          <cell r="L59">
            <v>-1</v>
          </cell>
          <cell r="M59">
            <v>-1</v>
          </cell>
        </row>
        <row r="60">
          <cell r="A60">
            <v>-1</v>
          </cell>
          <cell r="B60">
            <v>-1</v>
          </cell>
          <cell r="C60">
            <v>-1</v>
          </cell>
          <cell r="D60">
            <v>-1</v>
          </cell>
          <cell r="E60">
            <v>-1</v>
          </cell>
          <cell r="F60">
            <v>-1</v>
          </cell>
          <cell r="G60">
            <v>-1</v>
          </cell>
          <cell r="H60">
            <v>-1</v>
          </cell>
          <cell r="I60">
            <v>-1</v>
          </cell>
          <cell r="J60">
            <v>-1</v>
          </cell>
          <cell r="K60">
            <v>-1</v>
          </cell>
          <cell r="L60">
            <v>-1</v>
          </cell>
          <cell r="M60">
            <v>-1</v>
          </cell>
        </row>
        <row r="61">
          <cell r="A61">
            <v>-1</v>
          </cell>
          <cell r="B61">
            <v>-1</v>
          </cell>
          <cell r="C61">
            <v>-1</v>
          </cell>
          <cell r="D61">
            <v>-1</v>
          </cell>
          <cell r="E61">
            <v>-1</v>
          </cell>
          <cell r="F61">
            <v>-1</v>
          </cell>
          <cell r="G61">
            <v>-1</v>
          </cell>
          <cell r="H61">
            <v>-1</v>
          </cell>
          <cell r="I61">
            <v>-1</v>
          </cell>
          <cell r="J61">
            <v>-1</v>
          </cell>
          <cell r="K61">
            <v>-1</v>
          </cell>
          <cell r="L61">
            <v>-1</v>
          </cell>
          <cell r="M61">
            <v>-1</v>
          </cell>
        </row>
        <row r="62">
          <cell r="A62">
            <v>-1</v>
          </cell>
          <cell r="B62">
            <v>-1</v>
          </cell>
          <cell r="C62">
            <v>-1</v>
          </cell>
          <cell r="D62">
            <v>-1</v>
          </cell>
          <cell r="E62">
            <v>-1</v>
          </cell>
          <cell r="F62">
            <v>-1</v>
          </cell>
          <cell r="G62">
            <v>-1</v>
          </cell>
          <cell r="H62">
            <v>-1</v>
          </cell>
          <cell r="I62">
            <v>-1</v>
          </cell>
          <cell r="J62">
            <v>-1</v>
          </cell>
          <cell r="K62">
            <v>-1</v>
          </cell>
          <cell r="L62">
            <v>-1</v>
          </cell>
          <cell r="M62">
            <v>-1</v>
          </cell>
        </row>
        <row r="63">
          <cell r="A63">
            <v>-1</v>
          </cell>
          <cell r="B63">
            <v>-1</v>
          </cell>
          <cell r="C63">
            <v>-1</v>
          </cell>
          <cell r="D63">
            <v>-1</v>
          </cell>
          <cell r="E63">
            <v>-1</v>
          </cell>
          <cell r="F63">
            <v>-1</v>
          </cell>
          <cell r="G63">
            <v>-1</v>
          </cell>
          <cell r="H63">
            <v>-1</v>
          </cell>
          <cell r="I63">
            <v>-1</v>
          </cell>
          <cell r="J63">
            <v>-1</v>
          </cell>
          <cell r="K63">
            <v>-1</v>
          </cell>
          <cell r="L63">
            <v>-1</v>
          </cell>
          <cell r="M63">
            <v>-1</v>
          </cell>
        </row>
        <row r="64">
          <cell r="A64">
            <v>-1</v>
          </cell>
          <cell r="B64">
            <v>-1</v>
          </cell>
          <cell r="C64">
            <v>-1</v>
          </cell>
          <cell r="D64">
            <v>-1</v>
          </cell>
          <cell r="E64">
            <v>-1</v>
          </cell>
          <cell r="F64">
            <v>-1</v>
          </cell>
          <cell r="G64">
            <v>-1</v>
          </cell>
          <cell r="H64">
            <v>-1</v>
          </cell>
          <cell r="I64">
            <v>-1</v>
          </cell>
          <cell r="J64">
            <v>-1</v>
          </cell>
          <cell r="K64">
            <v>-1</v>
          </cell>
          <cell r="L64">
            <v>-1</v>
          </cell>
          <cell r="M64">
            <v>-1</v>
          </cell>
        </row>
        <row r="65">
          <cell r="A65">
            <v>-1</v>
          </cell>
          <cell r="B65">
            <v>-1</v>
          </cell>
          <cell r="C65">
            <v>-1</v>
          </cell>
          <cell r="D65">
            <v>-1</v>
          </cell>
          <cell r="E65">
            <v>-1</v>
          </cell>
          <cell r="F65">
            <v>-1</v>
          </cell>
          <cell r="G65">
            <v>-1</v>
          </cell>
          <cell r="H65">
            <v>-1</v>
          </cell>
          <cell r="I65">
            <v>-1</v>
          </cell>
          <cell r="J65">
            <v>-1</v>
          </cell>
          <cell r="K65">
            <v>-1</v>
          </cell>
          <cell r="L65">
            <v>-1</v>
          </cell>
          <cell r="M65">
            <v>-1</v>
          </cell>
        </row>
        <row r="66">
          <cell r="A66">
            <v>-1</v>
          </cell>
          <cell r="B66">
            <v>-1</v>
          </cell>
          <cell r="C66">
            <v>-1</v>
          </cell>
          <cell r="D66">
            <v>-1</v>
          </cell>
          <cell r="E66">
            <v>-1</v>
          </cell>
          <cell r="F66">
            <v>-1</v>
          </cell>
          <cell r="G66">
            <v>-1</v>
          </cell>
          <cell r="H66">
            <v>-1</v>
          </cell>
          <cell r="I66">
            <v>-1</v>
          </cell>
          <cell r="J66">
            <v>-1</v>
          </cell>
          <cell r="K66">
            <v>-1</v>
          </cell>
          <cell r="L66">
            <v>-1</v>
          </cell>
          <cell r="M66">
            <v>-1</v>
          </cell>
        </row>
        <row r="67">
          <cell r="A67">
            <v>-1</v>
          </cell>
          <cell r="B67">
            <v>-1</v>
          </cell>
          <cell r="C67">
            <v>-1</v>
          </cell>
          <cell r="D67">
            <v>-1</v>
          </cell>
          <cell r="E67">
            <v>-1</v>
          </cell>
          <cell r="F67">
            <v>-1</v>
          </cell>
          <cell r="G67">
            <v>-1</v>
          </cell>
          <cell r="H67">
            <v>-1</v>
          </cell>
          <cell r="I67">
            <v>-1</v>
          </cell>
          <cell r="J67">
            <v>-1</v>
          </cell>
          <cell r="K67">
            <v>-1</v>
          </cell>
          <cell r="L67">
            <v>-1</v>
          </cell>
          <cell r="M67">
            <v>-1</v>
          </cell>
        </row>
        <row r="68">
          <cell r="A68">
            <v>-1</v>
          </cell>
          <cell r="B68">
            <v>-1</v>
          </cell>
          <cell r="C68">
            <v>-1</v>
          </cell>
          <cell r="D68">
            <v>-1</v>
          </cell>
          <cell r="E68">
            <v>-1</v>
          </cell>
          <cell r="F68">
            <v>-1</v>
          </cell>
          <cell r="G68">
            <v>-1</v>
          </cell>
          <cell r="H68">
            <v>-1</v>
          </cell>
          <cell r="I68">
            <v>-1</v>
          </cell>
          <cell r="J68">
            <v>-1</v>
          </cell>
          <cell r="K68">
            <v>-1</v>
          </cell>
          <cell r="L68">
            <v>-1</v>
          </cell>
          <cell r="M68">
            <v>-1</v>
          </cell>
        </row>
        <row r="69">
          <cell r="A69">
            <v>-1</v>
          </cell>
          <cell r="B69">
            <v>-1</v>
          </cell>
          <cell r="C69">
            <v>-1</v>
          </cell>
          <cell r="D69">
            <v>-1</v>
          </cell>
          <cell r="E69">
            <v>-1</v>
          </cell>
          <cell r="F69">
            <v>-1</v>
          </cell>
          <cell r="G69">
            <v>-1</v>
          </cell>
          <cell r="H69">
            <v>-1</v>
          </cell>
          <cell r="I69">
            <v>-1</v>
          </cell>
          <cell r="J69">
            <v>-1</v>
          </cell>
          <cell r="K69">
            <v>-1</v>
          </cell>
          <cell r="L69">
            <v>-1</v>
          </cell>
          <cell r="M69">
            <v>-1</v>
          </cell>
        </row>
        <row r="70">
          <cell r="A70">
            <v>-1</v>
          </cell>
          <cell r="B70">
            <v>-1</v>
          </cell>
          <cell r="C70">
            <v>-1</v>
          </cell>
          <cell r="D70">
            <v>-1</v>
          </cell>
          <cell r="E70">
            <v>-1</v>
          </cell>
          <cell r="F70">
            <v>-1</v>
          </cell>
          <cell r="G70">
            <v>-1</v>
          </cell>
          <cell r="H70">
            <v>-1</v>
          </cell>
          <cell r="I70">
            <v>-1</v>
          </cell>
          <cell r="J70">
            <v>-1</v>
          </cell>
          <cell r="K70">
            <v>-1</v>
          </cell>
          <cell r="L70">
            <v>-1</v>
          </cell>
          <cell r="M70">
            <v>-1</v>
          </cell>
        </row>
        <row r="71">
          <cell r="A71">
            <v>-1</v>
          </cell>
          <cell r="B71">
            <v>-1</v>
          </cell>
          <cell r="C71">
            <v>-1</v>
          </cell>
          <cell r="D71">
            <v>-1</v>
          </cell>
          <cell r="E71">
            <v>-1</v>
          </cell>
          <cell r="F71">
            <v>-1</v>
          </cell>
          <cell r="G71">
            <v>-1</v>
          </cell>
          <cell r="H71">
            <v>-1</v>
          </cell>
          <cell r="I71">
            <v>-1</v>
          </cell>
          <cell r="J71">
            <v>-1</v>
          </cell>
          <cell r="K71">
            <v>-1</v>
          </cell>
          <cell r="L71">
            <v>-1</v>
          </cell>
          <cell r="M71">
            <v>-1</v>
          </cell>
        </row>
        <row r="72">
          <cell r="A72">
            <v>-1</v>
          </cell>
          <cell r="B72">
            <v>-1</v>
          </cell>
          <cell r="C72">
            <v>-1</v>
          </cell>
          <cell r="D72">
            <v>-1</v>
          </cell>
          <cell r="E72">
            <v>-1</v>
          </cell>
          <cell r="F72">
            <v>-1</v>
          </cell>
          <cell r="G72">
            <v>-1</v>
          </cell>
          <cell r="H72">
            <v>-1</v>
          </cell>
          <cell r="I72">
            <v>-1</v>
          </cell>
          <cell r="J72">
            <v>-1</v>
          </cell>
          <cell r="K72">
            <v>-1</v>
          </cell>
          <cell r="L72">
            <v>-1</v>
          </cell>
          <cell r="M72">
            <v>-1</v>
          </cell>
        </row>
        <row r="73">
          <cell r="A73">
            <v>-1</v>
          </cell>
          <cell r="B73">
            <v>-1</v>
          </cell>
          <cell r="C73">
            <v>-1</v>
          </cell>
          <cell r="D73">
            <v>-1</v>
          </cell>
          <cell r="E73">
            <v>-1</v>
          </cell>
          <cell r="F73">
            <v>-1</v>
          </cell>
          <cell r="G73">
            <v>-1</v>
          </cell>
          <cell r="H73">
            <v>-1</v>
          </cell>
          <cell r="I73">
            <v>-1</v>
          </cell>
          <cell r="J73">
            <v>-1</v>
          </cell>
          <cell r="K73">
            <v>-1</v>
          </cell>
          <cell r="L73">
            <v>-1</v>
          </cell>
          <cell r="M73">
            <v>-1</v>
          </cell>
        </row>
        <row r="74">
          <cell r="A74">
            <v>-1</v>
          </cell>
          <cell r="B74">
            <v>-1</v>
          </cell>
          <cell r="C74">
            <v>-1</v>
          </cell>
          <cell r="D74">
            <v>-1</v>
          </cell>
          <cell r="E74">
            <v>-1</v>
          </cell>
          <cell r="F74">
            <v>-1</v>
          </cell>
          <cell r="G74">
            <v>-1</v>
          </cell>
          <cell r="H74">
            <v>-1</v>
          </cell>
          <cell r="I74">
            <v>-1</v>
          </cell>
          <cell r="J74">
            <v>-1</v>
          </cell>
          <cell r="K74">
            <v>-1</v>
          </cell>
          <cell r="L74">
            <v>-1</v>
          </cell>
          <cell r="M74">
            <v>-1</v>
          </cell>
        </row>
        <row r="75">
          <cell r="A75">
            <v>-1</v>
          </cell>
          <cell r="B75">
            <v>-1</v>
          </cell>
          <cell r="C75">
            <v>-1</v>
          </cell>
          <cell r="D75">
            <v>-1</v>
          </cell>
          <cell r="E75">
            <v>-1</v>
          </cell>
          <cell r="F75">
            <v>-1</v>
          </cell>
          <cell r="G75">
            <v>-1</v>
          </cell>
          <cell r="H75">
            <v>-1</v>
          </cell>
          <cell r="I75">
            <v>-1</v>
          </cell>
          <cell r="J75">
            <v>-1</v>
          </cell>
          <cell r="K75">
            <v>-1</v>
          </cell>
          <cell r="L75">
            <v>-1</v>
          </cell>
          <cell r="M75">
            <v>-1</v>
          </cell>
        </row>
        <row r="76">
          <cell r="A76">
            <v>-1</v>
          </cell>
          <cell r="B76">
            <v>-1</v>
          </cell>
          <cell r="C76">
            <v>-1</v>
          </cell>
          <cell r="D76">
            <v>-1</v>
          </cell>
          <cell r="E76">
            <v>-1</v>
          </cell>
          <cell r="F76">
            <v>-1</v>
          </cell>
          <cell r="G76">
            <v>-1</v>
          </cell>
          <cell r="H76">
            <v>-1</v>
          </cell>
          <cell r="I76">
            <v>-1</v>
          </cell>
          <cell r="J76">
            <v>-1</v>
          </cell>
          <cell r="K76">
            <v>-1</v>
          </cell>
          <cell r="L76">
            <v>-1</v>
          </cell>
          <cell r="M76">
            <v>-1</v>
          </cell>
        </row>
        <row r="77">
          <cell r="A77">
            <v>-1</v>
          </cell>
          <cell r="B77">
            <v>-1</v>
          </cell>
          <cell r="C77">
            <v>-1</v>
          </cell>
          <cell r="D77">
            <v>-1</v>
          </cell>
          <cell r="E77">
            <v>-1</v>
          </cell>
          <cell r="F77">
            <v>-1</v>
          </cell>
          <cell r="G77">
            <v>-1</v>
          </cell>
          <cell r="H77">
            <v>-1</v>
          </cell>
          <cell r="I77">
            <v>-1</v>
          </cell>
          <cell r="J77">
            <v>-1</v>
          </cell>
          <cell r="K77">
            <v>-1</v>
          </cell>
          <cell r="L77">
            <v>-1</v>
          </cell>
          <cell r="M77">
            <v>-1</v>
          </cell>
        </row>
        <row r="78">
          <cell r="A78">
            <v>-1</v>
          </cell>
          <cell r="B78">
            <v>-1</v>
          </cell>
          <cell r="C78">
            <v>-1</v>
          </cell>
          <cell r="D78">
            <v>-1</v>
          </cell>
          <cell r="E78">
            <v>-1</v>
          </cell>
          <cell r="F78">
            <v>-1</v>
          </cell>
          <cell r="G78">
            <v>-1</v>
          </cell>
          <cell r="H78">
            <v>-1</v>
          </cell>
          <cell r="I78">
            <v>-1</v>
          </cell>
          <cell r="J78">
            <v>-1</v>
          </cell>
          <cell r="K78">
            <v>-1</v>
          </cell>
          <cell r="L78">
            <v>-1</v>
          </cell>
          <cell r="M78">
            <v>-1</v>
          </cell>
        </row>
        <row r="79">
          <cell r="A79">
            <v>-1</v>
          </cell>
          <cell r="B79">
            <v>-1</v>
          </cell>
          <cell r="C79">
            <v>-1</v>
          </cell>
          <cell r="D79">
            <v>-1</v>
          </cell>
          <cell r="E79">
            <v>-1</v>
          </cell>
          <cell r="F79">
            <v>-1</v>
          </cell>
          <cell r="G79">
            <v>-1</v>
          </cell>
          <cell r="H79">
            <v>-1</v>
          </cell>
          <cell r="I79">
            <v>-1</v>
          </cell>
          <cell r="J79">
            <v>-1</v>
          </cell>
          <cell r="K79">
            <v>-1</v>
          </cell>
          <cell r="L79">
            <v>-1</v>
          </cell>
          <cell r="M79">
            <v>-1</v>
          </cell>
        </row>
        <row r="80">
          <cell r="A80">
            <v>-1</v>
          </cell>
          <cell r="B80">
            <v>-1</v>
          </cell>
          <cell r="C80">
            <v>-1</v>
          </cell>
          <cell r="D80">
            <v>-1</v>
          </cell>
          <cell r="E80">
            <v>-1</v>
          </cell>
          <cell r="F80">
            <v>-1</v>
          </cell>
          <cell r="G80">
            <v>-1</v>
          </cell>
          <cell r="H80">
            <v>-1</v>
          </cell>
          <cell r="I80">
            <v>-1</v>
          </cell>
          <cell r="J80">
            <v>-1</v>
          </cell>
          <cell r="K80">
            <v>-1</v>
          </cell>
          <cell r="L80">
            <v>-1</v>
          </cell>
          <cell r="M80">
            <v>-1</v>
          </cell>
        </row>
        <row r="81">
          <cell r="A81">
            <v>-1</v>
          </cell>
          <cell r="B81">
            <v>-1</v>
          </cell>
          <cell r="C81">
            <v>-1</v>
          </cell>
          <cell r="D81">
            <v>-1</v>
          </cell>
          <cell r="E81">
            <v>-1</v>
          </cell>
          <cell r="F81">
            <v>-1</v>
          </cell>
          <cell r="G81">
            <v>-1</v>
          </cell>
          <cell r="H81">
            <v>-1</v>
          </cell>
          <cell r="I81">
            <v>-1</v>
          </cell>
          <cell r="J81">
            <v>-1</v>
          </cell>
          <cell r="K81">
            <v>-1</v>
          </cell>
          <cell r="L81">
            <v>-1</v>
          </cell>
          <cell r="M81">
            <v>-1</v>
          </cell>
        </row>
        <row r="82">
          <cell r="A82">
            <v>-1</v>
          </cell>
          <cell r="B82">
            <v>-1</v>
          </cell>
          <cell r="C82">
            <v>-1</v>
          </cell>
          <cell r="D82">
            <v>-1</v>
          </cell>
          <cell r="E82">
            <v>-1</v>
          </cell>
          <cell r="F82">
            <v>-1</v>
          </cell>
          <cell r="G82">
            <v>-1</v>
          </cell>
          <cell r="H82">
            <v>-1</v>
          </cell>
          <cell r="I82">
            <v>-1</v>
          </cell>
          <cell r="J82">
            <v>-1</v>
          </cell>
          <cell r="K82">
            <v>-1</v>
          </cell>
          <cell r="L82">
            <v>-1</v>
          </cell>
          <cell r="M82">
            <v>-1</v>
          </cell>
        </row>
        <row r="83">
          <cell r="A83">
            <v>-1</v>
          </cell>
          <cell r="B83">
            <v>-1</v>
          </cell>
          <cell r="C83">
            <v>-1</v>
          </cell>
          <cell r="D83">
            <v>-1</v>
          </cell>
          <cell r="E83">
            <v>-1</v>
          </cell>
          <cell r="F83">
            <v>-1</v>
          </cell>
          <cell r="G83">
            <v>-1</v>
          </cell>
          <cell r="H83">
            <v>-1</v>
          </cell>
          <cell r="I83">
            <v>-1</v>
          </cell>
          <cell r="J83">
            <v>-1</v>
          </cell>
          <cell r="K83">
            <v>-1</v>
          </cell>
          <cell r="L83">
            <v>-1</v>
          </cell>
          <cell r="M83">
            <v>-1</v>
          </cell>
        </row>
        <row r="84">
          <cell r="A84">
            <v>-1</v>
          </cell>
          <cell r="B84">
            <v>-1</v>
          </cell>
          <cell r="C84">
            <v>-1</v>
          </cell>
          <cell r="D84">
            <v>-1</v>
          </cell>
          <cell r="E84">
            <v>-1</v>
          </cell>
          <cell r="F84">
            <v>-1</v>
          </cell>
          <cell r="G84">
            <v>-1</v>
          </cell>
          <cell r="H84">
            <v>-1</v>
          </cell>
          <cell r="I84">
            <v>-1</v>
          </cell>
          <cell r="J84">
            <v>-1</v>
          </cell>
          <cell r="K84">
            <v>-1</v>
          </cell>
          <cell r="L84">
            <v>-1</v>
          </cell>
          <cell r="M84">
            <v>-1</v>
          </cell>
        </row>
        <row r="85">
          <cell r="A85">
            <v>-1</v>
          </cell>
          <cell r="B85">
            <v>-1</v>
          </cell>
          <cell r="C85">
            <v>-1</v>
          </cell>
          <cell r="D85">
            <v>-1</v>
          </cell>
          <cell r="E85">
            <v>-1</v>
          </cell>
          <cell r="F85">
            <v>-1</v>
          </cell>
          <cell r="G85">
            <v>-1</v>
          </cell>
          <cell r="H85">
            <v>-1</v>
          </cell>
          <cell r="I85">
            <v>-1</v>
          </cell>
          <cell r="J85">
            <v>-1</v>
          </cell>
          <cell r="K85">
            <v>-1</v>
          </cell>
          <cell r="L85">
            <v>-1</v>
          </cell>
          <cell r="M85">
            <v>-1</v>
          </cell>
        </row>
        <row r="86">
          <cell r="A86">
            <v>-1</v>
          </cell>
          <cell r="B86">
            <v>-1</v>
          </cell>
          <cell r="C86">
            <v>-1</v>
          </cell>
          <cell r="D86">
            <v>-1</v>
          </cell>
          <cell r="E86">
            <v>-1</v>
          </cell>
          <cell r="F86">
            <v>-1</v>
          </cell>
          <cell r="G86">
            <v>-1</v>
          </cell>
          <cell r="H86">
            <v>-1</v>
          </cell>
          <cell r="I86">
            <v>-1</v>
          </cell>
          <cell r="J86">
            <v>-1</v>
          </cell>
          <cell r="K86">
            <v>-1</v>
          </cell>
          <cell r="L86">
            <v>-1</v>
          </cell>
          <cell r="M86">
            <v>-1</v>
          </cell>
        </row>
        <row r="87">
          <cell r="A87">
            <v>-1</v>
          </cell>
          <cell r="B87">
            <v>-1</v>
          </cell>
          <cell r="C87">
            <v>-1</v>
          </cell>
          <cell r="D87">
            <v>-1</v>
          </cell>
          <cell r="E87">
            <v>-1</v>
          </cell>
          <cell r="F87">
            <v>-1</v>
          </cell>
          <cell r="G87">
            <v>-1</v>
          </cell>
          <cell r="H87">
            <v>-1</v>
          </cell>
          <cell r="I87">
            <v>-1</v>
          </cell>
          <cell r="J87">
            <v>-1</v>
          </cell>
          <cell r="K87">
            <v>-1</v>
          </cell>
          <cell r="L87">
            <v>-1</v>
          </cell>
          <cell r="M87">
            <v>-1</v>
          </cell>
        </row>
        <row r="88">
          <cell r="A88">
            <v>-1</v>
          </cell>
          <cell r="B88">
            <v>-1</v>
          </cell>
          <cell r="C88">
            <v>-1</v>
          </cell>
          <cell r="D88">
            <v>-1</v>
          </cell>
          <cell r="E88">
            <v>-1</v>
          </cell>
          <cell r="F88">
            <v>-1</v>
          </cell>
          <cell r="G88">
            <v>-1</v>
          </cell>
          <cell r="H88">
            <v>-1</v>
          </cell>
          <cell r="I88">
            <v>-1</v>
          </cell>
          <cell r="J88">
            <v>-1</v>
          </cell>
          <cell r="K88">
            <v>-1</v>
          </cell>
          <cell r="L88">
            <v>-1</v>
          </cell>
          <cell r="M88">
            <v>-1</v>
          </cell>
        </row>
        <row r="89">
          <cell r="A89">
            <v>-1</v>
          </cell>
          <cell r="B89">
            <v>-1</v>
          </cell>
          <cell r="C89">
            <v>-1</v>
          </cell>
          <cell r="D89">
            <v>-1</v>
          </cell>
          <cell r="E89">
            <v>-1</v>
          </cell>
          <cell r="F89">
            <v>-1</v>
          </cell>
          <cell r="G89">
            <v>-1</v>
          </cell>
          <cell r="H89">
            <v>-1</v>
          </cell>
          <cell r="I89">
            <v>-1</v>
          </cell>
          <cell r="J89">
            <v>-1</v>
          </cell>
          <cell r="K89">
            <v>-1</v>
          </cell>
          <cell r="L89">
            <v>-1</v>
          </cell>
          <cell r="M89">
            <v>-1</v>
          </cell>
        </row>
        <row r="90">
          <cell r="A90">
            <v>-1</v>
          </cell>
          <cell r="B90">
            <v>-1</v>
          </cell>
          <cell r="C90">
            <v>-1</v>
          </cell>
          <cell r="D90">
            <v>-1</v>
          </cell>
          <cell r="E90">
            <v>-1</v>
          </cell>
          <cell r="F90">
            <v>-1</v>
          </cell>
          <cell r="G90">
            <v>-1</v>
          </cell>
          <cell r="H90">
            <v>-1</v>
          </cell>
          <cell r="I90">
            <v>-1</v>
          </cell>
          <cell r="J90">
            <v>-1</v>
          </cell>
          <cell r="K90">
            <v>-1</v>
          </cell>
          <cell r="L90">
            <v>-1</v>
          </cell>
          <cell r="M90">
            <v>-1</v>
          </cell>
        </row>
        <row r="91">
          <cell r="A91">
            <v>-1</v>
          </cell>
          <cell r="B91">
            <v>-1</v>
          </cell>
          <cell r="C91">
            <v>-1</v>
          </cell>
          <cell r="D91">
            <v>-1</v>
          </cell>
          <cell r="E91">
            <v>-1</v>
          </cell>
          <cell r="F91">
            <v>-1</v>
          </cell>
          <cell r="G91">
            <v>-1</v>
          </cell>
          <cell r="H91">
            <v>-1</v>
          </cell>
          <cell r="I91">
            <v>-1</v>
          </cell>
          <cell r="J91">
            <v>-1</v>
          </cell>
          <cell r="K91">
            <v>-1</v>
          </cell>
          <cell r="L91">
            <v>-1</v>
          </cell>
          <cell r="M91">
            <v>-1</v>
          </cell>
        </row>
        <row r="92">
          <cell r="A92">
            <v>-1</v>
          </cell>
          <cell r="B92">
            <v>-1</v>
          </cell>
          <cell r="C92">
            <v>-1</v>
          </cell>
          <cell r="D92">
            <v>-1</v>
          </cell>
          <cell r="E92">
            <v>-1</v>
          </cell>
          <cell r="F92">
            <v>-1</v>
          </cell>
          <cell r="G92">
            <v>-1</v>
          </cell>
          <cell r="H92">
            <v>-1</v>
          </cell>
          <cell r="I92">
            <v>-1</v>
          </cell>
          <cell r="J92">
            <v>-1</v>
          </cell>
          <cell r="K92">
            <v>-1</v>
          </cell>
          <cell r="L92">
            <v>-1</v>
          </cell>
          <cell r="M92">
            <v>-1</v>
          </cell>
        </row>
        <row r="93">
          <cell r="A93">
            <v>-1</v>
          </cell>
          <cell r="B93">
            <v>-1</v>
          </cell>
          <cell r="C93">
            <v>-1</v>
          </cell>
          <cell r="D93">
            <v>-1</v>
          </cell>
          <cell r="E93">
            <v>-1</v>
          </cell>
          <cell r="F93">
            <v>-1</v>
          </cell>
          <cell r="G93">
            <v>-1</v>
          </cell>
          <cell r="H93">
            <v>-1</v>
          </cell>
          <cell r="I93">
            <v>-1</v>
          </cell>
          <cell r="J93">
            <v>-1</v>
          </cell>
          <cell r="K93">
            <v>-1</v>
          </cell>
          <cell r="L93">
            <v>-1</v>
          </cell>
          <cell r="M93">
            <v>-1</v>
          </cell>
        </row>
        <row r="94">
          <cell r="A94">
            <v>-1</v>
          </cell>
          <cell r="B94">
            <v>-1</v>
          </cell>
          <cell r="C94">
            <v>-1</v>
          </cell>
          <cell r="D94">
            <v>-1</v>
          </cell>
          <cell r="E94">
            <v>-1</v>
          </cell>
          <cell r="F94">
            <v>-1</v>
          </cell>
          <cell r="G94">
            <v>-1</v>
          </cell>
          <cell r="H94">
            <v>-1</v>
          </cell>
          <cell r="I94">
            <v>-1</v>
          </cell>
          <cell r="J94">
            <v>-1</v>
          </cell>
          <cell r="K94">
            <v>-1</v>
          </cell>
          <cell r="L94">
            <v>-1</v>
          </cell>
          <cell r="M94">
            <v>-1</v>
          </cell>
        </row>
        <row r="95">
          <cell r="A95">
            <v>-1</v>
          </cell>
          <cell r="B95">
            <v>-1</v>
          </cell>
          <cell r="C95">
            <v>-1</v>
          </cell>
          <cell r="D95">
            <v>-1</v>
          </cell>
          <cell r="E95">
            <v>-1</v>
          </cell>
          <cell r="F95">
            <v>-1</v>
          </cell>
          <cell r="G95">
            <v>-1</v>
          </cell>
          <cell r="H95">
            <v>-1</v>
          </cell>
          <cell r="I95">
            <v>-1</v>
          </cell>
          <cell r="J95">
            <v>-1</v>
          </cell>
          <cell r="K95">
            <v>-1</v>
          </cell>
          <cell r="L95">
            <v>-1</v>
          </cell>
          <cell r="M95">
            <v>-1</v>
          </cell>
        </row>
        <row r="96">
          <cell r="A96">
            <v>-1</v>
          </cell>
          <cell r="B96">
            <v>-1</v>
          </cell>
          <cell r="C96">
            <v>-1</v>
          </cell>
          <cell r="D96">
            <v>-1</v>
          </cell>
          <cell r="E96">
            <v>-1</v>
          </cell>
          <cell r="F96">
            <v>-1</v>
          </cell>
          <cell r="G96">
            <v>-1</v>
          </cell>
          <cell r="H96">
            <v>-1</v>
          </cell>
          <cell r="I96">
            <v>-1</v>
          </cell>
          <cell r="J96">
            <v>-1</v>
          </cell>
          <cell r="K96">
            <v>-1</v>
          </cell>
          <cell r="L96">
            <v>-1</v>
          </cell>
          <cell r="M96">
            <v>-1</v>
          </cell>
        </row>
        <row r="97">
          <cell r="A97">
            <v>-1</v>
          </cell>
          <cell r="B97">
            <v>-1</v>
          </cell>
          <cell r="C97">
            <v>-1</v>
          </cell>
          <cell r="D97">
            <v>-1</v>
          </cell>
          <cell r="E97">
            <v>-1</v>
          </cell>
          <cell r="F97">
            <v>-1</v>
          </cell>
          <cell r="G97">
            <v>-1</v>
          </cell>
          <cell r="H97">
            <v>-1</v>
          </cell>
          <cell r="I97">
            <v>-1</v>
          </cell>
          <cell r="J97">
            <v>-1</v>
          </cell>
          <cell r="K97">
            <v>-1</v>
          </cell>
          <cell r="L97">
            <v>-1</v>
          </cell>
          <cell r="M97">
            <v>-1</v>
          </cell>
        </row>
        <row r="98">
          <cell r="A98">
            <v>-1</v>
          </cell>
          <cell r="B98">
            <v>-1</v>
          </cell>
          <cell r="C98">
            <v>-1</v>
          </cell>
          <cell r="D98">
            <v>-1</v>
          </cell>
          <cell r="E98">
            <v>-1</v>
          </cell>
          <cell r="F98">
            <v>-1</v>
          </cell>
          <cell r="G98">
            <v>-1</v>
          </cell>
          <cell r="H98">
            <v>-1</v>
          </cell>
          <cell r="I98">
            <v>-1</v>
          </cell>
          <cell r="J98">
            <v>-1</v>
          </cell>
          <cell r="K98">
            <v>-1</v>
          </cell>
          <cell r="L98">
            <v>-1</v>
          </cell>
          <cell r="M98">
            <v>-1</v>
          </cell>
        </row>
        <row r="99">
          <cell r="A99">
            <v>-1</v>
          </cell>
          <cell r="B99">
            <v>-1</v>
          </cell>
          <cell r="C99">
            <v>-1</v>
          </cell>
          <cell r="D99">
            <v>-1</v>
          </cell>
          <cell r="E99">
            <v>-1</v>
          </cell>
          <cell r="F99">
            <v>-1</v>
          </cell>
          <cell r="G99">
            <v>-1</v>
          </cell>
          <cell r="H99">
            <v>-1</v>
          </cell>
          <cell r="I99">
            <v>-1</v>
          </cell>
          <cell r="J99">
            <v>-1</v>
          </cell>
          <cell r="K99">
            <v>-1</v>
          </cell>
          <cell r="L99">
            <v>-1</v>
          </cell>
          <cell r="M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3">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row>
        <row r="2">
          <cell r="A2">
            <v>3000</v>
          </cell>
          <cell r="B2">
            <v>2980</v>
          </cell>
          <cell r="C2">
            <v>3095</v>
          </cell>
          <cell r="D2">
            <v>2980</v>
          </cell>
          <cell r="E2">
            <v>3040</v>
          </cell>
          <cell r="F2">
            <v>2872.5</v>
          </cell>
          <cell r="G2">
            <v>3010</v>
          </cell>
          <cell r="H2">
            <v>2975</v>
          </cell>
          <cell r="I2">
            <v>3032.5</v>
          </cell>
          <cell r="J2">
            <v>3030</v>
          </cell>
          <cell r="K2">
            <v>3015</v>
          </cell>
          <cell r="L2">
            <v>2965</v>
          </cell>
          <cell r="M2">
            <v>3190</v>
          </cell>
        </row>
        <row r="3">
          <cell r="A3">
            <v>330</v>
          </cell>
          <cell r="B3">
            <v>330</v>
          </cell>
          <cell r="C3">
            <v>275</v>
          </cell>
          <cell r="D3">
            <v>310</v>
          </cell>
          <cell r="E3">
            <v>320</v>
          </cell>
          <cell r="F3">
            <v>302.5</v>
          </cell>
          <cell r="G3">
            <v>360</v>
          </cell>
          <cell r="H3">
            <v>305</v>
          </cell>
          <cell r="I3">
            <v>315</v>
          </cell>
          <cell r="J3">
            <v>320</v>
          </cell>
          <cell r="K3">
            <v>325</v>
          </cell>
          <cell r="L3">
            <v>305</v>
          </cell>
          <cell r="M3">
            <v>277.5</v>
          </cell>
        </row>
        <row r="4">
          <cell r="A4">
            <v>320</v>
          </cell>
          <cell r="B4">
            <v>320</v>
          </cell>
          <cell r="C4">
            <v>250</v>
          </cell>
          <cell r="D4">
            <v>310</v>
          </cell>
          <cell r="E4">
            <v>290</v>
          </cell>
          <cell r="F4">
            <v>227.5</v>
          </cell>
          <cell r="G4">
            <v>310</v>
          </cell>
          <cell r="H4">
            <v>320</v>
          </cell>
          <cell r="I4">
            <v>322.5</v>
          </cell>
          <cell r="J4">
            <v>335</v>
          </cell>
          <cell r="K4">
            <v>310</v>
          </cell>
          <cell r="L4">
            <v>340</v>
          </cell>
          <cell r="M4">
            <v>252.5</v>
          </cell>
        </row>
        <row r="5">
          <cell r="A5">
            <v>970</v>
          </cell>
          <cell r="B5">
            <v>973</v>
          </cell>
          <cell r="C5">
            <v>765</v>
          </cell>
          <cell r="D5">
            <v>880</v>
          </cell>
          <cell r="E5">
            <v>780</v>
          </cell>
          <cell r="F5">
            <v>467.5</v>
          </cell>
          <cell r="G5">
            <v>1000</v>
          </cell>
          <cell r="H5">
            <v>935</v>
          </cell>
          <cell r="I5">
            <v>942.5</v>
          </cell>
          <cell r="J5">
            <v>980</v>
          </cell>
          <cell r="K5">
            <v>875</v>
          </cell>
          <cell r="L5">
            <v>965</v>
          </cell>
          <cell r="M5">
            <v>715</v>
          </cell>
        </row>
        <row r="6">
          <cell r="A6">
            <v>965</v>
          </cell>
          <cell r="B6">
            <v>975</v>
          </cell>
          <cell r="C6">
            <v>785</v>
          </cell>
          <cell r="D6">
            <v>920</v>
          </cell>
          <cell r="E6">
            <v>850</v>
          </cell>
          <cell r="F6">
            <v>597.5</v>
          </cell>
          <cell r="G6">
            <v>1000</v>
          </cell>
          <cell r="H6">
            <v>930</v>
          </cell>
          <cell r="I6">
            <v>930</v>
          </cell>
          <cell r="J6">
            <v>975</v>
          </cell>
          <cell r="K6">
            <v>950</v>
          </cell>
          <cell r="L6">
            <v>960</v>
          </cell>
          <cell r="M6">
            <v>350</v>
          </cell>
        </row>
        <row r="7">
          <cell r="A7">
            <v>0</v>
          </cell>
          <cell r="B7">
            <v>0</v>
          </cell>
          <cell r="C7">
            <v>1000</v>
          </cell>
          <cell r="D7">
            <v>330</v>
          </cell>
          <cell r="E7">
            <v>620</v>
          </cell>
          <cell r="F7">
            <v>-1</v>
          </cell>
          <cell r="G7">
            <v>485</v>
          </cell>
          <cell r="H7">
            <v>150</v>
          </cell>
          <cell r="I7">
            <v>0</v>
          </cell>
          <cell r="J7">
            <v>320</v>
          </cell>
          <cell r="K7">
            <v>342</v>
          </cell>
          <cell r="L7">
            <v>0</v>
          </cell>
          <cell r="M7">
            <v>2160</v>
          </cell>
        </row>
        <row r="8">
          <cell r="A8">
            <v>39</v>
          </cell>
          <cell r="B8">
            <v>30</v>
          </cell>
          <cell r="C8">
            <v>1640</v>
          </cell>
          <cell r="D8">
            <v>500</v>
          </cell>
          <cell r="E8">
            <v>4590</v>
          </cell>
          <cell r="F8">
            <v>-1</v>
          </cell>
          <cell r="G8">
            <v>522</v>
          </cell>
          <cell r="H8">
            <v>320</v>
          </cell>
          <cell r="I8">
            <v>290</v>
          </cell>
          <cell r="J8">
            <v>420</v>
          </cell>
          <cell r="K8">
            <v>480</v>
          </cell>
          <cell r="L8">
            <v>260</v>
          </cell>
          <cell r="M8">
            <v>2280</v>
          </cell>
        </row>
        <row r="9">
          <cell r="A9">
            <v>105</v>
          </cell>
          <cell r="B9">
            <v>136</v>
          </cell>
          <cell r="C9">
            <v>1710</v>
          </cell>
          <cell r="D9">
            <v>628</v>
          </cell>
          <cell r="E9">
            <v>4690</v>
          </cell>
          <cell r="F9">
            <v>-1</v>
          </cell>
          <cell r="G9">
            <v>620</v>
          </cell>
          <cell r="H9">
            <v>465</v>
          </cell>
          <cell r="I9">
            <v>500</v>
          </cell>
          <cell r="J9">
            <v>470</v>
          </cell>
          <cell r="K9">
            <v>750</v>
          </cell>
          <cell r="L9">
            <v>520</v>
          </cell>
          <cell r="M9">
            <v>-1</v>
          </cell>
        </row>
        <row r="10">
          <cell r="A10">
            <v>470</v>
          </cell>
          <cell r="B10">
            <v>170</v>
          </cell>
          <cell r="C10">
            <v>2000</v>
          </cell>
          <cell r="D10">
            <v>740</v>
          </cell>
          <cell r="E10">
            <v>4730</v>
          </cell>
          <cell r="F10">
            <v>-1</v>
          </cell>
          <cell r="G10">
            <v>930</v>
          </cell>
          <cell r="H10">
            <v>500</v>
          </cell>
          <cell r="I10">
            <v>650</v>
          </cell>
          <cell r="J10">
            <v>490</v>
          </cell>
          <cell r="K10">
            <v>1180</v>
          </cell>
          <cell r="L10">
            <v>540</v>
          </cell>
          <cell r="M10">
            <v>-1</v>
          </cell>
        </row>
        <row r="11">
          <cell r="A11">
            <v>600</v>
          </cell>
          <cell r="B11">
            <v>190</v>
          </cell>
          <cell r="C11">
            <v>2160</v>
          </cell>
          <cell r="D11">
            <v>850</v>
          </cell>
          <cell r="E11">
            <v>4750</v>
          </cell>
          <cell r="F11">
            <v>-1</v>
          </cell>
          <cell r="G11">
            <v>950</v>
          </cell>
          <cell r="H11">
            <v>560</v>
          </cell>
          <cell r="I11">
            <v>710</v>
          </cell>
          <cell r="J11">
            <v>523</v>
          </cell>
          <cell r="K11">
            <v>1470</v>
          </cell>
          <cell r="L11">
            <v>565</v>
          </cell>
          <cell r="M11">
            <v>-1</v>
          </cell>
        </row>
        <row r="12">
          <cell r="A12">
            <v>630</v>
          </cell>
          <cell r="B12">
            <v>210</v>
          </cell>
          <cell r="C12">
            <v>2245</v>
          </cell>
          <cell r="D12">
            <v>990</v>
          </cell>
          <cell r="E12">
            <v>4910</v>
          </cell>
          <cell r="F12">
            <v>-1</v>
          </cell>
          <cell r="G12">
            <v>1020</v>
          </cell>
          <cell r="H12">
            <v>580</v>
          </cell>
          <cell r="I12">
            <v>1140</v>
          </cell>
          <cell r="J12">
            <v>560</v>
          </cell>
          <cell r="K12">
            <v>1500</v>
          </cell>
          <cell r="L12">
            <v>650</v>
          </cell>
          <cell r="M12">
            <v>-1</v>
          </cell>
        </row>
        <row r="13">
          <cell r="A13">
            <v>680</v>
          </cell>
          <cell r="B13">
            <v>240</v>
          </cell>
          <cell r="C13">
            <v>2270</v>
          </cell>
          <cell r="D13">
            <v>1010</v>
          </cell>
          <cell r="E13">
            <v>-1</v>
          </cell>
          <cell r="F13">
            <v>-1</v>
          </cell>
          <cell r="G13">
            <v>1060</v>
          </cell>
          <cell r="H13">
            <v>680</v>
          </cell>
          <cell r="I13">
            <v>1345</v>
          </cell>
          <cell r="J13">
            <v>580</v>
          </cell>
          <cell r="K13">
            <v>1600</v>
          </cell>
          <cell r="L13">
            <v>690</v>
          </cell>
          <cell r="M13">
            <v>-1</v>
          </cell>
        </row>
        <row r="14">
          <cell r="A14">
            <v>740</v>
          </cell>
          <cell r="B14">
            <v>270</v>
          </cell>
          <cell r="C14">
            <v>4825</v>
          </cell>
          <cell r="D14">
            <v>1310</v>
          </cell>
          <cell r="E14">
            <v>-1</v>
          </cell>
          <cell r="F14">
            <v>-1</v>
          </cell>
          <cell r="G14">
            <v>1100</v>
          </cell>
          <cell r="H14">
            <v>784</v>
          </cell>
          <cell r="I14">
            <v>1370</v>
          </cell>
          <cell r="J14">
            <v>600</v>
          </cell>
          <cell r="K14">
            <v>1700</v>
          </cell>
          <cell r="L14">
            <v>710</v>
          </cell>
          <cell r="M14">
            <v>-1</v>
          </cell>
        </row>
        <row r="15">
          <cell r="A15">
            <v>770</v>
          </cell>
          <cell r="B15">
            <v>290</v>
          </cell>
          <cell r="C15">
            <v>4880</v>
          </cell>
          <cell r="D15">
            <v>1350</v>
          </cell>
          <cell r="E15">
            <v>-1</v>
          </cell>
          <cell r="F15">
            <v>-1</v>
          </cell>
          <cell r="G15">
            <v>1120</v>
          </cell>
          <cell r="H15">
            <v>820</v>
          </cell>
          <cell r="I15">
            <v>1550</v>
          </cell>
          <cell r="J15">
            <v>630</v>
          </cell>
          <cell r="K15">
            <v>1820</v>
          </cell>
          <cell r="L15">
            <v>735</v>
          </cell>
          <cell r="M15">
            <v>-1</v>
          </cell>
        </row>
        <row r="16">
          <cell r="A16">
            <v>810</v>
          </cell>
          <cell r="B16">
            <v>314</v>
          </cell>
          <cell r="C16">
            <v>-1</v>
          </cell>
          <cell r="D16">
            <v>1405</v>
          </cell>
          <cell r="E16">
            <v>-1</v>
          </cell>
          <cell r="F16">
            <v>-1</v>
          </cell>
          <cell r="G16">
            <v>1190</v>
          </cell>
          <cell r="H16">
            <v>860</v>
          </cell>
          <cell r="I16">
            <v>1600</v>
          </cell>
          <cell r="J16">
            <v>650</v>
          </cell>
          <cell r="K16">
            <v>1900</v>
          </cell>
          <cell r="L16">
            <v>860</v>
          </cell>
          <cell r="M16">
            <v>-1</v>
          </cell>
        </row>
        <row r="17">
          <cell r="A17">
            <v>840</v>
          </cell>
          <cell r="B17">
            <v>342</v>
          </cell>
          <cell r="C17">
            <v>-1</v>
          </cell>
          <cell r="D17">
            <v>1470</v>
          </cell>
          <cell r="E17">
            <v>-1</v>
          </cell>
          <cell r="F17">
            <v>-1</v>
          </cell>
          <cell r="G17">
            <v>1230</v>
          </cell>
          <cell r="H17">
            <v>900</v>
          </cell>
          <cell r="I17">
            <v>1700</v>
          </cell>
          <cell r="J17">
            <v>680</v>
          </cell>
          <cell r="K17">
            <v>1940</v>
          </cell>
          <cell r="L17">
            <v>995</v>
          </cell>
          <cell r="M17">
            <v>-1</v>
          </cell>
        </row>
        <row r="18">
          <cell r="A18">
            <v>870</v>
          </cell>
          <cell r="B18">
            <v>375</v>
          </cell>
          <cell r="C18">
            <v>-1</v>
          </cell>
          <cell r="D18">
            <v>1536</v>
          </cell>
          <cell r="E18">
            <v>-1</v>
          </cell>
          <cell r="F18">
            <v>-1</v>
          </cell>
          <cell r="G18">
            <v>1280</v>
          </cell>
          <cell r="H18">
            <v>940</v>
          </cell>
          <cell r="I18">
            <v>1730</v>
          </cell>
          <cell r="J18">
            <v>700</v>
          </cell>
          <cell r="K18">
            <v>1980</v>
          </cell>
          <cell r="L18">
            <v>1025</v>
          </cell>
          <cell r="M18">
            <v>-1</v>
          </cell>
        </row>
        <row r="19">
          <cell r="A19">
            <v>890</v>
          </cell>
          <cell r="B19">
            <v>399</v>
          </cell>
          <cell r="C19">
            <v>-1</v>
          </cell>
          <cell r="D19">
            <v>1585</v>
          </cell>
          <cell r="E19">
            <v>-1</v>
          </cell>
          <cell r="F19">
            <v>-1</v>
          </cell>
          <cell r="G19">
            <v>1300</v>
          </cell>
          <cell r="H19">
            <v>990</v>
          </cell>
          <cell r="I19">
            <v>1775</v>
          </cell>
          <cell r="J19">
            <v>740</v>
          </cell>
          <cell r="K19">
            <v>2020</v>
          </cell>
          <cell r="L19">
            <v>1065</v>
          </cell>
          <cell r="M19">
            <v>-1</v>
          </cell>
        </row>
        <row r="20">
          <cell r="A20">
            <v>910</v>
          </cell>
          <cell r="B20">
            <v>420</v>
          </cell>
          <cell r="C20">
            <v>-1</v>
          </cell>
          <cell r="D20">
            <v>1670</v>
          </cell>
          <cell r="E20">
            <v>-1</v>
          </cell>
          <cell r="F20">
            <v>-1</v>
          </cell>
          <cell r="G20">
            <v>1350</v>
          </cell>
          <cell r="H20">
            <v>1020</v>
          </cell>
          <cell r="I20">
            <v>1852</v>
          </cell>
          <cell r="J20">
            <v>760</v>
          </cell>
          <cell r="K20">
            <v>2050</v>
          </cell>
          <cell r="L20">
            <v>1195</v>
          </cell>
          <cell r="M20">
            <v>-1</v>
          </cell>
        </row>
        <row r="21">
          <cell r="A21">
            <v>950</v>
          </cell>
          <cell r="B21">
            <v>440</v>
          </cell>
          <cell r="C21">
            <v>-1</v>
          </cell>
          <cell r="D21">
            <v>1715</v>
          </cell>
          <cell r="E21">
            <v>-1</v>
          </cell>
          <cell r="F21">
            <v>-1</v>
          </cell>
          <cell r="G21">
            <v>1370</v>
          </cell>
          <cell r="H21">
            <v>1040</v>
          </cell>
          <cell r="I21">
            <v>1930</v>
          </cell>
          <cell r="J21">
            <v>830</v>
          </cell>
          <cell r="K21">
            <v>4700</v>
          </cell>
          <cell r="L21">
            <v>1220</v>
          </cell>
          <cell r="M21">
            <v>-1</v>
          </cell>
        </row>
        <row r="22">
          <cell r="A22">
            <v>987</v>
          </cell>
          <cell r="B22">
            <v>460</v>
          </cell>
          <cell r="C22">
            <v>-1</v>
          </cell>
          <cell r="D22">
            <v>1790</v>
          </cell>
          <cell r="E22">
            <v>-1</v>
          </cell>
          <cell r="F22">
            <v>-1</v>
          </cell>
          <cell r="G22">
            <v>1445</v>
          </cell>
          <cell r="H22">
            <v>1060</v>
          </cell>
          <cell r="I22">
            <v>1960</v>
          </cell>
          <cell r="J22">
            <v>850</v>
          </cell>
          <cell r="K22">
            <v>4720</v>
          </cell>
          <cell r="L22">
            <v>1350</v>
          </cell>
          <cell r="M22">
            <v>-1</v>
          </cell>
        </row>
        <row r="23">
          <cell r="A23">
            <v>1040</v>
          </cell>
          <cell r="B23">
            <v>480</v>
          </cell>
          <cell r="C23">
            <v>-1</v>
          </cell>
          <cell r="D23">
            <v>1810</v>
          </cell>
          <cell r="E23">
            <v>-1</v>
          </cell>
          <cell r="F23">
            <v>-1</v>
          </cell>
          <cell r="G23">
            <v>1480</v>
          </cell>
          <cell r="H23">
            <v>1080</v>
          </cell>
          <cell r="I23">
            <v>1990</v>
          </cell>
          <cell r="J23">
            <v>870</v>
          </cell>
          <cell r="K23">
            <v>4800</v>
          </cell>
          <cell r="L23">
            <v>1450</v>
          </cell>
          <cell r="M23">
            <v>-1</v>
          </cell>
        </row>
        <row r="24">
          <cell r="A24">
            <v>1060</v>
          </cell>
          <cell r="B24">
            <v>500</v>
          </cell>
          <cell r="C24">
            <v>-1</v>
          </cell>
          <cell r="D24">
            <v>1880</v>
          </cell>
          <cell r="E24">
            <v>-1</v>
          </cell>
          <cell r="F24">
            <v>-1</v>
          </cell>
          <cell r="G24">
            <v>1510</v>
          </cell>
          <cell r="H24">
            <v>1100</v>
          </cell>
          <cell r="I24">
            <v>2060</v>
          </cell>
          <cell r="J24">
            <v>900</v>
          </cell>
          <cell r="K24">
            <v>-1</v>
          </cell>
          <cell r="L24">
            <v>1490</v>
          </cell>
          <cell r="M24">
            <v>-1</v>
          </cell>
        </row>
        <row r="25">
          <cell r="A25">
            <v>1100</v>
          </cell>
          <cell r="B25">
            <v>520</v>
          </cell>
          <cell r="C25">
            <v>-1</v>
          </cell>
          <cell r="D25">
            <v>1906</v>
          </cell>
          <cell r="E25">
            <v>-1</v>
          </cell>
          <cell r="F25">
            <v>-1</v>
          </cell>
          <cell r="G25">
            <v>1660</v>
          </cell>
          <cell r="H25">
            <v>1120</v>
          </cell>
          <cell r="I25">
            <v>4650</v>
          </cell>
          <cell r="J25">
            <v>930</v>
          </cell>
          <cell r="K25">
            <v>-1</v>
          </cell>
          <cell r="L25">
            <v>1530</v>
          </cell>
          <cell r="M25">
            <v>-1</v>
          </cell>
        </row>
        <row r="26">
          <cell r="A26">
            <v>1130</v>
          </cell>
          <cell r="B26">
            <v>540</v>
          </cell>
          <cell r="C26">
            <v>-1</v>
          </cell>
          <cell r="D26">
            <v>1965</v>
          </cell>
          <cell r="E26">
            <v>-1</v>
          </cell>
          <cell r="F26">
            <v>-1</v>
          </cell>
          <cell r="G26">
            <v>1685</v>
          </cell>
          <cell r="H26">
            <v>1175</v>
          </cell>
          <cell r="I26">
            <v>4700</v>
          </cell>
          <cell r="J26">
            <v>950</v>
          </cell>
          <cell r="K26">
            <v>-1</v>
          </cell>
          <cell r="L26">
            <v>1600</v>
          </cell>
          <cell r="M26">
            <v>-1</v>
          </cell>
        </row>
        <row r="27">
          <cell r="A27">
            <v>1155</v>
          </cell>
          <cell r="B27">
            <v>560</v>
          </cell>
          <cell r="C27">
            <v>-1</v>
          </cell>
          <cell r="D27">
            <v>1990</v>
          </cell>
          <cell r="E27">
            <v>-1</v>
          </cell>
          <cell r="F27">
            <v>-1</v>
          </cell>
          <cell r="G27">
            <v>1765</v>
          </cell>
          <cell r="H27">
            <v>1200</v>
          </cell>
          <cell r="I27">
            <v>4800</v>
          </cell>
          <cell r="J27">
            <v>970</v>
          </cell>
          <cell r="K27">
            <v>-1</v>
          </cell>
          <cell r="L27">
            <v>1800</v>
          </cell>
          <cell r="M27">
            <v>-1</v>
          </cell>
        </row>
        <row r="28">
          <cell r="A28">
            <v>1190</v>
          </cell>
          <cell r="B28">
            <v>580</v>
          </cell>
          <cell r="C28">
            <v>-1</v>
          </cell>
          <cell r="D28">
            <v>2010</v>
          </cell>
          <cell r="E28">
            <v>-1</v>
          </cell>
          <cell r="F28">
            <v>-1</v>
          </cell>
          <cell r="G28">
            <v>1790</v>
          </cell>
          <cell r="H28">
            <v>1220</v>
          </cell>
          <cell r="I28">
            <v>4880</v>
          </cell>
          <cell r="J28">
            <v>990</v>
          </cell>
          <cell r="K28">
            <v>-1</v>
          </cell>
          <cell r="L28">
            <v>1850</v>
          </cell>
          <cell r="M28">
            <v>-1</v>
          </cell>
        </row>
        <row r="29">
          <cell r="A29">
            <v>1270</v>
          </cell>
          <cell r="B29">
            <v>600</v>
          </cell>
          <cell r="C29">
            <v>-1</v>
          </cell>
          <cell r="D29">
            <v>2050</v>
          </cell>
          <cell r="E29">
            <v>-1</v>
          </cell>
          <cell r="F29">
            <v>-1</v>
          </cell>
          <cell r="G29">
            <v>1840</v>
          </cell>
          <cell r="H29">
            <v>1250</v>
          </cell>
          <cell r="I29">
            <v>5015</v>
          </cell>
          <cell r="J29">
            <v>1020</v>
          </cell>
          <cell r="K29">
            <v>-1</v>
          </cell>
          <cell r="L29">
            <v>1910</v>
          </cell>
          <cell r="M29">
            <v>-1</v>
          </cell>
        </row>
        <row r="30">
          <cell r="A30">
            <v>1300</v>
          </cell>
          <cell r="B30">
            <v>620</v>
          </cell>
          <cell r="C30">
            <v>-1</v>
          </cell>
          <cell r="D30">
            <v>4550</v>
          </cell>
          <cell r="E30">
            <v>-1</v>
          </cell>
          <cell r="F30">
            <v>-1</v>
          </cell>
          <cell r="G30">
            <v>1870</v>
          </cell>
          <cell r="H30">
            <v>1270</v>
          </cell>
          <cell r="I30">
            <v>5170</v>
          </cell>
          <cell r="J30">
            <v>1050</v>
          </cell>
          <cell r="K30">
            <v>-1</v>
          </cell>
          <cell r="L30">
            <v>1930</v>
          </cell>
          <cell r="M30">
            <v>-1</v>
          </cell>
        </row>
        <row r="31">
          <cell r="A31">
            <v>1340</v>
          </cell>
          <cell r="B31">
            <v>640</v>
          </cell>
          <cell r="C31">
            <v>-1</v>
          </cell>
          <cell r="D31">
            <v>4580</v>
          </cell>
          <cell r="E31">
            <v>-1</v>
          </cell>
          <cell r="F31">
            <v>-1</v>
          </cell>
          <cell r="G31">
            <v>1900</v>
          </cell>
          <cell r="H31">
            <v>1300</v>
          </cell>
          <cell r="I31">
            <v>5270</v>
          </cell>
          <cell r="J31">
            <v>1080</v>
          </cell>
          <cell r="K31">
            <v>-1</v>
          </cell>
          <cell r="L31">
            <v>1980</v>
          </cell>
          <cell r="M31">
            <v>-1</v>
          </cell>
        </row>
        <row r="32">
          <cell r="A32">
            <v>1370</v>
          </cell>
          <cell r="B32">
            <v>660</v>
          </cell>
          <cell r="C32">
            <v>-1</v>
          </cell>
          <cell r="D32">
            <v>4620</v>
          </cell>
          <cell r="E32">
            <v>-1</v>
          </cell>
          <cell r="F32">
            <v>-1</v>
          </cell>
          <cell r="G32">
            <v>1935</v>
          </cell>
          <cell r="H32">
            <v>1360</v>
          </cell>
          <cell r="I32">
            <v>-1</v>
          </cell>
          <cell r="J32">
            <v>1100</v>
          </cell>
          <cell r="K32">
            <v>-1</v>
          </cell>
          <cell r="L32">
            <v>4580</v>
          </cell>
          <cell r="M32">
            <v>-1</v>
          </cell>
        </row>
        <row r="33">
          <cell r="A33">
            <v>1390</v>
          </cell>
          <cell r="B33">
            <v>680</v>
          </cell>
          <cell r="C33">
            <v>-1</v>
          </cell>
          <cell r="D33">
            <v>4650</v>
          </cell>
          <cell r="E33">
            <v>-1</v>
          </cell>
          <cell r="F33">
            <v>-1</v>
          </cell>
          <cell r="G33">
            <v>1990</v>
          </cell>
          <cell r="H33">
            <v>1380</v>
          </cell>
          <cell r="I33">
            <v>-1</v>
          </cell>
          <cell r="J33">
            <v>1120</v>
          </cell>
          <cell r="K33">
            <v>-1</v>
          </cell>
          <cell r="L33">
            <v>4600</v>
          </cell>
          <cell r="M33">
            <v>-1</v>
          </cell>
        </row>
        <row r="34">
          <cell r="A34">
            <v>1410</v>
          </cell>
          <cell r="B34">
            <v>700</v>
          </cell>
          <cell r="C34">
            <v>-1</v>
          </cell>
          <cell r="D34">
            <v>4720</v>
          </cell>
          <cell r="E34">
            <v>-1</v>
          </cell>
          <cell r="F34">
            <v>-1</v>
          </cell>
          <cell r="G34">
            <v>4770</v>
          </cell>
          <cell r="H34">
            <v>1418</v>
          </cell>
          <cell r="I34">
            <v>-1</v>
          </cell>
          <cell r="J34">
            <v>1140</v>
          </cell>
          <cell r="K34">
            <v>-1</v>
          </cell>
          <cell r="L34">
            <v>4645</v>
          </cell>
          <cell r="M34">
            <v>-1</v>
          </cell>
        </row>
        <row r="35">
          <cell r="A35">
            <v>1460</v>
          </cell>
          <cell r="B35">
            <v>720</v>
          </cell>
          <cell r="C35">
            <v>-1</v>
          </cell>
          <cell r="D35">
            <v>4900</v>
          </cell>
          <cell r="E35">
            <v>-1</v>
          </cell>
          <cell r="F35">
            <v>-1</v>
          </cell>
          <cell r="G35">
            <v>4815</v>
          </cell>
          <cell r="H35">
            <v>1450</v>
          </cell>
          <cell r="I35">
            <v>-1</v>
          </cell>
          <cell r="J35">
            <v>1180</v>
          </cell>
          <cell r="K35">
            <v>-1</v>
          </cell>
          <cell r="L35">
            <v>4665</v>
          </cell>
          <cell r="M35">
            <v>-1</v>
          </cell>
        </row>
        <row r="36">
          <cell r="A36">
            <v>1480</v>
          </cell>
          <cell r="B36">
            <v>740</v>
          </cell>
          <cell r="C36">
            <v>-1</v>
          </cell>
          <cell r="D36">
            <v>4960</v>
          </cell>
          <cell r="E36">
            <v>-1</v>
          </cell>
          <cell r="F36">
            <v>-1</v>
          </cell>
          <cell r="G36">
            <v>4940</v>
          </cell>
          <cell r="H36">
            <v>1470</v>
          </cell>
          <cell r="I36">
            <v>-1</v>
          </cell>
          <cell r="J36">
            <v>1200</v>
          </cell>
          <cell r="K36">
            <v>-1</v>
          </cell>
          <cell r="L36">
            <v>4750</v>
          </cell>
          <cell r="M36">
            <v>-1</v>
          </cell>
        </row>
        <row r="37">
          <cell r="A37">
            <v>1510</v>
          </cell>
          <cell r="B37">
            <v>760</v>
          </cell>
          <cell r="C37">
            <v>-1</v>
          </cell>
          <cell r="D37">
            <v>-1</v>
          </cell>
          <cell r="E37">
            <v>-1</v>
          </cell>
          <cell r="F37">
            <v>-1</v>
          </cell>
          <cell r="G37">
            <v>-1</v>
          </cell>
          <cell r="H37">
            <v>1495</v>
          </cell>
          <cell r="I37">
            <v>-1</v>
          </cell>
          <cell r="J37">
            <v>1230</v>
          </cell>
          <cell r="K37">
            <v>-1</v>
          </cell>
          <cell r="L37">
            <v>4930</v>
          </cell>
          <cell r="M37">
            <v>-1</v>
          </cell>
        </row>
        <row r="38">
          <cell r="A38">
            <v>1530</v>
          </cell>
          <cell r="B38">
            <v>780</v>
          </cell>
          <cell r="C38">
            <v>-1</v>
          </cell>
          <cell r="D38">
            <v>-1</v>
          </cell>
          <cell r="E38">
            <v>-1</v>
          </cell>
          <cell r="F38">
            <v>-1</v>
          </cell>
          <cell r="G38">
            <v>-1</v>
          </cell>
          <cell r="H38">
            <v>1540</v>
          </cell>
          <cell r="I38">
            <v>-1</v>
          </cell>
          <cell r="J38">
            <v>1250</v>
          </cell>
          <cell r="K38">
            <v>-1</v>
          </cell>
          <cell r="L38">
            <v>-1</v>
          </cell>
          <cell r="M38">
            <v>-1</v>
          </cell>
        </row>
        <row r="39">
          <cell r="A39">
            <v>1550</v>
          </cell>
          <cell r="B39">
            <v>800</v>
          </cell>
          <cell r="C39">
            <v>-1</v>
          </cell>
          <cell r="D39">
            <v>-1</v>
          </cell>
          <cell r="E39">
            <v>-1</v>
          </cell>
          <cell r="F39">
            <v>-1</v>
          </cell>
          <cell r="G39">
            <v>-1</v>
          </cell>
          <cell r="H39">
            <v>1600</v>
          </cell>
          <cell r="I39">
            <v>-1</v>
          </cell>
          <cell r="J39">
            <v>1280</v>
          </cell>
          <cell r="K39">
            <v>-1</v>
          </cell>
          <cell r="L39">
            <v>-1</v>
          </cell>
          <cell r="M39">
            <v>-1</v>
          </cell>
        </row>
        <row r="40">
          <cell r="A40">
            <v>1580</v>
          </cell>
          <cell r="B40">
            <v>820</v>
          </cell>
          <cell r="C40">
            <v>-1</v>
          </cell>
          <cell r="D40">
            <v>-1</v>
          </cell>
          <cell r="E40">
            <v>-1</v>
          </cell>
          <cell r="F40">
            <v>-1</v>
          </cell>
          <cell r="G40">
            <v>-1</v>
          </cell>
          <cell r="H40">
            <v>1620</v>
          </cell>
          <cell r="I40">
            <v>-1</v>
          </cell>
          <cell r="J40">
            <v>1310</v>
          </cell>
          <cell r="K40">
            <v>-1</v>
          </cell>
          <cell r="L40">
            <v>-1</v>
          </cell>
          <cell r="M40">
            <v>-1</v>
          </cell>
        </row>
        <row r="41">
          <cell r="A41">
            <v>1600</v>
          </cell>
          <cell r="B41">
            <v>840</v>
          </cell>
          <cell r="C41">
            <v>-1</v>
          </cell>
          <cell r="D41">
            <v>-1</v>
          </cell>
          <cell r="E41">
            <v>-1</v>
          </cell>
          <cell r="F41">
            <v>-1</v>
          </cell>
          <cell r="G41">
            <v>-1</v>
          </cell>
          <cell r="H41">
            <v>1660</v>
          </cell>
          <cell r="I41">
            <v>-1</v>
          </cell>
          <cell r="J41">
            <v>1330</v>
          </cell>
          <cell r="K41">
            <v>-1</v>
          </cell>
          <cell r="L41">
            <v>-1</v>
          </cell>
          <cell r="M41">
            <v>-1</v>
          </cell>
        </row>
        <row r="42">
          <cell r="A42">
            <v>1620</v>
          </cell>
          <cell r="B42">
            <v>860</v>
          </cell>
          <cell r="C42">
            <v>-1</v>
          </cell>
          <cell r="D42">
            <v>-1</v>
          </cell>
          <cell r="E42">
            <v>-1</v>
          </cell>
          <cell r="F42">
            <v>-1</v>
          </cell>
          <cell r="G42">
            <v>-1</v>
          </cell>
          <cell r="H42">
            <v>1700</v>
          </cell>
          <cell r="I42">
            <v>-1</v>
          </cell>
          <cell r="J42">
            <v>1360</v>
          </cell>
          <cell r="K42">
            <v>-1</v>
          </cell>
          <cell r="L42">
            <v>-1</v>
          </cell>
          <cell r="M42">
            <v>-1</v>
          </cell>
        </row>
        <row r="43">
          <cell r="A43">
            <v>1640</v>
          </cell>
          <cell r="B43">
            <v>880</v>
          </cell>
          <cell r="C43">
            <v>-1</v>
          </cell>
          <cell r="D43">
            <v>-1</v>
          </cell>
          <cell r="E43">
            <v>-1</v>
          </cell>
          <cell r="F43">
            <v>-1</v>
          </cell>
          <cell r="G43">
            <v>-1</v>
          </cell>
          <cell r="H43">
            <v>1730</v>
          </cell>
          <cell r="I43">
            <v>-1</v>
          </cell>
          <cell r="J43">
            <v>1395</v>
          </cell>
          <cell r="K43">
            <v>-1</v>
          </cell>
          <cell r="L43">
            <v>-1</v>
          </cell>
          <cell r="M43">
            <v>-1</v>
          </cell>
        </row>
        <row r="44">
          <cell r="A44">
            <v>1660</v>
          </cell>
          <cell r="B44">
            <v>900</v>
          </cell>
          <cell r="C44">
            <v>-1</v>
          </cell>
          <cell r="D44">
            <v>-1</v>
          </cell>
          <cell r="E44">
            <v>-1</v>
          </cell>
          <cell r="F44">
            <v>-1</v>
          </cell>
          <cell r="G44">
            <v>-1</v>
          </cell>
          <cell r="H44">
            <v>1750</v>
          </cell>
          <cell r="I44">
            <v>-1</v>
          </cell>
          <cell r="J44">
            <v>1420</v>
          </cell>
          <cell r="K44">
            <v>-1</v>
          </cell>
          <cell r="L44">
            <v>-1</v>
          </cell>
          <cell r="M44">
            <v>-1</v>
          </cell>
        </row>
        <row r="45">
          <cell r="A45">
            <v>1680</v>
          </cell>
          <cell r="B45">
            <v>920</v>
          </cell>
          <cell r="C45">
            <v>-1</v>
          </cell>
          <cell r="D45">
            <v>-1</v>
          </cell>
          <cell r="E45">
            <v>-1</v>
          </cell>
          <cell r="F45">
            <v>-1</v>
          </cell>
          <cell r="G45">
            <v>-1</v>
          </cell>
          <cell r="H45">
            <v>1790</v>
          </cell>
          <cell r="I45">
            <v>-1</v>
          </cell>
          <cell r="J45">
            <v>1490</v>
          </cell>
          <cell r="K45">
            <v>-1</v>
          </cell>
          <cell r="L45">
            <v>-1</v>
          </cell>
          <cell r="M45">
            <v>-1</v>
          </cell>
        </row>
        <row r="46">
          <cell r="A46">
            <v>1700</v>
          </cell>
          <cell r="B46">
            <v>940</v>
          </cell>
          <cell r="C46">
            <v>-1</v>
          </cell>
          <cell r="D46">
            <v>-1</v>
          </cell>
          <cell r="E46">
            <v>-1</v>
          </cell>
          <cell r="F46">
            <v>-1</v>
          </cell>
          <cell r="G46">
            <v>-1</v>
          </cell>
          <cell r="H46">
            <v>1810</v>
          </cell>
          <cell r="I46">
            <v>-1</v>
          </cell>
          <cell r="J46">
            <v>1520</v>
          </cell>
          <cell r="K46">
            <v>-1</v>
          </cell>
          <cell r="L46">
            <v>-1</v>
          </cell>
          <cell r="M46">
            <v>-1</v>
          </cell>
        </row>
        <row r="47">
          <cell r="A47">
            <v>1720</v>
          </cell>
          <cell r="B47">
            <v>960</v>
          </cell>
          <cell r="C47">
            <v>-1</v>
          </cell>
          <cell r="D47">
            <v>-1</v>
          </cell>
          <cell r="E47">
            <v>-1</v>
          </cell>
          <cell r="F47">
            <v>-1</v>
          </cell>
          <cell r="G47">
            <v>-1</v>
          </cell>
          <cell r="H47">
            <v>1850</v>
          </cell>
          <cell r="I47">
            <v>-1</v>
          </cell>
          <cell r="J47">
            <v>1570</v>
          </cell>
          <cell r="K47">
            <v>-1</v>
          </cell>
          <cell r="L47">
            <v>-1</v>
          </cell>
          <cell r="M47">
            <v>-1</v>
          </cell>
        </row>
        <row r="48">
          <cell r="A48">
            <v>1745</v>
          </cell>
          <cell r="B48">
            <v>980</v>
          </cell>
          <cell r="C48">
            <v>-1</v>
          </cell>
          <cell r="D48">
            <v>-1</v>
          </cell>
          <cell r="E48">
            <v>-1</v>
          </cell>
          <cell r="F48">
            <v>-1</v>
          </cell>
          <cell r="G48">
            <v>-1</v>
          </cell>
          <cell r="H48">
            <v>1880</v>
          </cell>
          <cell r="I48">
            <v>-1</v>
          </cell>
          <cell r="J48">
            <v>1600</v>
          </cell>
          <cell r="K48">
            <v>-1</v>
          </cell>
          <cell r="L48">
            <v>-1</v>
          </cell>
          <cell r="M48">
            <v>-1</v>
          </cell>
        </row>
        <row r="49">
          <cell r="A49">
            <v>1770</v>
          </cell>
          <cell r="B49">
            <v>1000</v>
          </cell>
          <cell r="C49">
            <v>-1</v>
          </cell>
          <cell r="D49">
            <v>-1</v>
          </cell>
          <cell r="E49">
            <v>-1</v>
          </cell>
          <cell r="F49">
            <v>-1</v>
          </cell>
          <cell r="G49">
            <v>-1</v>
          </cell>
          <cell r="H49">
            <v>1900</v>
          </cell>
          <cell r="I49">
            <v>-1</v>
          </cell>
          <cell r="J49">
            <v>1620</v>
          </cell>
          <cell r="K49">
            <v>-1</v>
          </cell>
          <cell r="L49">
            <v>-1</v>
          </cell>
          <cell r="M49">
            <v>-1</v>
          </cell>
        </row>
        <row r="50">
          <cell r="A50">
            <v>1790</v>
          </cell>
          <cell r="B50">
            <v>1020</v>
          </cell>
          <cell r="C50">
            <v>-1</v>
          </cell>
          <cell r="D50">
            <v>-1</v>
          </cell>
          <cell r="E50">
            <v>-1</v>
          </cell>
          <cell r="F50">
            <v>-1</v>
          </cell>
          <cell r="G50">
            <v>-1</v>
          </cell>
          <cell r="H50">
            <v>1920</v>
          </cell>
          <cell r="I50">
            <v>-1</v>
          </cell>
          <cell r="J50">
            <v>1670</v>
          </cell>
          <cell r="K50">
            <v>-1</v>
          </cell>
          <cell r="L50">
            <v>-1</v>
          </cell>
          <cell r="M50">
            <v>-1</v>
          </cell>
        </row>
        <row r="51">
          <cell r="A51">
            <v>1810</v>
          </cell>
          <cell r="B51">
            <v>1040</v>
          </cell>
          <cell r="C51">
            <v>-1</v>
          </cell>
          <cell r="D51">
            <v>-1</v>
          </cell>
          <cell r="E51">
            <v>-1</v>
          </cell>
          <cell r="F51">
            <v>-1</v>
          </cell>
          <cell r="G51">
            <v>-1</v>
          </cell>
          <cell r="H51">
            <v>1945</v>
          </cell>
          <cell r="I51">
            <v>-1</v>
          </cell>
          <cell r="J51">
            <v>1720</v>
          </cell>
          <cell r="K51">
            <v>-1</v>
          </cell>
          <cell r="L51">
            <v>-1</v>
          </cell>
          <cell r="M51">
            <v>-1</v>
          </cell>
        </row>
        <row r="52">
          <cell r="A52">
            <v>1835</v>
          </cell>
          <cell r="B52">
            <v>1060</v>
          </cell>
          <cell r="C52">
            <v>-1</v>
          </cell>
          <cell r="D52">
            <v>-1</v>
          </cell>
          <cell r="E52">
            <v>-1</v>
          </cell>
          <cell r="F52">
            <v>-1</v>
          </cell>
          <cell r="G52">
            <v>-1</v>
          </cell>
          <cell r="H52">
            <v>1974</v>
          </cell>
          <cell r="I52">
            <v>-1</v>
          </cell>
          <cell r="J52">
            <v>1745</v>
          </cell>
          <cell r="K52">
            <v>-1</v>
          </cell>
          <cell r="L52">
            <v>-1</v>
          </cell>
          <cell r="M52">
            <v>-1</v>
          </cell>
        </row>
        <row r="53">
          <cell r="A53">
            <v>1860</v>
          </cell>
          <cell r="B53">
            <v>1080</v>
          </cell>
          <cell r="C53">
            <v>-1</v>
          </cell>
          <cell r="D53">
            <v>-1</v>
          </cell>
          <cell r="E53">
            <v>-1</v>
          </cell>
          <cell r="F53">
            <v>-1</v>
          </cell>
          <cell r="G53">
            <v>-1</v>
          </cell>
          <cell r="H53">
            <v>1995</v>
          </cell>
          <cell r="I53">
            <v>-1</v>
          </cell>
          <cell r="J53">
            <v>1775</v>
          </cell>
          <cell r="K53">
            <v>-1</v>
          </cell>
          <cell r="L53">
            <v>-1</v>
          </cell>
          <cell r="M53">
            <v>-1</v>
          </cell>
        </row>
        <row r="54">
          <cell r="A54">
            <v>1880</v>
          </cell>
          <cell r="B54">
            <v>1100</v>
          </cell>
          <cell r="C54">
            <v>-1</v>
          </cell>
          <cell r="D54">
            <v>-1</v>
          </cell>
          <cell r="E54">
            <v>-1</v>
          </cell>
          <cell r="F54">
            <v>-1</v>
          </cell>
          <cell r="G54">
            <v>-1</v>
          </cell>
          <cell r="H54">
            <v>2015</v>
          </cell>
          <cell r="I54">
            <v>-1</v>
          </cell>
          <cell r="J54">
            <v>1800</v>
          </cell>
          <cell r="K54">
            <v>-1</v>
          </cell>
          <cell r="L54">
            <v>-1</v>
          </cell>
          <cell r="M54">
            <v>-1</v>
          </cell>
        </row>
        <row r="55">
          <cell r="A55">
            <v>1900</v>
          </cell>
          <cell r="B55">
            <v>1120</v>
          </cell>
          <cell r="C55">
            <v>-1</v>
          </cell>
          <cell r="D55">
            <v>-1</v>
          </cell>
          <cell r="E55">
            <v>-1</v>
          </cell>
          <cell r="F55">
            <v>-1</v>
          </cell>
          <cell r="G55">
            <v>-1</v>
          </cell>
          <cell r="H55">
            <v>4550</v>
          </cell>
          <cell r="I55">
            <v>-1</v>
          </cell>
          <cell r="J55">
            <v>1820</v>
          </cell>
          <cell r="K55">
            <v>-1</v>
          </cell>
          <cell r="L55">
            <v>-1</v>
          </cell>
          <cell r="M55">
            <v>-1</v>
          </cell>
        </row>
        <row r="56">
          <cell r="A56">
            <v>1920</v>
          </cell>
          <cell r="B56">
            <v>1145</v>
          </cell>
          <cell r="C56">
            <v>-1</v>
          </cell>
          <cell r="D56">
            <v>-1</v>
          </cell>
          <cell r="E56">
            <v>-1</v>
          </cell>
          <cell r="F56">
            <v>-1</v>
          </cell>
          <cell r="G56">
            <v>-1</v>
          </cell>
          <cell r="H56">
            <v>4570</v>
          </cell>
          <cell r="I56">
            <v>-1</v>
          </cell>
          <cell r="J56">
            <v>1840</v>
          </cell>
          <cell r="K56">
            <v>-1</v>
          </cell>
          <cell r="L56">
            <v>-1</v>
          </cell>
          <cell r="M56">
            <v>-1</v>
          </cell>
        </row>
        <row r="57">
          <cell r="A57">
            <v>1940</v>
          </cell>
          <cell r="B57">
            <v>1165</v>
          </cell>
          <cell r="C57">
            <v>-1</v>
          </cell>
          <cell r="D57">
            <v>-1</v>
          </cell>
          <cell r="E57">
            <v>-1</v>
          </cell>
          <cell r="F57">
            <v>-1</v>
          </cell>
          <cell r="G57">
            <v>-1</v>
          </cell>
          <cell r="H57">
            <v>4600</v>
          </cell>
          <cell r="I57">
            <v>-1</v>
          </cell>
          <cell r="J57">
            <v>1865</v>
          </cell>
          <cell r="K57">
            <v>-1</v>
          </cell>
          <cell r="L57">
            <v>-1</v>
          </cell>
          <cell r="M57">
            <v>-1</v>
          </cell>
        </row>
        <row r="58">
          <cell r="A58">
            <v>1960</v>
          </cell>
          <cell r="B58">
            <v>1185</v>
          </cell>
          <cell r="C58">
            <v>-1</v>
          </cell>
          <cell r="D58">
            <v>-1</v>
          </cell>
          <cell r="E58">
            <v>-1</v>
          </cell>
          <cell r="F58">
            <v>-1</v>
          </cell>
          <cell r="G58">
            <v>-1</v>
          </cell>
          <cell r="H58">
            <v>4620</v>
          </cell>
          <cell r="I58">
            <v>-1</v>
          </cell>
          <cell r="J58">
            <v>1900</v>
          </cell>
          <cell r="K58">
            <v>-1</v>
          </cell>
          <cell r="L58">
            <v>-1</v>
          </cell>
          <cell r="M58">
            <v>-1</v>
          </cell>
        </row>
        <row r="59">
          <cell r="A59">
            <v>1990</v>
          </cell>
          <cell r="B59">
            <v>1205</v>
          </cell>
          <cell r="C59">
            <v>-1</v>
          </cell>
          <cell r="D59">
            <v>-1</v>
          </cell>
          <cell r="E59">
            <v>-1</v>
          </cell>
          <cell r="F59">
            <v>-1</v>
          </cell>
          <cell r="G59">
            <v>-1</v>
          </cell>
          <cell r="H59">
            <v>4640</v>
          </cell>
          <cell r="I59">
            <v>-1</v>
          </cell>
          <cell r="J59">
            <v>1940</v>
          </cell>
          <cell r="K59">
            <v>-1</v>
          </cell>
          <cell r="L59">
            <v>-1</v>
          </cell>
          <cell r="M59">
            <v>-1</v>
          </cell>
        </row>
        <row r="60">
          <cell r="A60">
            <v>2010</v>
          </cell>
          <cell r="B60">
            <v>1225</v>
          </cell>
          <cell r="C60">
            <v>-1</v>
          </cell>
          <cell r="D60">
            <v>-1</v>
          </cell>
          <cell r="E60">
            <v>-1</v>
          </cell>
          <cell r="F60">
            <v>-1</v>
          </cell>
          <cell r="G60">
            <v>-1</v>
          </cell>
          <cell r="H60">
            <v>4660</v>
          </cell>
          <cell r="I60">
            <v>-1</v>
          </cell>
          <cell r="J60">
            <v>1960</v>
          </cell>
          <cell r="K60">
            <v>-1</v>
          </cell>
          <cell r="L60">
            <v>-1</v>
          </cell>
          <cell r="M60">
            <v>-1</v>
          </cell>
        </row>
        <row r="61">
          <cell r="A61">
            <v>4630</v>
          </cell>
          <cell r="B61">
            <v>1245</v>
          </cell>
          <cell r="C61">
            <v>-1</v>
          </cell>
          <cell r="D61">
            <v>-1</v>
          </cell>
          <cell r="E61">
            <v>-1</v>
          </cell>
          <cell r="F61">
            <v>-1</v>
          </cell>
          <cell r="G61">
            <v>-1</v>
          </cell>
          <cell r="H61">
            <v>4690</v>
          </cell>
          <cell r="I61">
            <v>-1</v>
          </cell>
          <cell r="J61">
            <v>1980</v>
          </cell>
          <cell r="K61">
            <v>-1</v>
          </cell>
          <cell r="L61">
            <v>-1</v>
          </cell>
          <cell r="M61">
            <v>-1</v>
          </cell>
        </row>
        <row r="62">
          <cell r="A62">
            <v>4650</v>
          </cell>
          <cell r="B62">
            <v>1265</v>
          </cell>
          <cell r="C62">
            <v>-1</v>
          </cell>
          <cell r="D62">
            <v>-1</v>
          </cell>
          <cell r="E62">
            <v>-1</v>
          </cell>
          <cell r="F62">
            <v>-1</v>
          </cell>
          <cell r="G62">
            <v>-1</v>
          </cell>
          <cell r="H62">
            <v>4720</v>
          </cell>
          <cell r="I62">
            <v>-1</v>
          </cell>
          <cell r="J62">
            <v>2000</v>
          </cell>
          <cell r="K62">
            <v>-1</v>
          </cell>
          <cell r="L62">
            <v>-1</v>
          </cell>
          <cell r="M62">
            <v>-1</v>
          </cell>
        </row>
        <row r="63">
          <cell r="A63">
            <v>4675</v>
          </cell>
          <cell r="B63">
            <v>1285</v>
          </cell>
          <cell r="C63">
            <v>-1</v>
          </cell>
          <cell r="D63">
            <v>-1</v>
          </cell>
          <cell r="E63">
            <v>-1</v>
          </cell>
          <cell r="F63">
            <v>-1</v>
          </cell>
          <cell r="G63">
            <v>-1</v>
          </cell>
          <cell r="H63">
            <v>4750</v>
          </cell>
          <cell r="I63">
            <v>-1</v>
          </cell>
          <cell r="J63">
            <v>2020</v>
          </cell>
          <cell r="K63">
            <v>-1</v>
          </cell>
          <cell r="L63">
            <v>-1</v>
          </cell>
          <cell r="M63">
            <v>-1</v>
          </cell>
        </row>
        <row r="64">
          <cell r="A64">
            <v>4700</v>
          </cell>
          <cell r="B64">
            <v>1305</v>
          </cell>
          <cell r="C64">
            <v>-1</v>
          </cell>
          <cell r="D64">
            <v>-1</v>
          </cell>
          <cell r="E64">
            <v>-1</v>
          </cell>
          <cell r="F64">
            <v>-1</v>
          </cell>
          <cell r="G64">
            <v>-1</v>
          </cell>
          <cell r="H64">
            <v>4810</v>
          </cell>
          <cell r="I64">
            <v>-1</v>
          </cell>
          <cell r="J64">
            <v>2040</v>
          </cell>
          <cell r="K64">
            <v>-1</v>
          </cell>
          <cell r="L64">
            <v>-1</v>
          </cell>
          <cell r="M64">
            <v>-1</v>
          </cell>
        </row>
        <row r="65">
          <cell r="A65">
            <v>4720</v>
          </cell>
          <cell r="B65">
            <v>1325</v>
          </cell>
          <cell r="C65">
            <v>-1</v>
          </cell>
          <cell r="D65">
            <v>-1</v>
          </cell>
          <cell r="E65">
            <v>-1</v>
          </cell>
          <cell r="F65">
            <v>-1</v>
          </cell>
          <cell r="G65">
            <v>-1</v>
          </cell>
          <cell r="H65">
            <v>4830</v>
          </cell>
          <cell r="I65">
            <v>-1</v>
          </cell>
          <cell r="J65">
            <v>4670</v>
          </cell>
          <cell r="K65">
            <v>-1</v>
          </cell>
          <cell r="L65">
            <v>-1</v>
          </cell>
          <cell r="M65">
            <v>-1</v>
          </cell>
        </row>
        <row r="66">
          <cell r="A66">
            <v>4770</v>
          </cell>
          <cell r="B66">
            <v>1345</v>
          </cell>
          <cell r="C66">
            <v>-1</v>
          </cell>
          <cell r="D66">
            <v>-1</v>
          </cell>
          <cell r="E66">
            <v>-1</v>
          </cell>
          <cell r="F66">
            <v>-1</v>
          </cell>
          <cell r="G66">
            <v>-1</v>
          </cell>
          <cell r="H66">
            <v>4940</v>
          </cell>
          <cell r="I66">
            <v>-1</v>
          </cell>
          <cell r="J66">
            <v>4700</v>
          </cell>
          <cell r="K66">
            <v>-1</v>
          </cell>
          <cell r="L66">
            <v>-1</v>
          </cell>
          <cell r="M66">
            <v>-1</v>
          </cell>
        </row>
        <row r="67">
          <cell r="A67">
            <v>4790</v>
          </cell>
          <cell r="B67">
            <v>1365</v>
          </cell>
          <cell r="C67">
            <v>-1</v>
          </cell>
          <cell r="D67">
            <v>-1</v>
          </cell>
          <cell r="E67">
            <v>-1</v>
          </cell>
          <cell r="F67">
            <v>-1</v>
          </cell>
          <cell r="G67">
            <v>-1</v>
          </cell>
          <cell r="H67">
            <v>5150</v>
          </cell>
          <cell r="I67">
            <v>-1</v>
          </cell>
          <cell r="J67">
            <v>4720</v>
          </cell>
          <cell r="K67">
            <v>-1</v>
          </cell>
          <cell r="L67">
            <v>-1</v>
          </cell>
          <cell r="M67">
            <v>-1</v>
          </cell>
        </row>
        <row r="68">
          <cell r="A68">
            <v>4825</v>
          </cell>
          <cell r="B68">
            <v>1385</v>
          </cell>
          <cell r="C68">
            <v>-1</v>
          </cell>
          <cell r="D68">
            <v>-1</v>
          </cell>
          <cell r="E68">
            <v>-1</v>
          </cell>
          <cell r="F68">
            <v>-1</v>
          </cell>
          <cell r="G68">
            <v>-1</v>
          </cell>
          <cell r="H68">
            <v>5180</v>
          </cell>
          <cell r="I68">
            <v>-1</v>
          </cell>
          <cell r="J68">
            <v>4745</v>
          </cell>
          <cell r="K68">
            <v>-1</v>
          </cell>
          <cell r="L68">
            <v>-1</v>
          </cell>
          <cell r="M68">
            <v>-1</v>
          </cell>
        </row>
        <row r="69">
          <cell r="A69">
            <v>4850</v>
          </cell>
          <cell r="B69">
            <v>1405</v>
          </cell>
          <cell r="C69">
            <v>-1</v>
          </cell>
          <cell r="D69">
            <v>-1</v>
          </cell>
          <cell r="E69">
            <v>-1</v>
          </cell>
          <cell r="F69">
            <v>-1</v>
          </cell>
          <cell r="G69">
            <v>-1</v>
          </cell>
          <cell r="H69">
            <v>5350</v>
          </cell>
          <cell r="I69">
            <v>-1</v>
          </cell>
          <cell r="J69">
            <v>4770</v>
          </cell>
          <cell r="K69">
            <v>-1</v>
          </cell>
          <cell r="L69">
            <v>-1</v>
          </cell>
          <cell r="M69">
            <v>-1</v>
          </cell>
        </row>
        <row r="70">
          <cell r="A70">
            <v>4885</v>
          </cell>
          <cell r="B70">
            <v>1425</v>
          </cell>
          <cell r="C70">
            <v>-1</v>
          </cell>
          <cell r="D70">
            <v>-1</v>
          </cell>
          <cell r="E70">
            <v>-1</v>
          </cell>
          <cell r="F70">
            <v>-1</v>
          </cell>
          <cell r="G70">
            <v>-1</v>
          </cell>
          <cell r="H70">
            <v>-1</v>
          </cell>
          <cell r="I70">
            <v>-1</v>
          </cell>
          <cell r="J70">
            <v>4800</v>
          </cell>
          <cell r="K70">
            <v>-1</v>
          </cell>
          <cell r="L70">
            <v>-1</v>
          </cell>
          <cell r="M70">
            <v>-1</v>
          </cell>
        </row>
        <row r="71">
          <cell r="A71">
            <v>4985</v>
          </cell>
          <cell r="B71">
            <v>1445</v>
          </cell>
          <cell r="C71">
            <v>-1</v>
          </cell>
          <cell r="D71">
            <v>-1</v>
          </cell>
          <cell r="E71">
            <v>-1</v>
          </cell>
          <cell r="F71">
            <v>-1</v>
          </cell>
          <cell r="G71">
            <v>-1</v>
          </cell>
          <cell r="H71">
            <v>-1</v>
          </cell>
          <cell r="I71">
            <v>-1</v>
          </cell>
          <cell r="J71">
            <v>4830</v>
          </cell>
          <cell r="K71">
            <v>-1</v>
          </cell>
          <cell r="L71">
            <v>-1</v>
          </cell>
          <cell r="M71">
            <v>-1</v>
          </cell>
        </row>
        <row r="72">
          <cell r="A72">
            <v>5050</v>
          </cell>
          <cell r="B72">
            <v>1465</v>
          </cell>
          <cell r="C72">
            <v>-1</v>
          </cell>
          <cell r="D72">
            <v>-1</v>
          </cell>
          <cell r="E72">
            <v>-1</v>
          </cell>
          <cell r="F72">
            <v>-1</v>
          </cell>
          <cell r="G72">
            <v>-1</v>
          </cell>
          <cell r="H72">
            <v>-1</v>
          </cell>
          <cell r="I72">
            <v>-1</v>
          </cell>
          <cell r="J72">
            <v>4850</v>
          </cell>
          <cell r="K72">
            <v>-1</v>
          </cell>
          <cell r="L72">
            <v>-1</v>
          </cell>
          <cell r="M72">
            <v>-1</v>
          </cell>
        </row>
        <row r="73">
          <cell r="A73">
            <v>5120</v>
          </cell>
          <cell r="B73">
            <v>1485</v>
          </cell>
          <cell r="C73">
            <v>-1</v>
          </cell>
          <cell r="D73">
            <v>-1</v>
          </cell>
          <cell r="E73">
            <v>-1</v>
          </cell>
          <cell r="F73">
            <v>-1</v>
          </cell>
          <cell r="G73">
            <v>-1</v>
          </cell>
          <cell r="H73">
            <v>-1</v>
          </cell>
          <cell r="I73">
            <v>-1</v>
          </cell>
          <cell r="J73">
            <v>4880</v>
          </cell>
          <cell r="K73">
            <v>-1</v>
          </cell>
          <cell r="L73">
            <v>-1</v>
          </cell>
          <cell r="M73">
            <v>-1</v>
          </cell>
        </row>
        <row r="74">
          <cell r="A74">
            <v>5180</v>
          </cell>
          <cell r="B74">
            <v>1506</v>
          </cell>
          <cell r="C74">
            <v>-1</v>
          </cell>
          <cell r="D74">
            <v>-1</v>
          </cell>
          <cell r="E74">
            <v>-1</v>
          </cell>
          <cell r="F74">
            <v>-1</v>
          </cell>
          <cell r="G74">
            <v>-1</v>
          </cell>
          <cell r="H74">
            <v>-1</v>
          </cell>
          <cell r="I74">
            <v>-1</v>
          </cell>
          <cell r="J74">
            <v>4900</v>
          </cell>
          <cell r="K74">
            <v>-1</v>
          </cell>
          <cell r="L74">
            <v>-1</v>
          </cell>
          <cell r="M74">
            <v>-1</v>
          </cell>
        </row>
        <row r="75">
          <cell r="A75">
            <v>5400</v>
          </cell>
          <cell r="B75">
            <v>1530</v>
          </cell>
          <cell r="C75">
            <v>-1</v>
          </cell>
          <cell r="D75">
            <v>-1</v>
          </cell>
          <cell r="E75">
            <v>-1</v>
          </cell>
          <cell r="F75">
            <v>-1</v>
          </cell>
          <cell r="G75">
            <v>-1</v>
          </cell>
          <cell r="H75">
            <v>-1</v>
          </cell>
          <cell r="I75">
            <v>-1</v>
          </cell>
          <cell r="J75">
            <v>4940</v>
          </cell>
          <cell r="K75">
            <v>-1</v>
          </cell>
          <cell r="L75">
            <v>-1</v>
          </cell>
          <cell r="M75">
            <v>-1</v>
          </cell>
        </row>
        <row r="76">
          <cell r="A76">
            <v>-1</v>
          </cell>
          <cell r="B76">
            <v>1550</v>
          </cell>
          <cell r="C76">
            <v>-1</v>
          </cell>
          <cell r="D76">
            <v>-1</v>
          </cell>
          <cell r="E76">
            <v>-1</v>
          </cell>
          <cell r="F76">
            <v>-1</v>
          </cell>
          <cell r="G76">
            <v>-1</v>
          </cell>
          <cell r="H76">
            <v>-1</v>
          </cell>
          <cell r="I76">
            <v>-1</v>
          </cell>
          <cell r="J76">
            <v>4970</v>
          </cell>
          <cell r="K76">
            <v>-1</v>
          </cell>
          <cell r="L76">
            <v>-1</v>
          </cell>
          <cell r="M76">
            <v>-1</v>
          </cell>
        </row>
        <row r="77">
          <cell r="A77">
            <v>-1</v>
          </cell>
          <cell r="B77">
            <v>1570</v>
          </cell>
          <cell r="C77">
            <v>-1</v>
          </cell>
          <cell r="D77">
            <v>-1</v>
          </cell>
          <cell r="E77">
            <v>-1</v>
          </cell>
          <cell r="F77">
            <v>-1</v>
          </cell>
          <cell r="G77">
            <v>-1</v>
          </cell>
          <cell r="H77">
            <v>-1</v>
          </cell>
          <cell r="I77">
            <v>-1</v>
          </cell>
          <cell r="J77">
            <v>5000</v>
          </cell>
          <cell r="K77">
            <v>-1</v>
          </cell>
          <cell r="L77">
            <v>-1</v>
          </cell>
          <cell r="M77">
            <v>-1</v>
          </cell>
        </row>
        <row r="78">
          <cell r="A78">
            <v>-1</v>
          </cell>
          <cell r="B78">
            <v>1590</v>
          </cell>
          <cell r="C78">
            <v>-1</v>
          </cell>
          <cell r="D78">
            <v>-1</v>
          </cell>
          <cell r="E78">
            <v>-1</v>
          </cell>
          <cell r="F78">
            <v>-1</v>
          </cell>
          <cell r="G78">
            <v>-1</v>
          </cell>
          <cell r="H78">
            <v>-1</v>
          </cell>
          <cell r="I78">
            <v>-1</v>
          </cell>
          <cell r="J78">
            <v>5030</v>
          </cell>
          <cell r="K78">
            <v>-1</v>
          </cell>
          <cell r="L78">
            <v>-1</v>
          </cell>
          <cell r="M78">
            <v>-1</v>
          </cell>
        </row>
        <row r="79">
          <cell r="A79">
            <v>-1</v>
          </cell>
          <cell r="B79">
            <v>1610</v>
          </cell>
          <cell r="C79">
            <v>-1</v>
          </cell>
          <cell r="D79">
            <v>-1</v>
          </cell>
          <cell r="E79">
            <v>-1</v>
          </cell>
          <cell r="F79">
            <v>-1</v>
          </cell>
          <cell r="G79">
            <v>-1</v>
          </cell>
          <cell r="H79">
            <v>-1</v>
          </cell>
          <cell r="I79">
            <v>-1</v>
          </cell>
          <cell r="J79">
            <v>5050</v>
          </cell>
          <cell r="K79">
            <v>-1</v>
          </cell>
          <cell r="L79">
            <v>-1</v>
          </cell>
          <cell r="M79">
            <v>-1</v>
          </cell>
        </row>
        <row r="80">
          <cell r="A80">
            <v>-1</v>
          </cell>
          <cell r="B80">
            <v>1630</v>
          </cell>
          <cell r="C80">
            <v>-1</v>
          </cell>
          <cell r="D80">
            <v>-1</v>
          </cell>
          <cell r="E80">
            <v>-1</v>
          </cell>
          <cell r="F80">
            <v>-1</v>
          </cell>
          <cell r="G80">
            <v>-1</v>
          </cell>
          <cell r="H80">
            <v>-1</v>
          </cell>
          <cell r="I80">
            <v>-1</v>
          </cell>
          <cell r="J80">
            <v>5110</v>
          </cell>
          <cell r="K80">
            <v>-1</v>
          </cell>
          <cell r="L80">
            <v>-1</v>
          </cell>
          <cell r="M80">
            <v>-1</v>
          </cell>
        </row>
        <row r="81">
          <cell r="A81">
            <v>-1</v>
          </cell>
          <cell r="B81">
            <v>1650</v>
          </cell>
          <cell r="C81">
            <v>-1</v>
          </cell>
          <cell r="D81">
            <v>-1</v>
          </cell>
          <cell r="E81">
            <v>-1</v>
          </cell>
          <cell r="F81">
            <v>-1</v>
          </cell>
          <cell r="G81">
            <v>-1</v>
          </cell>
          <cell r="H81">
            <v>-1</v>
          </cell>
          <cell r="I81">
            <v>-1</v>
          </cell>
          <cell r="J81">
            <v>5150</v>
          </cell>
          <cell r="K81">
            <v>-1</v>
          </cell>
          <cell r="L81">
            <v>-1</v>
          </cell>
          <cell r="M81">
            <v>-1</v>
          </cell>
        </row>
        <row r="82">
          <cell r="A82">
            <v>-1</v>
          </cell>
          <cell r="B82">
            <v>1670</v>
          </cell>
          <cell r="C82">
            <v>-1</v>
          </cell>
          <cell r="D82">
            <v>-1</v>
          </cell>
          <cell r="E82">
            <v>-1</v>
          </cell>
          <cell r="F82">
            <v>-1</v>
          </cell>
          <cell r="G82">
            <v>-1</v>
          </cell>
          <cell r="H82">
            <v>-1</v>
          </cell>
          <cell r="I82">
            <v>-1</v>
          </cell>
          <cell r="J82">
            <v>5480</v>
          </cell>
          <cell r="K82">
            <v>-1</v>
          </cell>
          <cell r="L82">
            <v>-1</v>
          </cell>
          <cell r="M82">
            <v>-1</v>
          </cell>
        </row>
        <row r="83">
          <cell r="A83">
            <v>-1</v>
          </cell>
          <cell r="B83">
            <v>1690</v>
          </cell>
          <cell r="C83">
            <v>-1</v>
          </cell>
          <cell r="D83">
            <v>-1</v>
          </cell>
          <cell r="E83">
            <v>-1</v>
          </cell>
          <cell r="F83">
            <v>-1</v>
          </cell>
          <cell r="G83">
            <v>-1</v>
          </cell>
          <cell r="H83">
            <v>-1</v>
          </cell>
          <cell r="I83">
            <v>-1</v>
          </cell>
          <cell r="J83">
            <v>5875</v>
          </cell>
          <cell r="K83">
            <v>-1</v>
          </cell>
          <cell r="L83">
            <v>-1</v>
          </cell>
          <cell r="M83">
            <v>-1</v>
          </cell>
        </row>
        <row r="84">
          <cell r="A84">
            <v>-1</v>
          </cell>
          <cell r="B84">
            <v>1710</v>
          </cell>
          <cell r="C84">
            <v>-1</v>
          </cell>
          <cell r="D84">
            <v>-1</v>
          </cell>
          <cell r="E84">
            <v>-1</v>
          </cell>
          <cell r="F84">
            <v>-1</v>
          </cell>
          <cell r="G84">
            <v>-1</v>
          </cell>
          <cell r="H84">
            <v>-1</v>
          </cell>
          <cell r="I84">
            <v>-1</v>
          </cell>
          <cell r="J84">
            <v>-1</v>
          </cell>
          <cell r="K84">
            <v>-1</v>
          </cell>
          <cell r="L84">
            <v>-1</v>
          </cell>
          <cell r="M84">
            <v>-1</v>
          </cell>
        </row>
        <row r="85">
          <cell r="A85">
            <v>-1</v>
          </cell>
          <cell r="B85">
            <v>1730</v>
          </cell>
          <cell r="C85">
            <v>-1</v>
          </cell>
          <cell r="D85">
            <v>-1</v>
          </cell>
          <cell r="E85">
            <v>-1</v>
          </cell>
          <cell r="F85">
            <v>-1</v>
          </cell>
          <cell r="G85">
            <v>-1</v>
          </cell>
          <cell r="H85">
            <v>-1</v>
          </cell>
          <cell r="I85">
            <v>-1</v>
          </cell>
          <cell r="J85">
            <v>-1</v>
          </cell>
          <cell r="K85">
            <v>-1</v>
          </cell>
          <cell r="L85">
            <v>-1</v>
          </cell>
          <cell r="M85">
            <v>-1</v>
          </cell>
        </row>
        <row r="86">
          <cell r="A86">
            <v>-1</v>
          </cell>
          <cell r="B86">
            <v>1750</v>
          </cell>
          <cell r="C86">
            <v>-1</v>
          </cell>
          <cell r="D86">
            <v>-1</v>
          </cell>
          <cell r="E86">
            <v>-1</v>
          </cell>
          <cell r="F86">
            <v>-1</v>
          </cell>
          <cell r="G86">
            <v>-1</v>
          </cell>
          <cell r="H86">
            <v>-1</v>
          </cell>
          <cell r="I86">
            <v>-1</v>
          </cell>
          <cell r="J86">
            <v>-1</v>
          </cell>
          <cell r="K86">
            <v>-1</v>
          </cell>
          <cell r="L86">
            <v>-1</v>
          </cell>
          <cell r="M86">
            <v>-1</v>
          </cell>
        </row>
        <row r="87">
          <cell r="A87">
            <v>-1</v>
          </cell>
          <cell r="B87">
            <v>1770</v>
          </cell>
          <cell r="C87">
            <v>-1</v>
          </cell>
          <cell r="D87">
            <v>-1</v>
          </cell>
          <cell r="E87">
            <v>-1</v>
          </cell>
          <cell r="F87">
            <v>-1</v>
          </cell>
          <cell r="G87">
            <v>-1</v>
          </cell>
          <cell r="H87">
            <v>-1</v>
          </cell>
          <cell r="I87">
            <v>-1</v>
          </cell>
          <cell r="J87">
            <v>-1</v>
          </cell>
          <cell r="K87">
            <v>-1</v>
          </cell>
          <cell r="L87">
            <v>-1</v>
          </cell>
          <cell r="M87">
            <v>-1</v>
          </cell>
        </row>
        <row r="88">
          <cell r="A88">
            <v>-1</v>
          </cell>
          <cell r="B88">
            <v>1790</v>
          </cell>
          <cell r="C88">
            <v>-1</v>
          </cell>
          <cell r="D88">
            <v>-1</v>
          </cell>
          <cell r="E88">
            <v>-1</v>
          </cell>
          <cell r="F88">
            <v>-1</v>
          </cell>
          <cell r="G88">
            <v>-1</v>
          </cell>
          <cell r="H88">
            <v>-1</v>
          </cell>
          <cell r="I88">
            <v>-1</v>
          </cell>
          <cell r="J88">
            <v>-1</v>
          </cell>
          <cell r="K88">
            <v>-1</v>
          </cell>
          <cell r="L88">
            <v>-1</v>
          </cell>
          <cell r="M88">
            <v>-1</v>
          </cell>
        </row>
        <row r="89">
          <cell r="A89">
            <v>-1</v>
          </cell>
          <cell r="B89">
            <v>1810</v>
          </cell>
          <cell r="C89">
            <v>-1</v>
          </cell>
          <cell r="D89">
            <v>-1</v>
          </cell>
          <cell r="E89">
            <v>-1</v>
          </cell>
          <cell r="F89">
            <v>-1</v>
          </cell>
          <cell r="G89">
            <v>-1</v>
          </cell>
          <cell r="H89">
            <v>-1</v>
          </cell>
          <cell r="I89">
            <v>-1</v>
          </cell>
          <cell r="J89">
            <v>-1</v>
          </cell>
          <cell r="K89">
            <v>-1</v>
          </cell>
          <cell r="L89">
            <v>-1</v>
          </cell>
          <cell r="M89">
            <v>-1</v>
          </cell>
        </row>
        <row r="90">
          <cell r="A90">
            <v>-1</v>
          </cell>
          <cell r="B90">
            <v>1830</v>
          </cell>
          <cell r="C90">
            <v>-1</v>
          </cell>
          <cell r="D90">
            <v>-1</v>
          </cell>
          <cell r="E90">
            <v>-1</v>
          </cell>
          <cell r="F90">
            <v>-1</v>
          </cell>
          <cell r="G90">
            <v>-1</v>
          </cell>
          <cell r="H90">
            <v>-1</v>
          </cell>
          <cell r="I90">
            <v>-1</v>
          </cell>
          <cell r="J90">
            <v>-1</v>
          </cell>
          <cell r="K90">
            <v>-1</v>
          </cell>
          <cell r="L90">
            <v>-1</v>
          </cell>
          <cell r="M90">
            <v>-1</v>
          </cell>
        </row>
        <row r="91">
          <cell r="A91">
            <v>-1</v>
          </cell>
          <cell r="B91">
            <v>1850</v>
          </cell>
          <cell r="C91">
            <v>-1</v>
          </cell>
          <cell r="D91">
            <v>-1</v>
          </cell>
          <cell r="E91">
            <v>-1</v>
          </cell>
          <cell r="F91">
            <v>-1</v>
          </cell>
          <cell r="G91">
            <v>-1</v>
          </cell>
          <cell r="H91">
            <v>-1</v>
          </cell>
          <cell r="I91">
            <v>-1</v>
          </cell>
          <cell r="J91">
            <v>-1</v>
          </cell>
          <cell r="K91">
            <v>-1</v>
          </cell>
          <cell r="L91">
            <v>-1</v>
          </cell>
          <cell r="M91">
            <v>-1</v>
          </cell>
        </row>
        <row r="92">
          <cell r="A92">
            <v>-1</v>
          </cell>
          <cell r="B92">
            <v>1870</v>
          </cell>
          <cell r="C92">
            <v>-1</v>
          </cell>
          <cell r="D92">
            <v>-1</v>
          </cell>
          <cell r="E92">
            <v>-1</v>
          </cell>
          <cell r="F92">
            <v>-1</v>
          </cell>
          <cell r="G92">
            <v>-1</v>
          </cell>
          <cell r="H92">
            <v>-1</v>
          </cell>
          <cell r="I92">
            <v>-1</v>
          </cell>
          <cell r="J92">
            <v>-1</v>
          </cell>
          <cell r="K92">
            <v>-1</v>
          </cell>
          <cell r="L92">
            <v>-1</v>
          </cell>
          <cell r="M92">
            <v>-1</v>
          </cell>
        </row>
        <row r="93">
          <cell r="A93">
            <v>-1</v>
          </cell>
          <cell r="B93">
            <v>1890</v>
          </cell>
          <cell r="C93">
            <v>-1</v>
          </cell>
          <cell r="D93">
            <v>-1</v>
          </cell>
          <cell r="E93">
            <v>-1</v>
          </cell>
          <cell r="F93">
            <v>-1</v>
          </cell>
          <cell r="G93">
            <v>-1</v>
          </cell>
          <cell r="H93">
            <v>-1</v>
          </cell>
          <cell r="I93">
            <v>-1</v>
          </cell>
          <cell r="J93">
            <v>-1</v>
          </cell>
          <cell r="K93">
            <v>-1</v>
          </cell>
          <cell r="L93">
            <v>-1</v>
          </cell>
          <cell r="M93">
            <v>-1</v>
          </cell>
        </row>
        <row r="94">
          <cell r="A94">
            <v>-1</v>
          </cell>
          <cell r="B94">
            <v>1910</v>
          </cell>
          <cell r="C94">
            <v>-1</v>
          </cell>
          <cell r="D94">
            <v>-1</v>
          </cell>
          <cell r="E94">
            <v>-1</v>
          </cell>
          <cell r="F94">
            <v>-1</v>
          </cell>
          <cell r="G94">
            <v>-1</v>
          </cell>
          <cell r="H94">
            <v>-1</v>
          </cell>
          <cell r="I94">
            <v>-1</v>
          </cell>
          <cell r="J94">
            <v>-1</v>
          </cell>
          <cell r="K94">
            <v>-1</v>
          </cell>
          <cell r="L94">
            <v>-1</v>
          </cell>
          <cell r="M94">
            <v>-1</v>
          </cell>
        </row>
        <row r="95">
          <cell r="A95">
            <v>-1</v>
          </cell>
          <cell r="B95">
            <v>1930</v>
          </cell>
          <cell r="C95">
            <v>-1</v>
          </cell>
          <cell r="D95">
            <v>-1</v>
          </cell>
          <cell r="E95">
            <v>-1</v>
          </cell>
          <cell r="F95">
            <v>-1</v>
          </cell>
          <cell r="G95">
            <v>-1</v>
          </cell>
          <cell r="H95">
            <v>-1</v>
          </cell>
          <cell r="I95">
            <v>-1</v>
          </cell>
          <cell r="J95">
            <v>-1</v>
          </cell>
          <cell r="K95">
            <v>-1</v>
          </cell>
          <cell r="L95">
            <v>-1</v>
          </cell>
          <cell r="M95">
            <v>-1</v>
          </cell>
        </row>
        <row r="96">
          <cell r="A96">
            <v>-1</v>
          </cell>
          <cell r="B96">
            <v>1950</v>
          </cell>
          <cell r="C96">
            <v>-1</v>
          </cell>
          <cell r="D96">
            <v>-1</v>
          </cell>
          <cell r="E96">
            <v>-1</v>
          </cell>
          <cell r="F96">
            <v>-1</v>
          </cell>
          <cell r="G96">
            <v>-1</v>
          </cell>
          <cell r="H96">
            <v>-1</v>
          </cell>
          <cell r="I96">
            <v>-1</v>
          </cell>
          <cell r="J96">
            <v>-1</v>
          </cell>
          <cell r="K96">
            <v>-1</v>
          </cell>
          <cell r="L96">
            <v>-1</v>
          </cell>
          <cell r="M96">
            <v>-1</v>
          </cell>
        </row>
        <row r="97">
          <cell r="A97">
            <v>-1</v>
          </cell>
          <cell r="B97">
            <v>1970</v>
          </cell>
          <cell r="C97">
            <v>-1</v>
          </cell>
          <cell r="D97">
            <v>-1</v>
          </cell>
          <cell r="E97">
            <v>-1</v>
          </cell>
          <cell r="F97">
            <v>-1</v>
          </cell>
          <cell r="G97">
            <v>-1</v>
          </cell>
          <cell r="H97">
            <v>-1</v>
          </cell>
          <cell r="I97">
            <v>-1</v>
          </cell>
          <cell r="J97">
            <v>-1</v>
          </cell>
          <cell r="K97">
            <v>-1</v>
          </cell>
          <cell r="L97">
            <v>-1</v>
          </cell>
          <cell r="M97">
            <v>-1</v>
          </cell>
        </row>
        <row r="98">
          <cell r="A98">
            <v>-1</v>
          </cell>
          <cell r="B98">
            <v>1990</v>
          </cell>
          <cell r="C98">
            <v>-1</v>
          </cell>
          <cell r="D98">
            <v>-1</v>
          </cell>
          <cell r="E98">
            <v>-1</v>
          </cell>
          <cell r="F98">
            <v>-1</v>
          </cell>
          <cell r="G98">
            <v>-1</v>
          </cell>
          <cell r="H98">
            <v>-1</v>
          </cell>
          <cell r="I98">
            <v>-1</v>
          </cell>
          <cell r="J98">
            <v>-1</v>
          </cell>
          <cell r="K98">
            <v>-1</v>
          </cell>
          <cell r="L98">
            <v>-1</v>
          </cell>
          <cell r="M98">
            <v>-1</v>
          </cell>
        </row>
        <row r="99">
          <cell r="A99">
            <v>-1</v>
          </cell>
          <cell r="B99">
            <v>4610</v>
          </cell>
          <cell r="C99">
            <v>-1</v>
          </cell>
          <cell r="D99">
            <v>-1</v>
          </cell>
          <cell r="E99">
            <v>-1</v>
          </cell>
          <cell r="F99">
            <v>-1</v>
          </cell>
          <cell r="G99">
            <v>-1</v>
          </cell>
          <cell r="H99">
            <v>-1</v>
          </cell>
          <cell r="I99">
            <v>-1</v>
          </cell>
          <cell r="J99">
            <v>-1</v>
          </cell>
          <cell r="K99">
            <v>-1</v>
          </cell>
          <cell r="L99">
            <v>-1</v>
          </cell>
          <cell r="M99">
            <v>-1</v>
          </cell>
        </row>
        <row r="100">
          <cell r="A100">
            <v>-1</v>
          </cell>
          <cell r="B100">
            <v>4630</v>
          </cell>
          <cell r="C100">
            <v>-1</v>
          </cell>
          <cell r="D100">
            <v>-1</v>
          </cell>
          <cell r="E100">
            <v>-1</v>
          </cell>
          <cell r="F100">
            <v>-1</v>
          </cell>
          <cell r="G100">
            <v>-1</v>
          </cell>
          <cell r="H100">
            <v>-1</v>
          </cell>
          <cell r="I100">
            <v>-1</v>
          </cell>
          <cell r="J100">
            <v>-1</v>
          </cell>
          <cell r="K100">
            <v>-1</v>
          </cell>
          <cell r="L100">
            <v>-1</v>
          </cell>
          <cell r="M100">
            <v>-1</v>
          </cell>
        </row>
        <row r="101">
          <cell r="A101">
            <v>-1</v>
          </cell>
          <cell r="B101">
            <v>4650</v>
          </cell>
          <cell r="C101">
            <v>-1</v>
          </cell>
          <cell r="D101">
            <v>-1</v>
          </cell>
          <cell r="E101">
            <v>-1</v>
          </cell>
          <cell r="F101">
            <v>-1</v>
          </cell>
          <cell r="G101">
            <v>-1</v>
          </cell>
          <cell r="H101">
            <v>-1</v>
          </cell>
          <cell r="I101">
            <v>-1</v>
          </cell>
          <cell r="J101">
            <v>-1</v>
          </cell>
          <cell r="K101">
            <v>-1</v>
          </cell>
          <cell r="L101">
            <v>-1</v>
          </cell>
          <cell r="M101">
            <v>-1</v>
          </cell>
        </row>
        <row r="102">
          <cell r="A102">
            <v>-1</v>
          </cell>
          <cell r="B102">
            <v>4670</v>
          </cell>
          <cell r="C102">
            <v>-1</v>
          </cell>
          <cell r="D102">
            <v>-1</v>
          </cell>
          <cell r="E102">
            <v>-1</v>
          </cell>
          <cell r="F102">
            <v>-1</v>
          </cell>
          <cell r="G102">
            <v>-1</v>
          </cell>
          <cell r="H102">
            <v>-1</v>
          </cell>
          <cell r="I102">
            <v>-1</v>
          </cell>
          <cell r="J102">
            <v>-1</v>
          </cell>
          <cell r="K102">
            <v>-1</v>
          </cell>
          <cell r="L102">
            <v>-1</v>
          </cell>
          <cell r="M102">
            <v>-1</v>
          </cell>
        </row>
        <row r="103">
          <cell r="A103">
            <v>-1</v>
          </cell>
          <cell r="B103">
            <v>4690</v>
          </cell>
          <cell r="C103">
            <v>-1</v>
          </cell>
          <cell r="D103">
            <v>-1</v>
          </cell>
          <cell r="E103">
            <v>-1</v>
          </cell>
          <cell r="F103">
            <v>-1</v>
          </cell>
          <cell r="G103">
            <v>-1</v>
          </cell>
          <cell r="H103">
            <v>-1</v>
          </cell>
          <cell r="I103">
            <v>-1</v>
          </cell>
          <cell r="J103">
            <v>-1</v>
          </cell>
          <cell r="K103">
            <v>-1</v>
          </cell>
          <cell r="L103">
            <v>-1</v>
          </cell>
          <cell r="M103">
            <v>-1</v>
          </cell>
        </row>
        <row r="104">
          <cell r="A104">
            <v>-1</v>
          </cell>
          <cell r="B104">
            <v>4710</v>
          </cell>
          <cell r="C104">
            <v>-1</v>
          </cell>
          <cell r="D104">
            <v>-1</v>
          </cell>
          <cell r="E104">
            <v>-1</v>
          </cell>
          <cell r="F104">
            <v>-1</v>
          </cell>
          <cell r="G104">
            <v>-1</v>
          </cell>
          <cell r="H104">
            <v>-1</v>
          </cell>
          <cell r="I104">
            <v>-1</v>
          </cell>
          <cell r="J104">
            <v>-1</v>
          </cell>
          <cell r="K104">
            <v>-1</v>
          </cell>
          <cell r="L104">
            <v>-1</v>
          </cell>
          <cell r="M104">
            <v>-1</v>
          </cell>
        </row>
        <row r="105">
          <cell r="A105">
            <v>-1</v>
          </cell>
          <cell r="B105">
            <v>4730</v>
          </cell>
          <cell r="C105">
            <v>-1</v>
          </cell>
          <cell r="D105">
            <v>-1</v>
          </cell>
          <cell r="E105">
            <v>-1</v>
          </cell>
          <cell r="F105">
            <v>-1</v>
          </cell>
          <cell r="G105">
            <v>-1</v>
          </cell>
          <cell r="H105">
            <v>-1</v>
          </cell>
          <cell r="I105">
            <v>-1</v>
          </cell>
          <cell r="J105">
            <v>-1</v>
          </cell>
          <cell r="K105">
            <v>-1</v>
          </cell>
          <cell r="L105">
            <v>-1</v>
          </cell>
          <cell r="M105">
            <v>-1</v>
          </cell>
        </row>
        <row r="106">
          <cell r="A106">
            <v>-1</v>
          </cell>
          <cell r="B106">
            <v>4750</v>
          </cell>
          <cell r="C106">
            <v>-1</v>
          </cell>
          <cell r="D106">
            <v>-1</v>
          </cell>
          <cell r="E106">
            <v>-1</v>
          </cell>
          <cell r="F106">
            <v>-1</v>
          </cell>
          <cell r="G106">
            <v>-1</v>
          </cell>
          <cell r="H106">
            <v>-1</v>
          </cell>
          <cell r="I106">
            <v>-1</v>
          </cell>
          <cell r="J106">
            <v>-1</v>
          </cell>
          <cell r="K106">
            <v>-1</v>
          </cell>
          <cell r="L106">
            <v>-1</v>
          </cell>
          <cell r="M106">
            <v>-1</v>
          </cell>
        </row>
        <row r="107">
          <cell r="A107">
            <v>-1</v>
          </cell>
          <cell r="B107">
            <v>4770</v>
          </cell>
          <cell r="C107">
            <v>-1</v>
          </cell>
          <cell r="D107">
            <v>-1</v>
          </cell>
          <cell r="E107">
            <v>-1</v>
          </cell>
          <cell r="F107">
            <v>-1</v>
          </cell>
          <cell r="G107">
            <v>-1</v>
          </cell>
          <cell r="H107">
            <v>-1</v>
          </cell>
          <cell r="I107">
            <v>-1</v>
          </cell>
          <cell r="J107">
            <v>-1</v>
          </cell>
          <cell r="K107">
            <v>-1</v>
          </cell>
          <cell r="L107">
            <v>-1</v>
          </cell>
          <cell r="M107">
            <v>-1</v>
          </cell>
        </row>
        <row r="108">
          <cell r="A108">
            <v>-1</v>
          </cell>
          <cell r="B108">
            <v>4790</v>
          </cell>
          <cell r="C108">
            <v>-1</v>
          </cell>
          <cell r="D108">
            <v>-1</v>
          </cell>
          <cell r="E108">
            <v>-1</v>
          </cell>
          <cell r="F108">
            <v>-1</v>
          </cell>
          <cell r="G108">
            <v>-1</v>
          </cell>
          <cell r="H108">
            <v>-1</v>
          </cell>
          <cell r="I108">
            <v>-1</v>
          </cell>
          <cell r="J108">
            <v>-1</v>
          </cell>
          <cell r="K108">
            <v>-1</v>
          </cell>
          <cell r="L108">
            <v>-1</v>
          </cell>
          <cell r="M108">
            <v>-1</v>
          </cell>
        </row>
        <row r="109">
          <cell r="A109">
            <v>-1</v>
          </cell>
          <cell r="B109">
            <v>4810</v>
          </cell>
          <cell r="C109">
            <v>-1</v>
          </cell>
          <cell r="D109">
            <v>-1</v>
          </cell>
          <cell r="E109">
            <v>-1</v>
          </cell>
          <cell r="F109">
            <v>-1</v>
          </cell>
          <cell r="G109">
            <v>-1</v>
          </cell>
          <cell r="H109">
            <v>-1</v>
          </cell>
          <cell r="I109">
            <v>-1</v>
          </cell>
          <cell r="J109">
            <v>-1</v>
          </cell>
          <cell r="K109">
            <v>-1</v>
          </cell>
          <cell r="L109">
            <v>-1</v>
          </cell>
          <cell r="M109">
            <v>-1</v>
          </cell>
        </row>
        <row r="110">
          <cell r="A110">
            <v>-1</v>
          </cell>
          <cell r="B110">
            <v>4830</v>
          </cell>
          <cell r="C110">
            <v>-1</v>
          </cell>
          <cell r="D110">
            <v>-1</v>
          </cell>
          <cell r="E110">
            <v>-1</v>
          </cell>
          <cell r="F110">
            <v>-1</v>
          </cell>
          <cell r="G110">
            <v>-1</v>
          </cell>
          <cell r="H110">
            <v>-1</v>
          </cell>
          <cell r="I110">
            <v>-1</v>
          </cell>
          <cell r="J110">
            <v>-1</v>
          </cell>
          <cell r="K110">
            <v>-1</v>
          </cell>
          <cell r="L110">
            <v>-1</v>
          </cell>
          <cell r="M110">
            <v>-1</v>
          </cell>
        </row>
        <row r="111">
          <cell r="A111">
            <v>-1</v>
          </cell>
          <cell r="B111">
            <v>4850</v>
          </cell>
          <cell r="C111">
            <v>-1</v>
          </cell>
          <cell r="D111">
            <v>-1</v>
          </cell>
          <cell r="E111">
            <v>-1</v>
          </cell>
          <cell r="F111">
            <v>-1</v>
          </cell>
          <cell r="G111">
            <v>-1</v>
          </cell>
          <cell r="H111">
            <v>-1</v>
          </cell>
          <cell r="I111">
            <v>-1</v>
          </cell>
          <cell r="J111">
            <v>-1</v>
          </cell>
          <cell r="K111">
            <v>-1</v>
          </cell>
          <cell r="L111">
            <v>-1</v>
          </cell>
          <cell r="M111">
            <v>-1</v>
          </cell>
        </row>
        <row r="112">
          <cell r="A112">
            <v>-1</v>
          </cell>
          <cell r="B112">
            <v>4870</v>
          </cell>
          <cell r="C112">
            <v>-1</v>
          </cell>
          <cell r="D112">
            <v>-1</v>
          </cell>
          <cell r="E112">
            <v>-1</v>
          </cell>
          <cell r="F112">
            <v>-1</v>
          </cell>
          <cell r="G112">
            <v>-1</v>
          </cell>
          <cell r="H112">
            <v>-1</v>
          </cell>
          <cell r="I112">
            <v>-1</v>
          </cell>
          <cell r="J112">
            <v>-1</v>
          </cell>
          <cell r="K112">
            <v>-1</v>
          </cell>
          <cell r="L112">
            <v>-1</v>
          </cell>
          <cell r="M112">
            <v>-1</v>
          </cell>
        </row>
        <row r="113">
          <cell r="A113">
            <v>-1</v>
          </cell>
          <cell r="B113">
            <v>4890</v>
          </cell>
          <cell r="C113">
            <v>-1</v>
          </cell>
          <cell r="D113">
            <v>-1</v>
          </cell>
          <cell r="E113">
            <v>-1</v>
          </cell>
          <cell r="F113">
            <v>-1</v>
          </cell>
          <cell r="G113">
            <v>-1</v>
          </cell>
          <cell r="H113">
            <v>-1</v>
          </cell>
          <cell r="I113">
            <v>-1</v>
          </cell>
          <cell r="J113">
            <v>-1</v>
          </cell>
          <cell r="K113">
            <v>-1</v>
          </cell>
          <cell r="L113">
            <v>-1</v>
          </cell>
          <cell r="M113">
            <v>-1</v>
          </cell>
        </row>
        <row r="114">
          <cell r="A114">
            <v>-1</v>
          </cell>
          <cell r="B114">
            <v>4910</v>
          </cell>
          <cell r="C114">
            <v>-1</v>
          </cell>
          <cell r="D114">
            <v>-1</v>
          </cell>
          <cell r="E114">
            <v>-1</v>
          </cell>
          <cell r="F114">
            <v>-1</v>
          </cell>
          <cell r="G114">
            <v>-1</v>
          </cell>
          <cell r="H114">
            <v>-1</v>
          </cell>
          <cell r="I114">
            <v>-1</v>
          </cell>
          <cell r="J114">
            <v>-1</v>
          </cell>
          <cell r="K114">
            <v>-1</v>
          </cell>
          <cell r="L114">
            <v>-1</v>
          </cell>
          <cell r="M114">
            <v>-1</v>
          </cell>
        </row>
        <row r="115">
          <cell r="A115">
            <v>-1</v>
          </cell>
          <cell r="B115">
            <v>4930</v>
          </cell>
          <cell r="C115">
            <v>-1</v>
          </cell>
          <cell r="D115">
            <v>-1</v>
          </cell>
          <cell r="E115">
            <v>-1</v>
          </cell>
          <cell r="F115">
            <v>-1</v>
          </cell>
          <cell r="G115">
            <v>-1</v>
          </cell>
          <cell r="H115">
            <v>-1</v>
          </cell>
          <cell r="I115">
            <v>-1</v>
          </cell>
          <cell r="J115">
            <v>-1</v>
          </cell>
          <cell r="K115">
            <v>-1</v>
          </cell>
          <cell r="L115">
            <v>-1</v>
          </cell>
          <cell r="M115">
            <v>-1</v>
          </cell>
        </row>
        <row r="116">
          <cell r="A116">
            <v>-1</v>
          </cell>
          <cell r="B116">
            <v>4950</v>
          </cell>
          <cell r="C116">
            <v>-1</v>
          </cell>
          <cell r="D116">
            <v>-1</v>
          </cell>
          <cell r="E116">
            <v>-1</v>
          </cell>
          <cell r="F116">
            <v>-1</v>
          </cell>
          <cell r="G116">
            <v>-1</v>
          </cell>
          <cell r="H116">
            <v>-1</v>
          </cell>
          <cell r="I116">
            <v>-1</v>
          </cell>
          <cell r="J116">
            <v>-1</v>
          </cell>
          <cell r="K116">
            <v>-1</v>
          </cell>
          <cell r="L116">
            <v>-1</v>
          </cell>
          <cell r="M116">
            <v>-1</v>
          </cell>
        </row>
        <row r="117">
          <cell r="A117">
            <v>-1</v>
          </cell>
          <cell r="B117">
            <v>4970</v>
          </cell>
          <cell r="C117">
            <v>-1</v>
          </cell>
          <cell r="D117">
            <v>-1</v>
          </cell>
          <cell r="E117">
            <v>-1</v>
          </cell>
          <cell r="F117">
            <v>-1</v>
          </cell>
          <cell r="G117">
            <v>-1</v>
          </cell>
          <cell r="H117">
            <v>-1</v>
          </cell>
          <cell r="I117">
            <v>-1</v>
          </cell>
          <cell r="J117">
            <v>-1</v>
          </cell>
          <cell r="K117">
            <v>-1</v>
          </cell>
          <cell r="L117">
            <v>-1</v>
          </cell>
          <cell r="M117">
            <v>-1</v>
          </cell>
        </row>
        <row r="118">
          <cell r="A118">
            <v>-1</v>
          </cell>
          <cell r="B118">
            <v>4990</v>
          </cell>
          <cell r="C118">
            <v>-1</v>
          </cell>
          <cell r="D118">
            <v>-1</v>
          </cell>
          <cell r="E118">
            <v>-1</v>
          </cell>
          <cell r="F118">
            <v>-1</v>
          </cell>
          <cell r="G118">
            <v>-1</v>
          </cell>
          <cell r="H118">
            <v>-1</v>
          </cell>
          <cell r="I118">
            <v>-1</v>
          </cell>
          <cell r="J118">
            <v>-1</v>
          </cell>
          <cell r="K118">
            <v>-1</v>
          </cell>
          <cell r="L118">
            <v>-1</v>
          </cell>
          <cell r="M118">
            <v>-1</v>
          </cell>
        </row>
        <row r="119">
          <cell r="A119">
            <v>-1</v>
          </cell>
          <cell r="B119">
            <v>5010</v>
          </cell>
          <cell r="C119">
            <v>-1</v>
          </cell>
          <cell r="D119">
            <v>-1</v>
          </cell>
          <cell r="E119">
            <v>-1</v>
          </cell>
          <cell r="F119">
            <v>-1</v>
          </cell>
          <cell r="G119">
            <v>-1</v>
          </cell>
          <cell r="H119">
            <v>-1</v>
          </cell>
          <cell r="I119">
            <v>-1</v>
          </cell>
          <cell r="J119">
            <v>-1</v>
          </cell>
          <cell r="K119">
            <v>-1</v>
          </cell>
          <cell r="L119">
            <v>-1</v>
          </cell>
          <cell r="M119">
            <v>-1</v>
          </cell>
        </row>
        <row r="120">
          <cell r="A120">
            <v>-1</v>
          </cell>
          <cell r="B120">
            <v>5030</v>
          </cell>
          <cell r="C120">
            <v>-1</v>
          </cell>
          <cell r="D120">
            <v>-1</v>
          </cell>
          <cell r="E120">
            <v>-1</v>
          </cell>
          <cell r="F120">
            <v>-1</v>
          </cell>
          <cell r="G120">
            <v>-1</v>
          </cell>
          <cell r="H120">
            <v>-1</v>
          </cell>
          <cell r="I120">
            <v>-1</v>
          </cell>
          <cell r="J120">
            <v>-1</v>
          </cell>
          <cell r="K120">
            <v>-1</v>
          </cell>
          <cell r="L120">
            <v>-1</v>
          </cell>
          <cell r="M120">
            <v>-1</v>
          </cell>
        </row>
        <row r="121">
          <cell r="A121">
            <v>-1</v>
          </cell>
          <cell r="B121">
            <v>5050</v>
          </cell>
          <cell r="C121">
            <v>-1</v>
          </cell>
          <cell r="D121">
            <v>-1</v>
          </cell>
          <cell r="E121">
            <v>-1</v>
          </cell>
          <cell r="F121">
            <v>-1</v>
          </cell>
          <cell r="G121">
            <v>-1</v>
          </cell>
          <cell r="H121">
            <v>-1</v>
          </cell>
          <cell r="I121">
            <v>-1</v>
          </cell>
          <cell r="J121">
            <v>-1</v>
          </cell>
          <cell r="K121">
            <v>-1</v>
          </cell>
          <cell r="L121">
            <v>-1</v>
          </cell>
          <cell r="M121">
            <v>-1</v>
          </cell>
        </row>
        <row r="122">
          <cell r="A122">
            <v>-1</v>
          </cell>
          <cell r="B122">
            <v>5070</v>
          </cell>
          <cell r="C122">
            <v>-1</v>
          </cell>
          <cell r="D122">
            <v>-1</v>
          </cell>
          <cell r="E122">
            <v>-1</v>
          </cell>
          <cell r="F122">
            <v>-1</v>
          </cell>
          <cell r="G122">
            <v>-1</v>
          </cell>
          <cell r="H122">
            <v>-1</v>
          </cell>
          <cell r="I122">
            <v>-1</v>
          </cell>
          <cell r="J122">
            <v>-1</v>
          </cell>
          <cell r="K122">
            <v>-1</v>
          </cell>
          <cell r="L122">
            <v>-1</v>
          </cell>
          <cell r="M122">
            <v>-1</v>
          </cell>
        </row>
        <row r="123">
          <cell r="A123">
            <v>-1</v>
          </cell>
          <cell r="B123">
            <v>5090</v>
          </cell>
          <cell r="C123">
            <v>-1</v>
          </cell>
          <cell r="D123">
            <v>-1</v>
          </cell>
          <cell r="E123">
            <v>-1</v>
          </cell>
          <cell r="F123">
            <v>-1</v>
          </cell>
          <cell r="G123">
            <v>-1</v>
          </cell>
          <cell r="H123">
            <v>-1</v>
          </cell>
          <cell r="I123">
            <v>-1</v>
          </cell>
          <cell r="J123">
            <v>-1</v>
          </cell>
          <cell r="K123">
            <v>-1</v>
          </cell>
          <cell r="L123">
            <v>-1</v>
          </cell>
          <cell r="M123">
            <v>-1</v>
          </cell>
        </row>
        <row r="124">
          <cell r="A124">
            <v>-1</v>
          </cell>
          <cell r="B124">
            <v>5110</v>
          </cell>
          <cell r="C124">
            <v>-1</v>
          </cell>
          <cell r="D124">
            <v>-1</v>
          </cell>
          <cell r="E124">
            <v>-1</v>
          </cell>
          <cell r="F124">
            <v>-1</v>
          </cell>
          <cell r="G124">
            <v>-1</v>
          </cell>
          <cell r="H124">
            <v>-1</v>
          </cell>
          <cell r="I124">
            <v>-1</v>
          </cell>
          <cell r="J124">
            <v>-1</v>
          </cell>
          <cell r="K124">
            <v>-1</v>
          </cell>
          <cell r="L124">
            <v>-1</v>
          </cell>
          <cell r="M124">
            <v>-1</v>
          </cell>
        </row>
        <row r="125">
          <cell r="A125">
            <v>-1</v>
          </cell>
          <cell r="B125">
            <v>5130</v>
          </cell>
          <cell r="C125">
            <v>-1</v>
          </cell>
          <cell r="D125">
            <v>-1</v>
          </cell>
          <cell r="E125">
            <v>-1</v>
          </cell>
          <cell r="F125">
            <v>-1</v>
          </cell>
          <cell r="G125">
            <v>-1</v>
          </cell>
          <cell r="H125">
            <v>-1</v>
          </cell>
          <cell r="I125">
            <v>-1</v>
          </cell>
          <cell r="J125">
            <v>-1</v>
          </cell>
          <cell r="K125">
            <v>-1</v>
          </cell>
          <cell r="L125">
            <v>-1</v>
          </cell>
          <cell r="M125">
            <v>-1</v>
          </cell>
        </row>
        <row r="126">
          <cell r="A126">
            <v>-1</v>
          </cell>
          <cell r="B126">
            <v>5150</v>
          </cell>
          <cell r="C126">
            <v>-1</v>
          </cell>
          <cell r="D126">
            <v>-1</v>
          </cell>
          <cell r="E126">
            <v>-1</v>
          </cell>
          <cell r="F126">
            <v>-1</v>
          </cell>
          <cell r="G126">
            <v>-1</v>
          </cell>
          <cell r="H126">
            <v>-1</v>
          </cell>
          <cell r="I126">
            <v>-1</v>
          </cell>
          <cell r="J126">
            <v>-1</v>
          </cell>
          <cell r="K126">
            <v>-1</v>
          </cell>
          <cell r="L126">
            <v>-1</v>
          </cell>
          <cell r="M126">
            <v>-1</v>
          </cell>
        </row>
        <row r="127">
          <cell r="A127">
            <v>-1</v>
          </cell>
          <cell r="B127">
            <v>5180</v>
          </cell>
          <cell r="C127">
            <v>-1</v>
          </cell>
          <cell r="D127">
            <v>-1</v>
          </cell>
          <cell r="E127">
            <v>-1</v>
          </cell>
          <cell r="F127">
            <v>-1</v>
          </cell>
          <cell r="G127">
            <v>-1</v>
          </cell>
          <cell r="H127">
            <v>-1</v>
          </cell>
          <cell r="I127">
            <v>-1</v>
          </cell>
          <cell r="J127">
            <v>-1</v>
          </cell>
          <cell r="K127">
            <v>-1</v>
          </cell>
          <cell r="L127">
            <v>-1</v>
          </cell>
          <cell r="M127">
            <v>-1</v>
          </cell>
        </row>
        <row r="128">
          <cell r="A128">
            <v>-1</v>
          </cell>
          <cell r="B128">
            <v>5200</v>
          </cell>
          <cell r="C128">
            <v>-1</v>
          </cell>
          <cell r="D128">
            <v>-1</v>
          </cell>
          <cell r="E128">
            <v>-1</v>
          </cell>
          <cell r="F128">
            <v>-1</v>
          </cell>
          <cell r="G128">
            <v>-1</v>
          </cell>
          <cell r="H128">
            <v>-1</v>
          </cell>
          <cell r="I128">
            <v>-1</v>
          </cell>
          <cell r="J128">
            <v>-1</v>
          </cell>
          <cell r="K128">
            <v>-1</v>
          </cell>
          <cell r="L128">
            <v>-1</v>
          </cell>
          <cell r="M128">
            <v>-1</v>
          </cell>
        </row>
        <row r="129">
          <cell r="A129">
            <v>-1</v>
          </cell>
          <cell r="B129">
            <v>5230</v>
          </cell>
          <cell r="C129">
            <v>-1</v>
          </cell>
          <cell r="D129">
            <v>-1</v>
          </cell>
          <cell r="E129">
            <v>-1</v>
          </cell>
          <cell r="F129">
            <v>-1</v>
          </cell>
          <cell r="G129">
            <v>-1</v>
          </cell>
          <cell r="H129">
            <v>-1</v>
          </cell>
          <cell r="I129">
            <v>-1</v>
          </cell>
          <cell r="J129">
            <v>-1</v>
          </cell>
          <cell r="K129">
            <v>-1</v>
          </cell>
          <cell r="L129">
            <v>-1</v>
          </cell>
          <cell r="M129">
            <v>-1</v>
          </cell>
        </row>
        <row r="130">
          <cell r="A130">
            <v>-1</v>
          </cell>
          <cell r="B130">
            <v>5260</v>
          </cell>
          <cell r="C130">
            <v>-1</v>
          </cell>
          <cell r="D130">
            <v>-1</v>
          </cell>
          <cell r="E130">
            <v>-1</v>
          </cell>
          <cell r="F130">
            <v>-1</v>
          </cell>
          <cell r="G130">
            <v>-1</v>
          </cell>
          <cell r="H130">
            <v>-1</v>
          </cell>
          <cell r="I130">
            <v>-1</v>
          </cell>
          <cell r="J130">
            <v>-1</v>
          </cell>
          <cell r="K130">
            <v>-1</v>
          </cell>
          <cell r="L130">
            <v>-1</v>
          </cell>
          <cell r="M130">
            <v>-1</v>
          </cell>
        </row>
        <row r="131">
          <cell r="A131">
            <v>-1</v>
          </cell>
          <cell r="B131">
            <v>5280</v>
          </cell>
          <cell r="C131">
            <v>-1</v>
          </cell>
          <cell r="D131">
            <v>-1</v>
          </cell>
          <cell r="E131">
            <v>-1</v>
          </cell>
          <cell r="F131">
            <v>-1</v>
          </cell>
          <cell r="G131">
            <v>-1</v>
          </cell>
          <cell r="H131">
            <v>-1</v>
          </cell>
          <cell r="I131">
            <v>-1</v>
          </cell>
          <cell r="J131">
            <v>-1</v>
          </cell>
          <cell r="K131">
            <v>-1</v>
          </cell>
          <cell r="L131">
            <v>-1</v>
          </cell>
          <cell r="M131">
            <v>-1</v>
          </cell>
        </row>
        <row r="132">
          <cell r="A132">
            <v>-1</v>
          </cell>
          <cell r="B132">
            <v>5310</v>
          </cell>
          <cell r="C132">
            <v>-1</v>
          </cell>
          <cell r="D132">
            <v>-1</v>
          </cell>
          <cell r="E132">
            <v>-1</v>
          </cell>
          <cell r="F132">
            <v>-1</v>
          </cell>
          <cell r="G132">
            <v>-1</v>
          </cell>
          <cell r="H132">
            <v>-1</v>
          </cell>
          <cell r="I132">
            <v>-1</v>
          </cell>
          <cell r="J132">
            <v>-1</v>
          </cell>
          <cell r="K132">
            <v>-1</v>
          </cell>
          <cell r="L132">
            <v>-1</v>
          </cell>
          <cell r="M132">
            <v>-1</v>
          </cell>
        </row>
        <row r="133">
          <cell r="A133">
            <v>-1</v>
          </cell>
          <cell r="B133">
            <v>5350</v>
          </cell>
          <cell r="C133">
            <v>-1</v>
          </cell>
          <cell r="D133">
            <v>-1</v>
          </cell>
          <cell r="E133">
            <v>-1</v>
          </cell>
          <cell r="F133">
            <v>-1</v>
          </cell>
          <cell r="G133">
            <v>-1</v>
          </cell>
          <cell r="H133">
            <v>-1</v>
          </cell>
          <cell r="I133">
            <v>-1</v>
          </cell>
          <cell r="J133">
            <v>-1</v>
          </cell>
          <cell r="K133">
            <v>-1</v>
          </cell>
          <cell r="L133">
            <v>-1</v>
          </cell>
          <cell r="M133">
            <v>-1</v>
          </cell>
        </row>
        <row r="134">
          <cell r="A134">
            <v>-1</v>
          </cell>
          <cell r="B134">
            <v>5370</v>
          </cell>
          <cell r="C134">
            <v>-1</v>
          </cell>
          <cell r="D134">
            <v>-1</v>
          </cell>
          <cell r="E134">
            <v>-1</v>
          </cell>
          <cell r="F134">
            <v>-1</v>
          </cell>
          <cell r="G134">
            <v>-1</v>
          </cell>
          <cell r="H134">
            <v>-1</v>
          </cell>
          <cell r="I134">
            <v>-1</v>
          </cell>
          <cell r="J134">
            <v>-1</v>
          </cell>
          <cell r="K134">
            <v>-1</v>
          </cell>
          <cell r="L134">
            <v>-1</v>
          </cell>
          <cell r="M134">
            <v>-1</v>
          </cell>
        </row>
        <row r="135">
          <cell r="A135">
            <v>-1</v>
          </cell>
          <cell r="B135">
            <v>5410</v>
          </cell>
          <cell r="C135">
            <v>-1</v>
          </cell>
          <cell r="D135">
            <v>-1</v>
          </cell>
          <cell r="E135">
            <v>-1</v>
          </cell>
          <cell r="F135">
            <v>-1</v>
          </cell>
          <cell r="G135">
            <v>-1</v>
          </cell>
          <cell r="H135">
            <v>-1</v>
          </cell>
          <cell r="I135">
            <v>-1</v>
          </cell>
          <cell r="J135">
            <v>-1</v>
          </cell>
          <cell r="K135">
            <v>-1</v>
          </cell>
          <cell r="L135">
            <v>-1</v>
          </cell>
          <cell r="M135">
            <v>-1</v>
          </cell>
        </row>
        <row r="136">
          <cell r="A136">
            <v>-1</v>
          </cell>
          <cell r="B136">
            <v>5480</v>
          </cell>
          <cell r="C136">
            <v>-1</v>
          </cell>
          <cell r="D136">
            <v>-1</v>
          </cell>
          <cell r="E136">
            <v>-1</v>
          </cell>
          <cell r="F136">
            <v>-1</v>
          </cell>
          <cell r="G136">
            <v>-1</v>
          </cell>
          <cell r="H136">
            <v>-1</v>
          </cell>
          <cell r="I136">
            <v>-1</v>
          </cell>
          <cell r="J136">
            <v>-1</v>
          </cell>
          <cell r="K136">
            <v>-1</v>
          </cell>
          <cell r="L136">
            <v>-1</v>
          </cell>
          <cell r="M136">
            <v>-1</v>
          </cell>
        </row>
        <row r="137">
          <cell r="A137">
            <v>-1</v>
          </cell>
          <cell r="B137">
            <v>5525</v>
          </cell>
          <cell r="C137">
            <v>-1</v>
          </cell>
          <cell r="D137">
            <v>-1</v>
          </cell>
          <cell r="E137">
            <v>-1</v>
          </cell>
          <cell r="F137">
            <v>-1</v>
          </cell>
          <cell r="G137">
            <v>-1</v>
          </cell>
          <cell r="H137">
            <v>-1</v>
          </cell>
          <cell r="I137">
            <v>-1</v>
          </cell>
          <cell r="J137">
            <v>-1</v>
          </cell>
          <cell r="K137">
            <v>-1</v>
          </cell>
          <cell r="L137">
            <v>-1</v>
          </cell>
          <cell r="M137">
            <v>-1</v>
          </cell>
        </row>
        <row r="138">
          <cell r="A138">
            <v>-1</v>
          </cell>
          <cell r="B138">
            <v>5650</v>
          </cell>
          <cell r="C138">
            <v>-1</v>
          </cell>
          <cell r="D138">
            <v>-1</v>
          </cell>
          <cell r="E138">
            <v>-1</v>
          </cell>
          <cell r="F138">
            <v>-1</v>
          </cell>
          <cell r="G138">
            <v>-1</v>
          </cell>
          <cell r="H138">
            <v>-1</v>
          </cell>
          <cell r="I138">
            <v>-1</v>
          </cell>
          <cell r="J138">
            <v>-1</v>
          </cell>
          <cell r="K138">
            <v>-1</v>
          </cell>
          <cell r="L138">
            <v>-1</v>
          </cell>
          <cell r="M138">
            <v>-1</v>
          </cell>
        </row>
        <row r="139">
          <cell r="A139">
            <v>-1</v>
          </cell>
          <cell r="B139">
            <v>7662</v>
          </cell>
          <cell r="C139">
            <v>-1</v>
          </cell>
          <cell r="D139">
            <v>-1</v>
          </cell>
          <cell r="E139">
            <v>-1</v>
          </cell>
          <cell r="F139">
            <v>-1</v>
          </cell>
          <cell r="G139">
            <v>-1</v>
          </cell>
          <cell r="H139">
            <v>-1</v>
          </cell>
          <cell r="I139">
            <v>-1</v>
          </cell>
          <cell r="J139">
            <v>-1</v>
          </cell>
          <cell r="K139">
            <v>-1</v>
          </cell>
          <cell r="L139">
            <v>-1</v>
          </cell>
          <cell r="M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row>
      </sheetData>
      <sheetData sheetId="204">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row>
        <row r="2">
          <cell r="A2">
            <v>2800</v>
          </cell>
          <cell r="B2">
            <v>2940</v>
          </cell>
          <cell r="C2">
            <v>3010</v>
          </cell>
          <cell r="D2">
            <v>3065</v>
          </cell>
          <cell r="E2">
            <v>3060</v>
          </cell>
          <cell r="F2">
            <v>3020</v>
          </cell>
          <cell r="G2">
            <v>2945</v>
          </cell>
          <cell r="H2">
            <v>2785</v>
          </cell>
          <cell r="I2">
            <v>2540</v>
          </cell>
          <cell r="J2">
            <v>2300</v>
          </cell>
          <cell r="K2">
            <v>2070</v>
          </cell>
          <cell r="L2">
            <v>1840</v>
          </cell>
        </row>
        <row r="3">
          <cell r="A3">
            <v>445</v>
          </cell>
          <cell r="B3">
            <v>370</v>
          </cell>
          <cell r="C3">
            <v>330</v>
          </cell>
          <cell r="D3">
            <v>295</v>
          </cell>
          <cell r="E3">
            <v>290</v>
          </cell>
          <cell r="F3">
            <v>310</v>
          </cell>
          <cell r="G3">
            <v>355</v>
          </cell>
          <cell r="H3">
            <v>435</v>
          </cell>
          <cell r="I3">
            <v>540</v>
          </cell>
          <cell r="J3">
            <v>487.5</v>
          </cell>
          <cell r="K3">
            <v>455</v>
          </cell>
          <cell r="L3">
            <v>460</v>
          </cell>
        </row>
        <row r="4">
          <cell r="A4">
            <v>365</v>
          </cell>
          <cell r="B4">
            <v>330</v>
          </cell>
          <cell r="C4">
            <v>305</v>
          </cell>
          <cell r="D4">
            <v>305</v>
          </cell>
          <cell r="E4">
            <v>300</v>
          </cell>
          <cell r="F4">
            <v>310</v>
          </cell>
          <cell r="G4">
            <v>330</v>
          </cell>
          <cell r="H4">
            <v>380</v>
          </cell>
          <cell r="I4">
            <v>480</v>
          </cell>
          <cell r="J4">
            <v>542.5</v>
          </cell>
          <cell r="K4">
            <v>525</v>
          </cell>
          <cell r="L4">
            <v>510</v>
          </cell>
        </row>
        <row r="5">
          <cell r="A5">
            <v>1210</v>
          </cell>
          <cell r="B5">
            <v>1030</v>
          </cell>
          <cell r="C5">
            <v>950</v>
          </cell>
          <cell r="D5">
            <v>895</v>
          </cell>
          <cell r="E5">
            <v>880</v>
          </cell>
          <cell r="F5">
            <v>925</v>
          </cell>
          <cell r="G5">
            <v>1025</v>
          </cell>
          <cell r="H5">
            <v>1215</v>
          </cell>
          <cell r="I5">
            <v>1520</v>
          </cell>
          <cell r="J5">
            <v>1540</v>
          </cell>
          <cell r="K5">
            <v>1440</v>
          </cell>
          <cell r="L5">
            <v>1430</v>
          </cell>
        </row>
        <row r="6">
          <cell r="A6">
            <v>1110</v>
          </cell>
          <cell r="B6">
            <v>1035</v>
          </cell>
          <cell r="C6">
            <v>925</v>
          </cell>
          <cell r="D6">
            <v>900</v>
          </cell>
          <cell r="E6">
            <v>885</v>
          </cell>
          <cell r="F6">
            <v>930</v>
          </cell>
          <cell r="G6">
            <v>1025</v>
          </cell>
          <cell r="H6">
            <v>1220</v>
          </cell>
          <cell r="I6">
            <v>1460</v>
          </cell>
          <cell r="J6">
            <v>1490</v>
          </cell>
          <cell r="K6">
            <v>1360</v>
          </cell>
          <cell r="L6">
            <v>1440</v>
          </cell>
        </row>
        <row r="7">
          <cell r="A7">
            <v>220</v>
          </cell>
          <cell r="B7">
            <v>0</v>
          </cell>
          <cell r="C7">
            <v>0</v>
          </cell>
          <cell r="D7">
            <v>0</v>
          </cell>
          <cell r="E7">
            <v>0</v>
          </cell>
          <cell r="F7">
            <v>38</v>
          </cell>
          <cell r="G7">
            <v>0</v>
          </cell>
          <cell r="H7">
            <v>0</v>
          </cell>
          <cell r="I7">
            <v>0</v>
          </cell>
          <cell r="J7">
            <v>450</v>
          </cell>
          <cell r="K7">
            <v>320</v>
          </cell>
          <cell r="L7">
            <v>190</v>
          </cell>
        </row>
        <row r="8">
          <cell r="A8">
            <v>430</v>
          </cell>
          <cell r="B8">
            <v>30</v>
          </cell>
          <cell r="C8">
            <v>105</v>
          </cell>
          <cell r="D8">
            <v>39</v>
          </cell>
          <cell r="E8">
            <v>290</v>
          </cell>
          <cell r="F8">
            <v>150</v>
          </cell>
          <cell r="G8">
            <v>309</v>
          </cell>
          <cell r="H8">
            <v>170</v>
          </cell>
          <cell r="I8">
            <v>385</v>
          </cell>
          <cell r="J8">
            <v>480</v>
          </cell>
          <cell r="K8">
            <v>4675</v>
          </cell>
          <cell r="L8">
            <v>220</v>
          </cell>
        </row>
        <row r="9">
          <cell r="A9">
            <v>470</v>
          </cell>
          <cell r="B9">
            <v>190</v>
          </cell>
          <cell r="C9">
            <v>136</v>
          </cell>
          <cell r="D9">
            <v>260</v>
          </cell>
          <cell r="E9">
            <v>399</v>
          </cell>
          <cell r="F9">
            <v>300</v>
          </cell>
          <cell r="G9">
            <v>330</v>
          </cell>
          <cell r="H9">
            <v>305</v>
          </cell>
          <cell r="I9">
            <v>460</v>
          </cell>
          <cell r="J9">
            <v>500</v>
          </cell>
          <cell r="K9">
            <v>4855</v>
          </cell>
          <cell r="L9">
            <v>4350</v>
          </cell>
        </row>
        <row r="10">
          <cell r="A10">
            <v>490</v>
          </cell>
          <cell r="B10">
            <v>210</v>
          </cell>
          <cell r="C10">
            <v>257</v>
          </cell>
          <cell r="D10">
            <v>325</v>
          </cell>
          <cell r="E10">
            <v>465</v>
          </cell>
          <cell r="F10">
            <v>330</v>
          </cell>
          <cell r="G10">
            <v>440</v>
          </cell>
          <cell r="H10">
            <v>430</v>
          </cell>
          <cell r="I10">
            <v>500</v>
          </cell>
          <cell r="J10">
            <v>535</v>
          </cell>
          <cell r="K10">
            <v>4980</v>
          </cell>
          <cell r="L10">
            <v>4420</v>
          </cell>
        </row>
        <row r="11">
          <cell r="A11">
            <v>520</v>
          </cell>
          <cell r="B11">
            <v>240</v>
          </cell>
          <cell r="C11">
            <v>290</v>
          </cell>
          <cell r="D11">
            <v>360</v>
          </cell>
          <cell r="E11">
            <v>545</v>
          </cell>
          <cell r="F11">
            <v>376</v>
          </cell>
          <cell r="G11">
            <v>500</v>
          </cell>
          <cell r="H11">
            <v>480</v>
          </cell>
          <cell r="I11">
            <v>570</v>
          </cell>
          <cell r="J11">
            <v>560</v>
          </cell>
          <cell r="K11">
            <v>-1</v>
          </cell>
          <cell r="L11">
            <v>4450</v>
          </cell>
        </row>
        <row r="12">
          <cell r="A12">
            <v>555</v>
          </cell>
          <cell r="B12">
            <v>270</v>
          </cell>
          <cell r="C12">
            <v>344</v>
          </cell>
          <cell r="D12">
            <v>390</v>
          </cell>
          <cell r="E12">
            <v>600</v>
          </cell>
          <cell r="F12">
            <v>420</v>
          </cell>
          <cell r="G12">
            <v>520</v>
          </cell>
          <cell r="H12">
            <v>520</v>
          </cell>
          <cell r="I12">
            <v>636</v>
          </cell>
          <cell r="J12">
            <v>600</v>
          </cell>
          <cell r="K12">
            <v>-1</v>
          </cell>
          <cell r="L12">
            <v>4480</v>
          </cell>
        </row>
        <row r="13">
          <cell r="A13">
            <v>590</v>
          </cell>
          <cell r="B13">
            <v>290</v>
          </cell>
          <cell r="C13">
            <v>380</v>
          </cell>
          <cell r="D13">
            <v>450</v>
          </cell>
          <cell r="E13">
            <v>620</v>
          </cell>
          <cell r="F13">
            <v>460</v>
          </cell>
          <cell r="G13">
            <v>540</v>
          </cell>
          <cell r="H13">
            <v>550</v>
          </cell>
          <cell r="I13">
            <v>675</v>
          </cell>
          <cell r="J13">
            <v>620</v>
          </cell>
          <cell r="K13">
            <v>-1</v>
          </cell>
          <cell r="L13">
            <v>4560</v>
          </cell>
        </row>
        <row r="14">
          <cell r="A14">
            <v>610</v>
          </cell>
          <cell r="B14">
            <v>320</v>
          </cell>
          <cell r="C14">
            <v>400</v>
          </cell>
          <cell r="D14">
            <v>490</v>
          </cell>
          <cell r="E14">
            <v>654</v>
          </cell>
          <cell r="F14">
            <v>480</v>
          </cell>
          <cell r="G14">
            <v>580</v>
          </cell>
          <cell r="H14">
            <v>570</v>
          </cell>
          <cell r="I14">
            <v>695</v>
          </cell>
          <cell r="J14">
            <v>720</v>
          </cell>
          <cell r="K14">
            <v>-1</v>
          </cell>
          <cell r="L14">
            <v>4580</v>
          </cell>
        </row>
        <row r="15">
          <cell r="A15">
            <v>637</v>
          </cell>
          <cell r="B15">
            <v>400</v>
          </cell>
          <cell r="C15">
            <v>420</v>
          </cell>
          <cell r="D15">
            <v>530</v>
          </cell>
          <cell r="E15">
            <v>675</v>
          </cell>
          <cell r="F15">
            <v>504</v>
          </cell>
          <cell r="G15">
            <v>630</v>
          </cell>
          <cell r="H15">
            <v>650</v>
          </cell>
          <cell r="I15">
            <v>740</v>
          </cell>
          <cell r="J15">
            <v>4930</v>
          </cell>
          <cell r="K15">
            <v>-1</v>
          </cell>
          <cell r="L15">
            <v>4620</v>
          </cell>
        </row>
        <row r="16">
          <cell r="A16">
            <v>680</v>
          </cell>
          <cell r="B16">
            <v>420</v>
          </cell>
          <cell r="C16">
            <v>442</v>
          </cell>
          <cell r="D16">
            <v>550</v>
          </cell>
          <cell r="E16">
            <v>700</v>
          </cell>
          <cell r="F16">
            <v>545</v>
          </cell>
          <cell r="G16">
            <v>650</v>
          </cell>
          <cell r="H16">
            <v>680</v>
          </cell>
          <cell r="I16">
            <v>760</v>
          </cell>
          <cell r="J16">
            <v>5060</v>
          </cell>
          <cell r="K16">
            <v>-1</v>
          </cell>
          <cell r="L16">
            <v>4640</v>
          </cell>
        </row>
        <row r="17">
          <cell r="A17">
            <v>820</v>
          </cell>
          <cell r="B17">
            <v>442</v>
          </cell>
          <cell r="C17">
            <v>470</v>
          </cell>
          <cell r="D17">
            <v>570</v>
          </cell>
          <cell r="E17">
            <v>800</v>
          </cell>
          <cell r="F17">
            <v>575</v>
          </cell>
          <cell r="G17">
            <v>670</v>
          </cell>
          <cell r="H17">
            <v>700</v>
          </cell>
          <cell r="I17">
            <v>780</v>
          </cell>
          <cell r="J17">
            <v>5090</v>
          </cell>
          <cell r="K17">
            <v>-1</v>
          </cell>
          <cell r="L17">
            <v>4700</v>
          </cell>
        </row>
        <row r="18">
          <cell r="A18">
            <v>860</v>
          </cell>
          <cell r="B18">
            <v>465</v>
          </cell>
          <cell r="C18">
            <v>500</v>
          </cell>
          <cell r="D18">
            <v>590</v>
          </cell>
          <cell r="E18">
            <v>850</v>
          </cell>
          <cell r="F18">
            <v>600</v>
          </cell>
          <cell r="G18">
            <v>690</v>
          </cell>
          <cell r="H18">
            <v>735</v>
          </cell>
          <cell r="I18">
            <v>800</v>
          </cell>
          <cell r="J18">
            <v>-1</v>
          </cell>
          <cell r="K18">
            <v>-1</v>
          </cell>
          <cell r="L18">
            <v>4780</v>
          </cell>
        </row>
        <row r="19">
          <cell r="A19">
            <v>920</v>
          </cell>
          <cell r="B19">
            <v>490</v>
          </cell>
          <cell r="C19">
            <v>520</v>
          </cell>
          <cell r="D19">
            <v>610</v>
          </cell>
          <cell r="E19">
            <v>880</v>
          </cell>
          <cell r="F19">
            <v>625</v>
          </cell>
          <cell r="G19">
            <v>730</v>
          </cell>
          <cell r="H19">
            <v>775</v>
          </cell>
          <cell r="I19">
            <v>820</v>
          </cell>
          <cell r="J19">
            <v>-1</v>
          </cell>
          <cell r="K19">
            <v>-1</v>
          </cell>
          <cell r="L19">
            <v>4830</v>
          </cell>
        </row>
        <row r="20">
          <cell r="A20">
            <v>945</v>
          </cell>
          <cell r="B20">
            <v>510</v>
          </cell>
          <cell r="C20">
            <v>540</v>
          </cell>
          <cell r="D20">
            <v>650</v>
          </cell>
          <cell r="E20">
            <v>910</v>
          </cell>
          <cell r="F20">
            <v>680</v>
          </cell>
          <cell r="G20">
            <v>780</v>
          </cell>
          <cell r="H20">
            <v>800</v>
          </cell>
          <cell r="I20">
            <v>850</v>
          </cell>
          <cell r="J20">
            <v>-1</v>
          </cell>
          <cell r="K20">
            <v>-1</v>
          </cell>
          <cell r="L20">
            <v>4850</v>
          </cell>
        </row>
        <row r="21">
          <cell r="A21">
            <v>1000</v>
          </cell>
          <cell r="B21">
            <v>530</v>
          </cell>
          <cell r="C21">
            <v>560</v>
          </cell>
          <cell r="D21">
            <v>750</v>
          </cell>
          <cell r="E21">
            <v>930</v>
          </cell>
          <cell r="F21">
            <v>720</v>
          </cell>
          <cell r="G21">
            <v>820</v>
          </cell>
          <cell r="H21">
            <v>820</v>
          </cell>
          <cell r="I21">
            <v>880</v>
          </cell>
          <cell r="J21">
            <v>-1</v>
          </cell>
          <cell r="K21">
            <v>-1</v>
          </cell>
          <cell r="L21">
            <v>4960</v>
          </cell>
        </row>
        <row r="22">
          <cell r="A22">
            <v>1029</v>
          </cell>
          <cell r="B22">
            <v>550</v>
          </cell>
          <cell r="C22">
            <v>589</v>
          </cell>
          <cell r="D22">
            <v>772</v>
          </cell>
          <cell r="E22">
            <v>950</v>
          </cell>
          <cell r="F22">
            <v>750</v>
          </cell>
          <cell r="G22">
            <v>852</v>
          </cell>
          <cell r="H22">
            <v>850</v>
          </cell>
          <cell r="I22">
            <v>900</v>
          </cell>
          <cell r="J22">
            <v>-1</v>
          </cell>
          <cell r="K22">
            <v>-1</v>
          </cell>
          <cell r="L22">
            <v>5050</v>
          </cell>
        </row>
        <row r="23">
          <cell r="A23">
            <v>1050</v>
          </cell>
          <cell r="B23">
            <v>570</v>
          </cell>
          <cell r="C23">
            <v>610</v>
          </cell>
          <cell r="D23">
            <v>820</v>
          </cell>
          <cell r="E23">
            <v>975</v>
          </cell>
          <cell r="F23">
            <v>770</v>
          </cell>
          <cell r="G23">
            <v>872</v>
          </cell>
          <cell r="H23">
            <v>870</v>
          </cell>
          <cell r="I23">
            <v>920</v>
          </cell>
          <cell r="J23">
            <v>-1</v>
          </cell>
          <cell r="K23">
            <v>-1</v>
          </cell>
          <cell r="L23">
            <v>5110</v>
          </cell>
        </row>
        <row r="24">
          <cell r="A24">
            <v>1090</v>
          </cell>
          <cell r="B24">
            <v>600</v>
          </cell>
          <cell r="C24">
            <v>635</v>
          </cell>
          <cell r="D24">
            <v>840</v>
          </cell>
          <cell r="E24">
            <v>1000</v>
          </cell>
          <cell r="F24">
            <v>817</v>
          </cell>
          <cell r="G24">
            <v>900</v>
          </cell>
          <cell r="H24">
            <v>890</v>
          </cell>
          <cell r="I24">
            <v>940</v>
          </cell>
          <cell r="J24">
            <v>-1</v>
          </cell>
          <cell r="K24">
            <v>-1</v>
          </cell>
          <cell r="L24">
            <v>5180</v>
          </cell>
        </row>
        <row r="25">
          <cell r="A25">
            <v>1225</v>
          </cell>
          <cell r="B25">
            <v>630</v>
          </cell>
          <cell r="C25">
            <v>663</v>
          </cell>
          <cell r="D25">
            <v>860</v>
          </cell>
          <cell r="E25">
            <v>1020</v>
          </cell>
          <cell r="F25">
            <v>860</v>
          </cell>
          <cell r="G25">
            <v>920</v>
          </cell>
          <cell r="H25">
            <v>910</v>
          </cell>
          <cell r="I25">
            <v>1010</v>
          </cell>
          <cell r="J25">
            <v>-1</v>
          </cell>
          <cell r="K25">
            <v>-1</v>
          </cell>
          <cell r="L25">
            <v>-1</v>
          </cell>
        </row>
        <row r="26">
          <cell r="A26">
            <v>1300</v>
          </cell>
          <cell r="B26">
            <v>650</v>
          </cell>
          <cell r="C26">
            <v>700</v>
          </cell>
          <cell r="D26">
            <v>880</v>
          </cell>
          <cell r="E26">
            <v>1040</v>
          </cell>
          <cell r="F26">
            <v>890</v>
          </cell>
          <cell r="G26">
            <v>950</v>
          </cell>
          <cell r="H26">
            <v>930</v>
          </cell>
          <cell r="I26">
            <v>5110</v>
          </cell>
          <cell r="J26">
            <v>-1</v>
          </cell>
          <cell r="K26">
            <v>-1</v>
          </cell>
          <cell r="L26">
            <v>-1</v>
          </cell>
        </row>
        <row r="27">
          <cell r="A27">
            <v>1380</v>
          </cell>
          <cell r="B27">
            <v>670</v>
          </cell>
          <cell r="C27">
            <v>730</v>
          </cell>
          <cell r="D27">
            <v>900</v>
          </cell>
          <cell r="E27">
            <v>1078</v>
          </cell>
          <cell r="F27">
            <v>910</v>
          </cell>
          <cell r="G27">
            <v>980</v>
          </cell>
          <cell r="H27">
            <v>950</v>
          </cell>
          <cell r="I27">
            <v>5155</v>
          </cell>
          <cell r="J27">
            <v>-1</v>
          </cell>
          <cell r="K27">
            <v>-1</v>
          </cell>
          <cell r="L27">
            <v>-1</v>
          </cell>
        </row>
        <row r="28">
          <cell r="A28">
            <v>1400</v>
          </cell>
          <cell r="B28">
            <v>700</v>
          </cell>
          <cell r="C28">
            <v>760</v>
          </cell>
          <cell r="D28">
            <v>930</v>
          </cell>
          <cell r="E28">
            <v>1100</v>
          </cell>
          <cell r="F28">
            <v>930</v>
          </cell>
          <cell r="G28">
            <v>1010</v>
          </cell>
          <cell r="H28">
            <v>980</v>
          </cell>
          <cell r="I28">
            <v>5480</v>
          </cell>
          <cell r="J28">
            <v>-1</v>
          </cell>
          <cell r="K28">
            <v>-1</v>
          </cell>
          <cell r="L28">
            <v>-1</v>
          </cell>
        </row>
        <row r="29">
          <cell r="A29">
            <v>1470</v>
          </cell>
          <cell r="B29">
            <v>720</v>
          </cell>
          <cell r="C29">
            <v>790</v>
          </cell>
          <cell r="D29">
            <v>950</v>
          </cell>
          <cell r="E29">
            <v>1120</v>
          </cell>
          <cell r="F29">
            <v>960</v>
          </cell>
          <cell r="G29">
            <v>1040</v>
          </cell>
          <cell r="H29">
            <v>1000</v>
          </cell>
          <cell r="I29">
            <v>-1</v>
          </cell>
          <cell r="J29">
            <v>-1</v>
          </cell>
          <cell r="K29">
            <v>-1</v>
          </cell>
          <cell r="L29">
            <v>-1</v>
          </cell>
        </row>
        <row r="30">
          <cell r="A30">
            <v>1500</v>
          </cell>
          <cell r="B30">
            <v>770</v>
          </cell>
          <cell r="C30">
            <v>824</v>
          </cell>
          <cell r="D30">
            <v>970</v>
          </cell>
          <cell r="E30">
            <v>1145</v>
          </cell>
          <cell r="F30">
            <v>990</v>
          </cell>
          <cell r="G30">
            <v>1070</v>
          </cell>
          <cell r="H30">
            <v>1025</v>
          </cell>
          <cell r="I30">
            <v>-1</v>
          </cell>
          <cell r="J30">
            <v>-1</v>
          </cell>
          <cell r="K30">
            <v>-1</v>
          </cell>
          <cell r="L30">
            <v>-1</v>
          </cell>
        </row>
        <row r="31">
          <cell r="A31">
            <v>1525</v>
          </cell>
          <cell r="B31">
            <v>790</v>
          </cell>
          <cell r="C31">
            <v>850</v>
          </cell>
          <cell r="D31">
            <v>990</v>
          </cell>
          <cell r="E31">
            <v>1190</v>
          </cell>
          <cell r="F31">
            <v>1010</v>
          </cell>
          <cell r="G31">
            <v>1090</v>
          </cell>
          <cell r="H31">
            <v>1050</v>
          </cell>
          <cell r="I31">
            <v>-1</v>
          </cell>
          <cell r="J31">
            <v>-1</v>
          </cell>
          <cell r="K31">
            <v>-1</v>
          </cell>
          <cell r="L31">
            <v>-1</v>
          </cell>
        </row>
        <row r="32">
          <cell r="A32">
            <v>1555</v>
          </cell>
          <cell r="B32">
            <v>810</v>
          </cell>
          <cell r="C32">
            <v>873</v>
          </cell>
          <cell r="D32">
            <v>1035</v>
          </cell>
          <cell r="E32">
            <v>1235</v>
          </cell>
          <cell r="F32">
            <v>1030</v>
          </cell>
          <cell r="G32">
            <v>1110</v>
          </cell>
          <cell r="H32">
            <v>1070</v>
          </cell>
          <cell r="I32">
            <v>-1</v>
          </cell>
          <cell r="J32">
            <v>-1</v>
          </cell>
          <cell r="K32">
            <v>-1</v>
          </cell>
          <cell r="L32">
            <v>-1</v>
          </cell>
        </row>
        <row r="33">
          <cell r="A33">
            <v>4960</v>
          </cell>
          <cell r="B33">
            <v>830</v>
          </cell>
          <cell r="C33">
            <v>900</v>
          </cell>
          <cell r="D33">
            <v>1060</v>
          </cell>
          <cell r="E33">
            <v>1280</v>
          </cell>
          <cell r="F33">
            <v>1050</v>
          </cell>
          <cell r="G33">
            <v>1130</v>
          </cell>
          <cell r="H33">
            <v>1090</v>
          </cell>
          <cell r="I33">
            <v>-1</v>
          </cell>
          <cell r="J33">
            <v>-1</v>
          </cell>
          <cell r="K33">
            <v>-1</v>
          </cell>
          <cell r="L33">
            <v>-1</v>
          </cell>
        </row>
        <row r="34">
          <cell r="A34">
            <v>5000</v>
          </cell>
          <cell r="B34">
            <v>850</v>
          </cell>
          <cell r="C34">
            <v>920</v>
          </cell>
          <cell r="D34">
            <v>1158</v>
          </cell>
          <cell r="E34">
            <v>1300</v>
          </cell>
          <cell r="F34">
            <v>1070</v>
          </cell>
          <cell r="G34">
            <v>1150</v>
          </cell>
          <cell r="H34">
            <v>1120</v>
          </cell>
          <cell r="I34">
            <v>-1</v>
          </cell>
          <cell r="J34">
            <v>-1</v>
          </cell>
          <cell r="K34">
            <v>-1</v>
          </cell>
          <cell r="L34">
            <v>-1</v>
          </cell>
        </row>
        <row r="35">
          <cell r="A35">
            <v>-1</v>
          </cell>
          <cell r="B35">
            <v>900</v>
          </cell>
          <cell r="C35">
            <v>965</v>
          </cell>
          <cell r="D35">
            <v>1190</v>
          </cell>
          <cell r="E35">
            <v>1320</v>
          </cell>
          <cell r="F35">
            <v>1090</v>
          </cell>
          <cell r="G35">
            <v>1170</v>
          </cell>
          <cell r="H35">
            <v>1150</v>
          </cell>
          <cell r="I35">
            <v>-1</v>
          </cell>
          <cell r="J35">
            <v>-1</v>
          </cell>
          <cell r="K35">
            <v>-1</v>
          </cell>
          <cell r="L35">
            <v>-1</v>
          </cell>
        </row>
        <row r="36">
          <cell r="A36">
            <v>-1</v>
          </cell>
          <cell r="B36">
            <v>920</v>
          </cell>
          <cell r="C36">
            <v>990</v>
          </cell>
          <cell r="D36">
            <v>1210</v>
          </cell>
          <cell r="E36">
            <v>1350</v>
          </cell>
          <cell r="F36">
            <v>1130</v>
          </cell>
          <cell r="G36">
            <v>1190</v>
          </cell>
          <cell r="H36">
            <v>1180</v>
          </cell>
          <cell r="I36">
            <v>-1</v>
          </cell>
          <cell r="J36">
            <v>-1</v>
          </cell>
          <cell r="K36">
            <v>-1</v>
          </cell>
          <cell r="L36">
            <v>-1</v>
          </cell>
        </row>
        <row r="37">
          <cell r="A37">
            <v>-1</v>
          </cell>
          <cell r="B37">
            <v>940</v>
          </cell>
          <cell r="C37">
            <v>1020</v>
          </cell>
          <cell r="D37">
            <v>1235</v>
          </cell>
          <cell r="E37">
            <v>1370</v>
          </cell>
          <cell r="F37">
            <v>1170</v>
          </cell>
          <cell r="G37">
            <v>1210</v>
          </cell>
          <cell r="H37">
            <v>1200</v>
          </cell>
          <cell r="I37">
            <v>-1</v>
          </cell>
          <cell r="J37">
            <v>-1</v>
          </cell>
          <cell r="K37">
            <v>-1</v>
          </cell>
          <cell r="L37">
            <v>-1</v>
          </cell>
        </row>
        <row r="38">
          <cell r="A38">
            <v>-1</v>
          </cell>
          <cell r="B38">
            <v>960</v>
          </cell>
          <cell r="C38">
            <v>1040</v>
          </cell>
          <cell r="D38">
            <v>1260</v>
          </cell>
          <cell r="E38">
            <v>1400</v>
          </cell>
          <cell r="F38">
            <v>1190</v>
          </cell>
          <cell r="G38">
            <v>1230</v>
          </cell>
          <cell r="H38">
            <v>1220</v>
          </cell>
          <cell r="I38">
            <v>-1</v>
          </cell>
          <cell r="J38">
            <v>-1</v>
          </cell>
          <cell r="K38">
            <v>-1</v>
          </cell>
          <cell r="L38">
            <v>-1</v>
          </cell>
        </row>
        <row r="39">
          <cell r="A39">
            <v>-1</v>
          </cell>
          <cell r="B39">
            <v>980</v>
          </cell>
          <cell r="C39">
            <v>1100</v>
          </cell>
          <cell r="D39">
            <v>1280</v>
          </cell>
          <cell r="E39">
            <v>1420</v>
          </cell>
          <cell r="F39">
            <v>1210</v>
          </cell>
          <cell r="G39">
            <v>1250</v>
          </cell>
          <cell r="H39">
            <v>1250</v>
          </cell>
          <cell r="I39">
            <v>-1</v>
          </cell>
          <cell r="J39">
            <v>-1</v>
          </cell>
          <cell r="K39">
            <v>-1</v>
          </cell>
          <cell r="L39">
            <v>-1</v>
          </cell>
        </row>
        <row r="40">
          <cell r="A40">
            <v>-1</v>
          </cell>
          <cell r="B40">
            <v>1000</v>
          </cell>
          <cell r="C40">
            <v>1120</v>
          </cell>
          <cell r="D40">
            <v>1300</v>
          </cell>
          <cell r="E40">
            <v>1460</v>
          </cell>
          <cell r="F40">
            <v>1260</v>
          </cell>
          <cell r="G40">
            <v>1270</v>
          </cell>
          <cell r="H40">
            <v>1270</v>
          </cell>
          <cell r="I40">
            <v>-1</v>
          </cell>
          <cell r="J40">
            <v>-1</v>
          </cell>
          <cell r="K40">
            <v>-1</v>
          </cell>
          <cell r="L40">
            <v>-1</v>
          </cell>
        </row>
        <row r="41">
          <cell r="A41">
            <v>-1</v>
          </cell>
          <cell r="B41">
            <v>1050</v>
          </cell>
          <cell r="C41">
            <v>1140</v>
          </cell>
          <cell r="D41">
            <v>1320</v>
          </cell>
          <cell r="E41">
            <v>1490</v>
          </cell>
          <cell r="F41">
            <v>1284</v>
          </cell>
          <cell r="G41">
            <v>1290</v>
          </cell>
          <cell r="H41">
            <v>1300</v>
          </cell>
          <cell r="I41">
            <v>-1</v>
          </cell>
          <cell r="J41">
            <v>-1</v>
          </cell>
          <cell r="K41">
            <v>-1</v>
          </cell>
          <cell r="L41">
            <v>-1</v>
          </cell>
        </row>
        <row r="42">
          <cell r="A42">
            <v>-1</v>
          </cell>
          <cell r="B42">
            <v>1070</v>
          </cell>
          <cell r="C42">
            <v>1175</v>
          </cell>
          <cell r="D42">
            <v>1345</v>
          </cell>
          <cell r="E42">
            <v>1510</v>
          </cell>
          <cell r="F42">
            <v>1310</v>
          </cell>
          <cell r="G42">
            <v>1320</v>
          </cell>
          <cell r="H42">
            <v>1330</v>
          </cell>
          <cell r="I42">
            <v>-1</v>
          </cell>
          <cell r="J42">
            <v>-1</v>
          </cell>
          <cell r="K42">
            <v>-1</v>
          </cell>
          <cell r="L42">
            <v>-1</v>
          </cell>
        </row>
        <row r="43">
          <cell r="A43">
            <v>-1</v>
          </cell>
          <cell r="B43">
            <v>1090</v>
          </cell>
          <cell r="C43">
            <v>1200</v>
          </cell>
          <cell r="D43">
            <v>1370</v>
          </cell>
          <cell r="E43">
            <v>1530</v>
          </cell>
          <cell r="F43">
            <v>1330</v>
          </cell>
          <cell r="G43">
            <v>1345</v>
          </cell>
          <cell r="H43">
            <v>1350</v>
          </cell>
          <cell r="I43">
            <v>-1</v>
          </cell>
          <cell r="J43">
            <v>-1</v>
          </cell>
          <cell r="K43">
            <v>-1</v>
          </cell>
          <cell r="L43">
            <v>-1</v>
          </cell>
        </row>
        <row r="44">
          <cell r="A44">
            <v>-1</v>
          </cell>
          <cell r="B44">
            <v>1115</v>
          </cell>
          <cell r="C44">
            <v>1220</v>
          </cell>
          <cell r="D44">
            <v>1390</v>
          </cell>
          <cell r="E44">
            <v>1550</v>
          </cell>
          <cell r="F44">
            <v>1355</v>
          </cell>
          <cell r="G44">
            <v>1370</v>
          </cell>
          <cell r="H44">
            <v>1370</v>
          </cell>
          <cell r="I44">
            <v>-1</v>
          </cell>
          <cell r="J44">
            <v>-1</v>
          </cell>
          <cell r="K44">
            <v>-1</v>
          </cell>
          <cell r="L44">
            <v>-1</v>
          </cell>
        </row>
        <row r="45">
          <cell r="A45">
            <v>-1</v>
          </cell>
          <cell r="B45">
            <v>1150</v>
          </cell>
          <cell r="C45">
            <v>1250</v>
          </cell>
          <cell r="D45">
            <v>1410</v>
          </cell>
          <cell r="E45">
            <v>1570</v>
          </cell>
          <cell r="F45">
            <v>1382</v>
          </cell>
          <cell r="G45">
            <v>1390</v>
          </cell>
          <cell r="H45">
            <v>1390</v>
          </cell>
          <cell r="I45">
            <v>-1</v>
          </cell>
          <cell r="J45">
            <v>-1</v>
          </cell>
          <cell r="K45">
            <v>-1</v>
          </cell>
          <cell r="L45">
            <v>-1</v>
          </cell>
        </row>
        <row r="46">
          <cell r="A46">
            <v>-1</v>
          </cell>
          <cell r="B46">
            <v>1170</v>
          </cell>
          <cell r="C46">
            <v>1280</v>
          </cell>
          <cell r="D46">
            <v>1455</v>
          </cell>
          <cell r="E46">
            <v>1590</v>
          </cell>
          <cell r="F46">
            <v>1405</v>
          </cell>
          <cell r="G46">
            <v>1410</v>
          </cell>
          <cell r="H46">
            <v>1410</v>
          </cell>
          <cell r="I46">
            <v>-1</v>
          </cell>
          <cell r="J46">
            <v>-1</v>
          </cell>
          <cell r="K46">
            <v>-1</v>
          </cell>
          <cell r="L46">
            <v>-1</v>
          </cell>
        </row>
        <row r="47">
          <cell r="A47">
            <v>-1</v>
          </cell>
          <cell r="B47">
            <v>1200</v>
          </cell>
          <cell r="C47">
            <v>1310</v>
          </cell>
          <cell r="D47">
            <v>1480</v>
          </cell>
          <cell r="E47">
            <v>1625</v>
          </cell>
          <cell r="F47">
            <v>1440</v>
          </cell>
          <cell r="G47">
            <v>1450</v>
          </cell>
          <cell r="H47">
            <v>1430</v>
          </cell>
          <cell r="I47">
            <v>-1</v>
          </cell>
          <cell r="J47">
            <v>-1</v>
          </cell>
          <cell r="K47">
            <v>-1</v>
          </cell>
          <cell r="L47">
            <v>-1</v>
          </cell>
        </row>
        <row r="48">
          <cell r="A48">
            <v>-1</v>
          </cell>
          <cell r="B48">
            <v>1230</v>
          </cell>
          <cell r="C48">
            <v>1350</v>
          </cell>
          <cell r="D48">
            <v>1500</v>
          </cell>
          <cell r="E48">
            <v>1660</v>
          </cell>
          <cell r="F48">
            <v>1460</v>
          </cell>
          <cell r="G48">
            <v>1470</v>
          </cell>
          <cell r="H48">
            <v>1450</v>
          </cell>
          <cell r="I48">
            <v>-1</v>
          </cell>
          <cell r="J48">
            <v>-1</v>
          </cell>
          <cell r="K48">
            <v>-1</v>
          </cell>
          <cell r="L48">
            <v>-1</v>
          </cell>
        </row>
        <row r="49">
          <cell r="A49">
            <v>-1</v>
          </cell>
          <cell r="B49">
            <v>1250</v>
          </cell>
          <cell r="C49">
            <v>1400</v>
          </cell>
          <cell r="D49">
            <v>1520</v>
          </cell>
          <cell r="E49">
            <v>1680</v>
          </cell>
          <cell r="F49">
            <v>1480</v>
          </cell>
          <cell r="G49">
            <v>1490</v>
          </cell>
          <cell r="H49">
            <v>1470</v>
          </cell>
          <cell r="I49">
            <v>-1</v>
          </cell>
          <cell r="J49">
            <v>-1</v>
          </cell>
          <cell r="K49">
            <v>-1</v>
          </cell>
          <cell r="L49">
            <v>-1</v>
          </cell>
        </row>
        <row r="50">
          <cell r="A50">
            <v>-1</v>
          </cell>
          <cell r="B50">
            <v>1280</v>
          </cell>
          <cell r="C50">
            <v>1420</v>
          </cell>
          <cell r="D50">
            <v>1545</v>
          </cell>
          <cell r="E50">
            <v>1700</v>
          </cell>
          <cell r="F50">
            <v>1500</v>
          </cell>
          <cell r="G50">
            <v>1520</v>
          </cell>
          <cell r="H50">
            <v>1490</v>
          </cell>
          <cell r="I50">
            <v>-1</v>
          </cell>
          <cell r="J50">
            <v>-1</v>
          </cell>
          <cell r="K50">
            <v>-1</v>
          </cell>
          <cell r="L50">
            <v>-1</v>
          </cell>
        </row>
        <row r="51">
          <cell r="A51">
            <v>-1</v>
          </cell>
          <cell r="B51">
            <v>1300</v>
          </cell>
          <cell r="C51">
            <v>1450</v>
          </cell>
          <cell r="D51">
            <v>1570</v>
          </cell>
          <cell r="E51">
            <v>1720</v>
          </cell>
          <cell r="F51">
            <v>1520</v>
          </cell>
          <cell r="G51">
            <v>1540</v>
          </cell>
          <cell r="H51">
            <v>1510</v>
          </cell>
          <cell r="I51">
            <v>-1</v>
          </cell>
          <cell r="J51">
            <v>-1</v>
          </cell>
          <cell r="K51">
            <v>-1</v>
          </cell>
          <cell r="L51">
            <v>-1</v>
          </cell>
        </row>
        <row r="52">
          <cell r="A52">
            <v>-1</v>
          </cell>
          <cell r="B52">
            <v>1337</v>
          </cell>
          <cell r="C52">
            <v>1470</v>
          </cell>
          <cell r="D52">
            <v>1600</v>
          </cell>
          <cell r="E52">
            <v>1750</v>
          </cell>
          <cell r="F52">
            <v>1540</v>
          </cell>
          <cell r="G52">
            <v>1560</v>
          </cell>
          <cell r="H52">
            <v>1530</v>
          </cell>
          <cell r="I52">
            <v>-1</v>
          </cell>
          <cell r="J52">
            <v>-1</v>
          </cell>
          <cell r="K52">
            <v>-1</v>
          </cell>
          <cell r="L52">
            <v>-1</v>
          </cell>
        </row>
        <row r="53">
          <cell r="A53">
            <v>-1</v>
          </cell>
          <cell r="B53">
            <v>1360</v>
          </cell>
          <cell r="C53">
            <v>1500</v>
          </cell>
          <cell r="D53">
            <v>1640</v>
          </cell>
          <cell r="E53">
            <v>1770</v>
          </cell>
          <cell r="F53">
            <v>1560</v>
          </cell>
          <cell r="G53">
            <v>1580</v>
          </cell>
          <cell r="H53">
            <v>1550</v>
          </cell>
          <cell r="I53">
            <v>-1</v>
          </cell>
          <cell r="J53">
            <v>-1</v>
          </cell>
          <cell r="K53">
            <v>-1</v>
          </cell>
          <cell r="L53">
            <v>-1</v>
          </cell>
        </row>
        <row r="54">
          <cell r="A54">
            <v>-1</v>
          </cell>
          <cell r="B54">
            <v>1380</v>
          </cell>
          <cell r="C54">
            <v>1530</v>
          </cell>
          <cell r="D54">
            <v>1670</v>
          </cell>
          <cell r="E54">
            <v>1795</v>
          </cell>
          <cell r="F54">
            <v>1580</v>
          </cell>
          <cell r="G54">
            <v>1600</v>
          </cell>
          <cell r="H54">
            <v>4850</v>
          </cell>
          <cell r="I54">
            <v>-1</v>
          </cell>
          <cell r="J54">
            <v>-1</v>
          </cell>
          <cell r="K54">
            <v>-1</v>
          </cell>
          <cell r="L54">
            <v>-1</v>
          </cell>
        </row>
        <row r="55">
          <cell r="A55">
            <v>-1</v>
          </cell>
          <cell r="B55">
            <v>1400</v>
          </cell>
          <cell r="C55">
            <v>1560</v>
          </cell>
          <cell r="D55">
            <v>1690</v>
          </cell>
          <cell r="E55">
            <v>1820</v>
          </cell>
          <cell r="F55">
            <v>1600</v>
          </cell>
          <cell r="G55">
            <v>1620</v>
          </cell>
          <cell r="H55">
            <v>4880</v>
          </cell>
          <cell r="I55">
            <v>-1</v>
          </cell>
          <cell r="J55">
            <v>-1</v>
          </cell>
          <cell r="K55">
            <v>-1</v>
          </cell>
          <cell r="L55">
            <v>-1</v>
          </cell>
        </row>
        <row r="56">
          <cell r="A56">
            <v>-1</v>
          </cell>
          <cell r="B56">
            <v>1420</v>
          </cell>
          <cell r="C56">
            <v>1580</v>
          </cell>
          <cell r="D56">
            <v>1715</v>
          </cell>
          <cell r="E56">
            <v>1850</v>
          </cell>
          <cell r="F56">
            <v>1620</v>
          </cell>
          <cell r="G56">
            <v>1640</v>
          </cell>
          <cell r="H56">
            <v>4920</v>
          </cell>
          <cell r="I56">
            <v>-1</v>
          </cell>
          <cell r="J56">
            <v>-1</v>
          </cell>
          <cell r="K56">
            <v>-1</v>
          </cell>
          <cell r="L56">
            <v>-1</v>
          </cell>
        </row>
        <row r="57">
          <cell r="A57">
            <v>-1</v>
          </cell>
          <cell r="B57">
            <v>1440</v>
          </cell>
          <cell r="C57">
            <v>1630</v>
          </cell>
          <cell r="D57">
            <v>1735</v>
          </cell>
          <cell r="E57">
            <v>1870</v>
          </cell>
          <cell r="F57">
            <v>1640</v>
          </cell>
          <cell r="G57">
            <v>1660</v>
          </cell>
          <cell r="H57">
            <v>4950</v>
          </cell>
          <cell r="I57">
            <v>-1</v>
          </cell>
          <cell r="J57">
            <v>-1</v>
          </cell>
          <cell r="K57">
            <v>-1</v>
          </cell>
          <cell r="L57">
            <v>-1</v>
          </cell>
        </row>
        <row r="58">
          <cell r="A58">
            <v>-1</v>
          </cell>
          <cell r="B58">
            <v>1470</v>
          </cell>
          <cell r="C58">
            <v>1650</v>
          </cell>
          <cell r="D58">
            <v>1755</v>
          </cell>
          <cell r="E58">
            <v>1890</v>
          </cell>
          <cell r="F58">
            <v>1660</v>
          </cell>
          <cell r="G58">
            <v>1680</v>
          </cell>
          <cell r="H58">
            <v>5025</v>
          </cell>
          <cell r="I58">
            <v>-1</v>
          </cell>
          <cell r="J58">
            <v>-1</v>
          </cell>
          <cell r="K58">
            <v>-1</v>
          </cell>
          <cell r="L58">
            <v>-1</v>
          </cell>
        </row>
        <row r="59">
          <cell r="A59">
            <v>-1</v>
          </cell>
          <cell r="B59">
            <v>1490</v>
          </cell>
          <cell r="C59">
            <v>1685</v>
          </cell>
          <cell r="D59">
            <v>1780</v>
          </cell>
          <cell r="E59">
            <v>1910</v>
          </cell>
          <cell r="F59">
            <v>1680</v>
          </cell>
          <cell r="G59">
            <v>1700</v>
          </cell>
          <cell r="H59">
            <v>5045</v>
          </cell>
          <cell r="I59">
            <v>-1</v>
          </cell>
          <cell r="J59">
            <v>-1</v>
          </cell>
          <cell r="K59">
            <v>-1</v>
          </cell>
          <cell r="L59">
            <v>-1</v>
          </cell>
        </row>
        <row r="60">
          <cell r="A60">
            <v>-1</v>
          </cell>
          <cell r="B60">
            <v>1525</v>
          </cell>
          <cell r="C60">
            <v>1710</v>
          </cell>
          <cell r="D60">
            <v>1800</v>
          </cell>
          <cell r="E60">
            <v>1930</v>
          </cell>
          <cell r="F60">
            <v>1700</v>
          </cell>
          <cell r="G60">
            <v>1720</v>
          </cell>
          <cell r="H60">
            <v>5120</v>
          </cell>
          <cell r="I60">
            <v>-1</v>
          </cell>
          <cell r="J60">
            <v>-1</v>
          </cell>
          <cell r="K60">
            <v>-1</v>
          </cell>
          <cell r="L60">
            <v>-1</v>
          </cell>
        </row>
        <row r="61">
          <cell r="A61">
            <v>-1</v>
          </cell>
          <cell r="B61">
            <v>1550</v>
          </cell>
          <cell r="C61">
            <v>1750</v>
          </cell>
          <cell r="D61">
            <v>1820</v>
          </cell>
          <cell r="E61">
            <v>1950</v>
          </cell>
          <cell r="F61">
            <v>1720</v>
          </cell>
          <cell r="G61">
            <v>1740</v>
          </cell>
          <cell r="H61">
            <v>5180</v>
          </cell>
          <cell r="I61">
            <v>-1</v>
          </cell>
          <cell r="J61">
            <v>-1</v>
          </cell>
          <cell r="K61">
            <v>-1</v>
          </cell>
          <cell r="L61">
            <v>-1</v>
          </cell>
        </row>
        <row r="62">
          <cell r="A62">
            <v>-1</v>
          </cell>
          <cell r="B62">
            <v>1573</v>
          </cell>
          <cell r="C62">
            <v>1770</v>
          </cell>
          <cell r="D62">
            <v>1850</v>
          </cell>
          <cell r="E62">
            <v>1970</v>
          </cell>
          <cell r="F62">
            <v>1750</v>
          </cell>
          <cell r="G62">
            <v>1760</v>
          </cell>
          <cell r="H62">
            <v>5275</v>
          </cell>
          <cell r="I62">
            <v>-1</v>
          </cell>
          <cell r="J62">
            <v>-1</v>
          </cell>
          <cell r="K62">
            <v>-1</v>
          </cell>
          <cell r="L62">
            <v>-1</v>
          </cell>
        </row>
        <row r="63">
          <cell r="A63">
            <v>-1</v>
          </cell>
          <cell r="B63">
            <v>1600</v>
          </cell>
          <cell r="C63">
            <v>1790</v>
          </cell>
          <cell r="D63">
            <v>1875</v>
          </cell>
          <cell r="E63">
            <v>1990</v>
          </cell>
          <cell r="F63">
            <v>1770</v>
          </cell>
          <cell r="G63">
            <v>1780</v>
          </cell>
          <cell r="H63">
            <v>5370</v>
          </cell>
          <cell r="I63">
            <v>-1</v>
          </cell>
          <cell r="J63">
            <v>-1</v>
          </cell>
          <cell r="K63">
            <v>-1</v>
          </cell>
          <cell r="L63">
            <v>-1</v>
          </cell>
        </row>
        <row r="64">
          <cell r="A64">
            <v>-1</v>
          </cell>
          <cell r="B64">
            <v>1630</v>
          </cell>
          <cell r="C64">
            <v>1840</v>
          </cell>
          <cell r="D64">
            <v>1900</v>
          </cell>
          <cell r="E64">
            <v>2010</v>
          </cell>
          <cell r="F64">
            <v>1790</v>
          </cell>
          <cell r="G64">
            <v>1800</v>
          </cell>
          <cell r="H64">
            <v>5650</v>
          </cell>
          <cell r="I64">
            <v>-1</v>
          </cell>
          <cell r="J64">
            <v>-1</v>
          </cell>
          <cell r="K64">
            <v>-1</v>
          </cell>
          <cell r="L64">
            <v>-1</v>
          </cell>
        </row>
        <row r="65">
          <cell r="A65">
            <v>-1</v>
          </cell>
          <cell r="B65">
            <v>1650</v>
          </cell>
          <cell r="C65">
            <v>1860</v>
          </cell>
          <cell r="D65">
            <v>1920</v>
          </cell>
          <cell r="E65">
            <v>2030</v>
          </cell>
          <cell r="F65">
            <v>1810</v>
          </cell>
          <cell r="G65">
            <v>1820</v>
          </cell>
          <cell r="H65">
            <v>-1</v>
          </cell>
          <cell r="I65">
            <v>-1</v>
          </cell>
          <cell r="J65">
            <v>-1</v>
          </cell>
          <cell r="K65">
            <v>-1</v>
          </cell>
          <cell r="L65">
            <v>-1</v>
          </cell>
        </row>
        <row r="66">
          <cell r="A66">
            <v>-1</v>
          </cell>
          <cell r="B66">
            <v>1685</v>
          </cell>
          <cell r="C66">
            <v>1885</v>
          </cell>
          <cell r="D66">
            <v>1945</v>
          </cell>
          <cell r="E66">
            <v>2050</v>
          </cell>
          <cell r="F66">
            <v>1830</v>
          </cell>
          <cell r="G66">
            <v>1840</v>
          </cell>
          <cell r="H66">
            <v>-1</v>
          </cell>
          <cell r="I66">
            <v>-1</v>
          </cell>
          <cell r="J66">
            <v>-1</v>
          </cell>
          <cell r="K66">
            <v>-1</v>
          </cell>
          <cell r="L66">
            <v>-1</v>
          </cell>
        </row>
        <row r="67">
          <cell r="A67">
            <v>-1</v>
          </cell>
          <cell r="B67">
            <v>1720</v>
          </cell>
          <cell r="C67">
            <v>1905</v>
          </cell>
          <cell r="D67">
            <v>1970</v>
          </cell>
          <cell r="E67">
            <v>2070</v>
          </cell>
          <cell r="F67">
            <v>1850</v>
          </cell>
          <cell r="G67">
            <v>1860</v>
          </cell>
          <cell r="H67">
            <v>-1</v>
          </cell>
          <cell r="I67">
            <v>-1</v>
          </cell>
          <cell r="J67">
            <v>-1</v>
          </cell>
          <cell r="K67">
            <v>-1</v>
          </cell>
          <cell r="L67">
            <v>-1</v>
          </cell>
        </row>
        <row r="68">
          <cell r="A68">
            <v>-1</v>
          </cell>
          <cell r="B68">
            <v>1740</v>
          </cell>
          <cell r="C68">
            <v>1934</v>
          </cell>
          <cell r="D68">
            <v>2000</v>
          </cell>
          <cell r="E68">
            <v>2090</v>
          </cell>
          <cell r="F68">
            <v>1870</v>
          </cell>
          <cell r="G68">
            <v>1880</v>
          </cell>
          <cell r="H68">
            <v>-1</v>
          </cell>
          <cell r="I68">
            <v>-1</v>
          </cell>
          <cell r="J68">
            <v>-1</v>
          </cell>
          <cell r="K68">
            <v>-1</v>
          </cell>
          <cell r="L68">
            <v>-1</v>
          </cell>
        </row>
        <row r="69">
          <cell r="A69">
            <v>-1</v>
          </cell>
          <cell r="B69">
            <v>1770</v>
          </cell>
          <cell r="C69">
            <v>1960</v>
          </cell>
          <cell r="D69">
            <v>2025</v>
          </cell>
          <cell r="E69">
            <v>2110</v>
          </cell>
          <cell r="F69">
            <v>1890</v>
          </cell>
          <cell r="G69">
            <v>1900</v>
          </cell>
          <cell r="H69">
            <v>-1</v>
          </cell>
          <cell r="I69">
            <v>-1</v>
          </cell>
          <cell r="J69">
            <v>-1</v>
          </cell>
          <cell r="K69">
            <v>-1</v>
          </cell>
          <cell r="L69">
            <v>-1</v>
          </cell>
        </row>
        <row r="70">
          <cell r="A70">
            <v>-1</v>
          </cell>
          <cell r="B70">
            <v>1790</v>
          </cell>
          <cell r="C70">
            <v>1980</v>
          </cell>
          <cell r="D70">
            <v>2050</v>
          </cell>
          <cell r="E70">
            <v>2130</v>
          </cell>
          <cell r="F70">
            <v>1910</v>
          </cell>
          <cell r="G70">
            <v>4660</v>
          </cell>
          <cell r="H70">
            <v>-1</v>
          </cell>
          <cell r="I70">
            <v>-1</v>
          </cell>
          <cell r="J70">
            <v>-1</v>
          </cell>
          <cell r="K70">
            <v>-1</v>
          </cell>
          <cell r="L70">
            <v>-1</v>
          </cell>
        </row>
        <row r="71">
          <cell r="A71">
            <v>-1</v>
          </cell>
          <cell r="B71">
            <v>1810</v>
          </cell>
          <cell r="C71">
            <v>2000</v>
          </cell>
          <cell r="D71">
            <v>2070</v>
          </cell>
          <cell r="E71">
            <v>2150</v>
          </cell>
          <cell r="F71">
            <v>1930</v>
          </cell>
          <cell r="G71">
            <v>4680</v>
          </cell>
          <cell r="H71">
            <v>-1</v>
          </cell>
          <cell r="I71">
            <v>-1</v>
          </cell>
          <cell r="J71">
            <v>-1</v>
          </cell>
          <cell r="K71">
            <v>-1</v>
          </cell>
          <cell r="L71">
            <v>-1</v>
          </cell>
        </row>
        <row r="72">
          <cell r="A72">
            <v>-1</v>
          </cell>
          <cell r="B72">
            <v>1830</v>
          </cell>
          <cell r="C72">
            <v>2028</v>
          </cell>
          <cell r="D72">
            <v>2090</v>
          </cell>
          <cell r="E72">
            <v>2170</v>
          </cell>
          <cell r="F72">
            <v>1950</v>
          </cell>
          <cell r="G72">
            <v>4700</v>
          </cell>
          <cell r="H72">
            <v>-1</v>
          </cell>
          <cell r="I72">
            <v>-1</v>
          </cell>
          <cell r="J72">
            <v>-1</v>
          </cell>
          <cell r="K72">
            <v>-1</v>
          </cell>
          <cell r="L72">
            <v>-1</v>
          </cell>
        </row>
        <row r="73">
          <cell r="A73">
            <v>-1</v>
          </cell>
          <cell r="B73">
            <v>1860</v>
          </cell>
          <cell r="C73">
            <v>2050</v>
          </cell>
          <cell r="D73">
            <v>2110</v>
          </cell>
          <cell r="E73">
            <v>4540</v>
          </cell>
          <cell r="F73">
            <v>1970</v>
          </cell>
          <cell r="G73">
            <v>4725</v>
          </cell>
          <cell r="H73">
            <v>-1</v>
          </cell>
          <cell r="I73">
            <v>-1</v>
          </cell>
          <cell r="J73">
            <v>-1</v>
          </cell>
          <cell r="K73">
            <v>-1</v>
          </cell>
          <cell r="L73">
            <v>-1</v>
          </cell>
        </row>
        <row r="74">
          <cell r="A74">
            <v>-1</v>
          </cell>
          <cell r="B74">
            <v>1880</v>
          </cell>
          <cell r="C74">
            <v>4600</v>
          </cell>
          <cell r="D74">
            <v>2130</v>
          </cell>
          <cell r="E74">
            <v>4560</v>
          </cell>
          <cell r="F74">
            <v>1990</v>
          </cell>
          <cell r="G74">
            <v>4745</v>
          </cell>
          <cell r="H74">
            <v>-1</v>
          </cell>
          <cell r="I74">
            <v>-1</v>
          </cell>
          <cell r="J74">
            <v>-1</v>
          </cell>
          <cell r="K74">
            <v>-1</v>
          </cell>
          <cell r="L74">
            <v>-1</v>
          </cell>
        </row>
        <row r="75">
          <cell r="A75">
            <v>-1</v>
          </cell>
          <cell r="B75">
            <v>4715</v>
          </cell>
          <cell r="C75">
            <v>4620</v>
          </cell>
          <cell r="D75">
            <v>2150</v>
          </cell>
          <cell r="E75">
            <v>4580</v>
          </cell>
          <cell r="F75">
            <v>2010</v>
          </cell>
          <cell r="G75">
            <v>4770</v>
          </cell>
          <cell r="H75">
            <v>-1</v>
          </cell>
          <cell r="I75">
            <v>-1</v>
          </cell>
          <cell r="J75">
            <v>-1</v>
          </cell>
          <cell r="K75">
            <v>-1</v>
          </cell>
          <cell r="L75">
            <v>-1</v>
          </cell>
        </row>
        <row r="76">
          <cell r="A76">
            <v>-1</v>
          </cell>
          <cell r="B76">
            <v>4780</v>
          </cell>
          <cell r="C76">
            <v>4640</v>
          </cell>
          <cell r="D76">
            <v>4570</v>
          </cell>
          <cell r="E76">
            <v>4600</v>
          </cell>
          <cell r="F76">
            <v>2030</v>
          </cell>
          <cell r="G76">
            <v>4790</v>
          </cell>
          <cell r="H76">
            <v>-1</v>
          </cell>
          <cell r="I76">
            <v>-1</v>
          </cell>
          <cell r="J76">
            <v>-1</v>
          </cell>
          <cell r="K76">
            <v>-1</v>
          </cell>
          <cell r="L76">
            <v>-1</v>
          </cell>
        </row>
        <row r="77">
          <cell r="A77">
            <v>-1</v>
          </cell>
          <cell r="B77">
            <v>4800</v>
          </cell>
          <cell r="C77">
            <v>4665</v>
          </cell>
          <cell r="D77">
            <v>4590</v>
          </cell>
          <cell r="E77">
            <v>4620</v>
          </cell>
          <cell r="F77">
            <v>2050</v>
          </cell>
          <cell r="G77">
            <v>4810</v>
          </cell>
          <cell r="H77">
            <v>-1</v>
          </cell>
          <cell r="I77">
            <v>-1</v>
          </cell>
          <cell r="J77">
            <v>-1</v>
          </cell>
          <cell r="K77">
            <v>-1</v>
          </cell>
          <cell r="L77">
            <v>-1</v>
          </cell>
        </row>
        <row r="78">
          <cell r="A78">
            <v>-1</v>
          </cell>
          <cell r="B78">
            <v>4840</v>
          </cell>
          <cell r="C78">
            <v>4695</v>
          </cell>
          <cell r="D78">
            <v>4610</v>
          </cell>
          <cell r="E78">
            <v>4640</v>
          </cell>
          <cell r="F78">
            <v>2070</v>
          </cell>
          <cell r="G78">
            <v>4830</v>
          </cell>
          <cell r="H78">
            <v>-1</v>
          </cell>
          <cell r="I78">
            <v>-1</v>
          </cell>
          <cell r="J78">
            <v>-1</v>
          </cell>
          <cell r="K78">
            <v>-1</v>
          </cell>
          <cell r="L78">
            <v>-1</v>
          </cell>
        </row>
        <row r="79">
          <cell r="A79">
            <v>-1</v>
          </cell>
          <cell r="B79">
            <v>4940</v>
          </cell>
          <cell r="C79">
            <v>4730</v>
          </cell>
          <cell r="D79">
            <v>4635</v>
          </cell>
          <cell r="E79">
            <v>4660</v>
          </cell>
          <cell r="F79">
            <v>2090</v>
          </cell>
          <cell r="G79">
            <v>4850</v>
          </cell>
          <cell r="H79">
            <v>-1</v>
          </cell>
          <cell r="I79">
            <v>-1</v>
          </cell>
          <cell r="J79">
            <v>-1</v>
          </cell>
          <cell r="K79">
            <v>-1</v>
          </cell>
          <cell r="L79">
            <v>-1</v>
          </cell>
        </row>
        <row r="80">
          <cell r="A80">
            <v>-1</v>
          </cell>
          <cell r="B80">
            <v>5010</v>
          </cell>
          <cell r="C80">
            <v>4750</v>
          </cell>
          <cell r="D80">
            <v>4655</v>
          </cell>
          <cell r="E80">
            <v>4680</v>
          </cell>
          <cell r="F80">
            <v>4575</v>
          </cell>
          <cell r="G80">
            <v>4870</v>
          </cell>
          <cell r="H80">
            <v>-1</v>
          </cell>
          <cell r="I80">
            <v>-1</v>
          </cell>
          <cell r="J80">
            <v>-1</v>
          </cell>
          <cell r="K80">
            <v>-1</v>
          </cell>
          <cell r="L80">
            <v>-1</v>
          </cell>
        </row>
        <row r="81">
          <cell r="A81">
            <v>-1</v>
          </cell>
          <cell r="B81">
            <v>5070</v>
          </cell>
          <cell r="C81">
            <v>4800</v>
          </cell>
          <cell r="D81">
            <v>4675</v>
          </cell>
          <cell r="E81">
            <v>4700</v>
          </cell>
          <cell r="F81">
            <v>4595</v>
          </cell>
          <cell r="G81">
            <v>4890</v>
          </cell>
          <cell r="H81">
            <v>-1</v>
          </cell>
          <cell r="I81">
            <v>-1</v>
          </cell>
          <cell r="J81">
            <v>-1</v>
          </cell>
          <cell r="K81">
            <v>-1</v>
          </cell>
          <cell r="L81">
            <v>-1</v>
          </cell>
        </row>
        <row r="82">
          <cell r="A82">
            <v>-1</v>
          </cell>
          <cell r="B82">
            <v>5200</v>
          </cell>
          <cell r="C82">
            <v>4820</v>
          </cell>
          <cell r="D82">
            <v>4695</v>
          </cell>
          <cell r="E82">
            <v>4720</v>
          </cell>
          <cell r="F82">
            <v>4620</v>
          </cell>
          <cell r="G82">
            <v>4920</v>
          </cell>
          <cell r="H82">
            <v>-1</v>
          </cell>
          <cell r="I82">
            <v>-1</v>
          </cell>
          <cell r="J82">
            <v>-1</v>
          </cell>
          <cell r="K82">
            <v>-1</v>
          </cell>
          <cell r="L82">
            <v>-1</v>
          </cell>
        </row>
        <row r="83">
          <cell r="A83">
            <v>-1</v>
          </cell>
          <cell r="B83">
            <v>-1</v>
          </cell>
          <cell r="C83">
            <v>5350</v>
          </cell>
          <cell r="D83">
            <v>4725</v>
          </cell>
          <cell r="E83">
            <v>4740</v>
          </cell>
          <cell r="F83">
            <v>4640</v>
          </cell>
          <cell r="G83">
            <v>4940</v>
          </cell>
          <cell r="H83">
            <v>-1</v>
          </cell>
          <cell r="I83">
            <v>-1</v>
          </cell>
          <cell r="J83">
            <v>-1</v>
          </cell>
          <cell r="K83">
            <v>-1</v>
          </cell>
          <cell r="L83">
            <v>-1</v>
          </cell>
        </row>
        <row r="84">
          <cell r="A84">
            <v>-1</v>
          </cell>
          <cell r="B84">
            <v>-1</v>
          </cell>
          <cell r="C84">
            <v>5875</v>
          </cell>
          <cell r="D84">
            <v>4750</v>
          </cell>
          <cell r="E84">
            <v>4760</v>
          </cell>
          <cell r="F84">
            <v>4660</v>
          </cell>
          <cell r="G84">
            <v>4970</v>
          </cell>
          <cell r="H84">
            <v>-1</v>
          </cell>
          <cell r="I84">
            <v>-1</v>
          </cell>
          <cell r="J84">
            <v>-1</v>
          </cell>
          <cell r="K84">
            <v>-1</v>
          </cell>
          <cell r="L84">
            <v>-1</v>
          </cell>
        </row>
        <row r="85">
          <cell r="A85">
            <v>-1</v>
          </cell>
          <cell r="B85">
            <v>-1</v>
          </cell>
          <cell r="C85">
            <v>-1</v>
          </cell>
          <cell r="D85">
            <v>4788</v>
          </cell>
          <cell r="E85">
            <v>4780</v>
          </cell>
          <cell r="F85">
            <v>4680</v>
          </cell>
          <cell r="G85">
            <v>5000</v>
          </cell>
          <cell r="H85">
            <v>-1</v>
          </cell>
          <cell r="I85">
            <v>-1</v>
          </cell>
          <cell r="J85">
            <v>-1</v>
          </cell>
          <cell r="K85">
            <v>-1</v>
          </cell>
          <cell r="L85">
            <v>-1</v>
          </cell>
        </row>
        <row r="86">
          <cell r="A86">
            <v>-1</v>
          </cell>
          <cell r="B86">
            <v>-1</v>
          </cell>
          <cell r="C86">
            <v>-1</v>
          </cell>
          <cell r="D86">
            <v>4820</v>
          </cell>
          <cell r="E86">
            <v>4800</v>
          </cell>
          <cell r="F86">
            <v>4700</v>
          </cell>
          <cell r="G86">
            <v>5030</v>
          </cell>
          <cell r="H86">
            <v>-1</v>
          </cell>
          <cell r="I86">
            <v>-1</v>
          </cell>
          <cell r="J86">
            <v>-1</v>
          </cell>
          <cell r="K86">
            <v>-1</v>
          </cell>
          <cell r="L86">
            <v>-1</v>
          </cell>
        </row>
        <row r="87">
          <cell r="A87">
            <v>-1</v>
          </cell>
          <cell r="B87">
            <v>-1</v>
          </cell>
          <cell r="C87">
            <v>-1</v>
          </cell>
          <cell r="D87">
            <v>4840</v>
          </cell>
          <cell r="E87">
            <v>4820</v>
          </cell>
          <cell r="F87">
            <v>4720</v>
          </cell>
          <cell r="G87">
            <v>5090</v>
          </cell>
          <cell r="H87">
            <v>-1</v>
          </cell>
          <cell r="I87">
            <v>-1</v>
          </cell>
          <cell r="J87">
            <v>-1</v>
          </cell>
          <cell r="K87">
            <v>-1</v>
          </cell>
          <cell r="L87">
            <v>-1</v>
          </cell>
        </row>
        <row r="88">
          <cell r="A88">
            <v>-1</v>
          </cell>
          <cell r="B88">
            <v>-1</v>
          </cell>
          <cell r="C88">
            <v>-1</v>
          </cell>
          <cell r="D88">
            <v>4880</v>
          </cell>
          <cell r="E88">
            <v>4840</v>
          </cell>
          <cell r="F88">
            <v>4740</v>
          </cell>
          <cell r="G88">
            <v>5120</v>
          </cell>
          <cell r="H88">
            <v>-1</v>
          </cell>
          <cell r="I88">
            <v>-1</v>
          </cell>
          <cell r="J88">
            <v>-1</v>
          </cell>
          <cell r="K88">
            <v>-1</v>
          </cell>
          <cell r="L88">
            <v>-1</v>
          </cell>
        </row>
        <row r="89">
          <cell r="A89">
            <v>-1</v>
          </cell>
          <cell r="B89">
            <v>-1</v>
          </cell>
          <cell r="C89">
            <v>-1</v>
          </cell>
          <cell r="D89">
            <v>4900</v>
          </cell>
          <cell r="E89">
            <v>4860</v>
          </cell>
          <cell r="F89">
            <v>4760</v>
          </cell>
          <cell r="G89">
            <v>5230</v>
          </cell>
          <cell r="H89">
            <v>-1</v>
          </cell>
          <cell r="I89">
            <v>-1</v>
          </cell>
          <cell r="J89">
            <v>-1</v>
          </cell>
          <cell r="K89">
            <v>-1</v>
          </cell>
          <cell r="L89">
            <v>-1</v>
          </cell>
        </row>
        <row r="90">
          <cell r="A90">
            <v>-1</v>
          </cell>
          <cell r="B90">
            <v>-1</v>
          </cell>
          <cell r="C90">
            <v>-1</v>
          </cell>
          <cell r="D90">
            <v>4920</v>
          </cell>
          <cell r="E90">
            <v>4885</v>
          </cell>
          <cell r="F90">
            <v>4780</v>
          </cell>
          <cell r="G90">
            <v>5270</v>
          </cell>
          <cell r="H90">
            <v>-1</v>
          </cell>
          <cell r="I90">
            <v>-1</v>
          </cell>
          <cell r="J90">
            <v>-1</v>
          </cell>
          <cell r="K90">
            <v>-1</v>
          </cell>
          <cell r="L90">
            <v>-1</v>
          </cell>
        </row>
        <row r="91">
          <cell r="A91">
            <v>-1</v>
          </cell>
          <cell r="B91">
            <v>-1</v>
          </cell>
          <cell r="C91">
            <v>-1</v>
          </cell>
          <cell r="D91">
            <v>4950</v>
          </cell>
          <cell r="E91">
            <v>4910</v>
          </cell>
          <cell r="F91">
            <v>4800</v>
          </cell>
          <cell r="G91">
            <v>5380</v>
          </cell>
          <cell r="H91">
            <v>-1</v>
          </cell>
          <cell r="I91">
            <v>-1</v>
          </cell>
          <cell r="J91">
            <v>-1</v>
          </cell>
          <cell r="K91">
            <v>-1</v>
          </cell>
          <cell r="L91">
            <v>-1</v>
          </cell>
        </row>
        <row r="92">
          <cell r="A92">
            <v>-1</v>
          </cell>
          <cell r="B92">
            <v>-1</v>
          </cell>
          <cell r="C92">
            <v>-1</v>
          </cell>
          <cell r="D92">
            <v>4970</v>
          </cell>
          <cell r="E92">
            <v>4940</v>
          </cell>
          <cell r="F92">
            <v>4820</v>
          </cell>
          <cell r="G92">
            <v>5480</v>
          </cell>
          <cell r="H92">
            <v>-1</v>
          </cell>
          <cell r="I92">
            <v>-1</v>
          </cell>
          <cell r="J92">
            <v>-1</v>
          </cell>
          <cell r="K92">
            <v>-1</v>
          </cell>
          <cell r="L92">
            <v>-1</v>
          </cell>
        </row>
        <row r="93">
          <cell r="A93">
            <v>-1</v>
          </cell>
          <cell r="B93">
            <v>-1</v>
          </cell>
          <cell r="C93">
            <v>-1</v>
          </cell>
          <cell r="D93">
            <v>4990</v>
          </cell>
          <cell r="E93">
            <v>4960</v>
          </cell>
          <cell r="F93">
            <v>4840</v>
          </cell>
          <cell r="G93">
            <v>-1</v>
          </cell>
          <cell r="H93">
            <v>-1</v>
          </cell>
          <cell r="I93">
            <v>-1</v>
          </cell>
          <cell r="J93">
            <v>-1</v>
          </cell>
          <cell r="K93">
            <v>-1</v>
          </cell>
          <cell r="L93">
            <v>-1</v>
          </cell>
        </row>
        <row r="94">
          <cell r="A94">
            <v>-1</v>
          </cell>
          <cell r="B94">
            <v>-1</v>
          </cell>
          <cell r="C94">
            <v>-1</v>
          </cell>
          <cell r="D94">
            <v>5048</v>
          </cell>
          <cell r="E94">
            <v>4985</v>
          </cell>
          <cell r="F94">
            <v>4860</v>
          </cell>
          <cell r="G94">
            <v>-1</v>
          </cell>
          <cell r="H94">
            <v>-1</v>
          </cell>
          <cell r="I94">
            <v>-1</v>
          </cell>
          <cell r="J94">
            <v>-1</v>
          </cell>
          <cell r="K94">
            <v>-1</v>
          </cell>
          <cell r="L94">
            <v>-1</v>
          </cell>
        </row>
        <row r="95">
          <cell r="A95">
            <v>-1</v>
          </cell>
          <cell r="B95">
            <v>-1</v>
          </cell>
          <cell r="C95">
            <v>-1</v>
          </cell>
          <cell r="D95">
            <v>5100</v>
          </cell>
          <cell r="E95">
            <v>5015</v>
          </cell>
          <cell r="F95">
            <v>4880</v>
          </cell>
          <cell r="G95">
            <v>-1</v>
          </cell>
          <cell r="H95">
            <v>-1</v>
          </cell>
          <cell r="I95">
            <v>-1</v>
          </cell>
          <cell r="J95">
            <v>-1</v>
          </cell>
          <cell r="K95">
            <v>-1</v>
          </cell>
          <cell r="L95">
            <v>-1</v>
          </cell>
        </row>
        <row r="96">
          <cell r="A96">
            <v>-1</v>
          </cell>
          <cell r="B96">
            <v>-1</v>
          </cell>
          <cell r="C96">
            <v>-1</v>
          </cell>
          <cell r="D96">
            <v>5150</v>
          </cell>
          <cell r="E96">
            <v>5035</v>
          </cell>
          <cell r="F96">
            <v>4900</v>
          </cell>
          <cell r="G96">
            <v>-1</v>
          </cell>
          <cell r="H96">
            <v>-1</v>
          </cell>
          <cell r="I96">
            <v>-1</v>
          </cell>
          <cell r="J96">
            <v>-1</v>
          </cell>
          <cell r="K96">
            <v>-1</v>
          </cell>
          <cell r="L96">
            <v>-1</v>
          </cell>
        </row>
        <row r="97">
          <cell r="A97">
            <v>-1</v>
          </cell>
          <cell r="B97">
            <v>-1</v>
          </cell>
          <cell r="C97">
            <v>-1</v>
          </cell>
          <cell r="D97">
            <v>5180</v>
          </cell>
          <cell r="E97">
            <v>5060</v>
          </cell>
          <cell r="F97">
            <v>4920</v>
          </cell>
          <cell r="G97">
            <v>-1</v>
          </cell>
          <cell r="H97">
            <v>-1</v>
          </cell>
          <cell r="I97">
            <v>-1</v>
          </cell>
          <cell r="J97">
            <v>-1</v>
          </cell>
          <cell r="K97">
            <v>-1</v>
          </cell>
          <cell r="L97">
            <v>-1</v>
          </cell>
        </row>
        <row r="98">
          <cell r="A98">
            <v>-1</v>
          </cell>
          <cell r="B98">
            <v>-1</v>
          </cell>
          <cell r="C98">
            <v>-1</v>
          </cell>
          <cell r="D98">
            <v>5350</v>
          </cell>
          <cell r="E98">
            <v>5100</v>
          </cell>
          <cell r="F98">
            <v>4940</v>
          </cell>
          <cell r="G98">
            <v>-1</v>
          </cell>
          <cell r="H98">
            <v>-1</v>
          </cell>
          <cell r="I98">
            <v>-1</v>
          </cell>
          <cell r="J98">
            <v>-1</v>
          </cell>
          <cell r="K98">
            <v>-1</v>
          </cell>
          <cell r="L98">
            <v>-1</v>
          </cell>
        </row>
        <row r="99">
          <cell r="A99">
            <v>-1</v>
          </cell>
          <cell r="B99">
            <v>-1</v>
          </cell>
          <cell r="C99">
            <v>-1</v>
          </cell>
          <cell r="D99">
            <v>-1</v>
          </cell>
          <cell r="E99">
            <v>5120</v>
          </cell>
          <cell r="F99">
            <v>4970</v>
          </cell>
          <cell r="G99">
            <v>-1</v>
          </cell>
          <cell r="H99">
            <v>-1</v>
          </cell>
          <cell r="I99">
            <v>-1</v>
          </cell>
          <cell r="J99">
            <v>-1</v>
          </cell>
          <cell r="K99">
            <v>-1</v>
          </cell>
          <cell r="L99">
            <v>-1</v>
          </cell>
        </row>
        <row r="100">
          <cell r="A100">
            <v>-1</v>
          </cell>
          <cell r="B100">
            <v>-1</v>
          </cell>
          <cell r="C100">
            <v>-1</v>
          </cell>
          <cell r="D100">
            <v>-1</v>
          </cell>
          <cell r="E100">
            <v>5140</v>
          </cell>
          <cell r="F100">
            <v>5000</v>
          </cell>
          <cell r="G100">
            <v>-1</v>
          </cell>
          <cell r="H100">
            <v>-1</v>
          </cell>
          <cell r="I100">
            <v>-1</v>
          </cell>
          <cell r="J100">
            <v>-1</v>
          </cell>
          <cell r="K100">
            <v>-1</v>
          </cell>
          <cell r="L100">
            <v>-1</v>
          </cell>
        </row>
        <row r="101">
          <cell r="A101">
            <v>-1</v>
          </cell>
          <cell r="B101">
            <v>-1</v>
          </cell>
          <cell r="C101">
            <v>-1</v>
          </cell>
          <cell r="D101">
            <v>-1</v>
          </cell>
          <cell r="E101">
            <v>5170</v>
          </cell>
          <cell r="F101">
            <v>5020</v>
          </cell>
          <cell r="G101">
            <v>-1</v>
          </cell>
          <cell r="H101">
            <v>-1</v>
          </cell>
          <cell r="I101">
            <v>-1</v>
          </cell>
          <cell r="J101">
            <v>-1</v>
          </cell>
          <cell r="K101">
            <v>-1</v>
          </cell>
          <cell r="L101">
            <v>-1</v>
          </cell>
        </row>
        <row r="102">
          <cell r="A102">
            <v>-1</v>
          </cell>
          <cell r="B102">
            <v>-1</v>
          </cell>
          <cell r="C102">
            <v>-1</v>
          </cell>
          <cell r="D102">
            <v>-1</v>
          </cell>
          <cell r="E102">
            <v>5270</v>
          </cell>
          <cell r="F102">
            <v>5050</v>
          </cell>
          <cell r="G102">
            <v>-1</v>
          </cell>
          <cell r="H102">
            <v>-1</v>
          </cell>
          <cell r="I102">
            <v>-1</v>
          </cell>
          <cell r="J102">
            <v>-1</v>
          </cell>
          <cell r="K102">
            <v>-1</v>
          </cell>
          <cell r="L102">
            <v>-1</v>
          </cell>
        </row>
        <row r="103">
          <cell r="A103">
            <v>-1</v>
          </cell>
          <cell r="B103">
            <v>-1</v>
          </cell>
          <cell r="C103">
            <v>-1</v>
          </cell>
          <cell r="D103">
            <v>-1</v>
          </cell>
          <cell r="E103">
            <v>5350</v>
          </cell>
          <cell r="F103">
            <v>5080</v>
          </cell>
          <cell r="G103">
            <v>-1</v>
          </cell>
          <cell r="H103">
            <v>-1</v>
          </cell>
          <cell r="I103">
            <v>-1</v>
          </cell>
          <cell r="J103">
            <v>-1</v>
          </cell>
          <cell r="K103">
            <v>-1</v>
          </cell>
          <cell r="L103">
            <v>-1</v>
          </cell>
        </row>
        <row r="104">
          <cell r="A104">
            <v>-1</v>
          </cell>
          <cell r="B104">
            <v>-1</v>
          </cell>
          <cell r="C104">
            <v>-1</v>
          </cell>
          <cell r="D104">
            <v>-1</v>
          </cell>
          <cell r="E104">
            <v>7662</v>
          </cell>
          <cell r="F104">
            <v>5100</v>
          </cell>
          <cell r="G104">
            <v>-1</v>
          </cell>
          <cell r="H104">
            <v>-1</v>
          </cell>
          <cell r="I104">
            <v>-1</v>
          </cell>
          <cell r="J104">
            <v>-1</v>
          </cell>
          <cell r="K104">
            <v>-1</v>
          </cell>
          <cell r="L104">
            <v>-1</v>
          </cell>
        </row>
        <row r="105">
          <cell r="A105">
            <v>-1</v>
          </cell>
          <cell r="B105">
            <v>-1</v>
          </cell>
          <cell r="C105">
            <v>-1</v>
          </cell>
          <cell r="D105">
            <v>-1</v>
          </cell>
          <cell r="E105">
            <v>-1</v>
          </cell>
          <cell r="F105">
            <v>5120</v>
          </cell>
          <cell r="G105">
            <v>-1</v>
          </cell>
          <cell r="H105">
            <v>-1</v>
          </cell>
          <cell r="I105">
            <v>-1</v>
          </cell>
          <cell r="J105">
            <v>-1</v>
          </cell>
          <cell r="K105">
            <v>-1</v>
          </cell>
          <cell r="L105">
            <v>-1</v>
          </cell>
        </row>
        <row r="106">
          <cell r="A106">
            <v>-1</v>
          </cell>
          <cell r="B106">
            <v>-1</v>
          </cell>
          <cell r="C106">
            <v>-1</v>
          </cell>
          <cell r="D106">
            <v>-1</v>
          </cell>
          <cell r="E106">
            <v>-1</v>
          </cell>
          <cell r="F106">
            <v>5140</v>
          </cell>
          <cell r="G106">
            <v>-1</v>
          </cell>
          <cell r="H106">
            <v>-1</v>
          </cell>
          <cell r="I106">
            <v>-1</v>
          </cell>
          <cell r="J106">
            <v>-1</v>
          </cell>
          <cell r="K106">
            <v>-1</v>
          </cell>
          <cell r="L106">
            <v>-1</v>
          </cell>
        </row>
        <row r="107">
          <cell r="A107">
            <v>-1</v>
          </cell>
          <cell r="B107">
            <v>-1</v>
          </cell>
          <cell r="C107">
            <v>-1</v>
          </cell>
          <cell r="D107">
            <v>-1</v>
          </cell>
          <cell r="E107">
            <v>-1</v>
          </cell>
          <cell r="F107">
            <v>5190</v>
          </cell>
          <cell r="G107">
            <v>-1</v>
          </cell>
          <cell r="H107">
            <v>-1</v>
          </cell>
          <cell r="I107">
            <v>-1</v>
          </cell>
          <cell r="J107">
            <v>-1</v>
          </cell>
          <cell r="K107">
            <v>-1</v>
          </cell>
          <cell r="L107">
            <v>-1</v>
          </cell>
        </row>
        <row r="108">
          <cell r="A108">
            <v>-1</v>
          </cell>
          <cell r="B108">
            <v>-1</v>
          </cell>
          <cell r="C108">
            <v>-1</v>
          </cell>
          <cell r="D108">
            <v>-1</v>
          </cell>
          <cell r="E108">
            <v>-1</v>
          </cell>
          <cell r="F108">
            <v>5210</v>
          </cell>
          <cell r="G108">
            <v>-1</v>
          </cell>
          <cell r="H108">
            <v>-1</v>
          </cell>
          <cell r="I108">
            <v>-1</v>
          </cell>
          <cell r="J108">
            <v>-1</v>
          </cell>
          <cell r="K108">
            <v>-1</v>
          </cell>
          <cell r="L108">
            <v>-1</v>
          </cell>
        </row>
        <row r="109">
          <cell r="A109">
            <v>-1</v>
          </cell>
          <cell r="B109">
            <v>-1</v>
          </cell>
          <cell r="C109">
            <v>-1</v>
          </cell>
          <cell r="D109">
            <v>-1</v>
          </cell>
          <cell r="E109">
            <v>-1</v>
          </cell>
          <cell r="F109">
            <v>5260</v>
          </cell>
          <cell r="G109">
            <v>-1</v>
          </cell>
          <cell r="H109">
            <v>-1</v>
          </cell>
          <cell r="I109">
            <v>-1</v>
          </cell>
          <cell r="J109">
            <v>-1</v>
          </cell>
          <cell r="K109">
            <v>-1</v>
          </cell>
          <cell r="L109">
            <v>-1</v>
          </cell>
        </row>
        <row r="110">
          <cell r="A110">
            <v>-1</v>
          </cell>
          <cell r="B110">
            <v>-1</v>
          </cell>
          <cell r="C110">
            <v>-1</v>
          </cell>
          <cell r="D110">
            <v>-1</v>
          </cell>
          <cell r="E110">
            <v>-1</v>
          </cell>
          <cell r="F110">
            <v>5280</v>
          </cell>
          <cell r="G110">
            <v>-1</v>
          </cell>
          <cell r="H110">
            <v>-1</v>
          </cell>
          <cell r="I110">
            <v>-1</v>
          </cell>
          <cell r="J110">
            <v>-1</v>
          </cell>
          <cell r="K110">
            <v>-1</v>
          </cell>
          <cell r="L110">
            <v>-1</v>
          </cell>
        </row>
        <row r="111">
          <cell r="A111">
            <v>-1</v>
          </cell>
          <cell r="B111">
            <v>-1</v>
          </cell>
          <cell r="C111">
            <v>-1</v>
          </cell>
          <cell r="D111">
            <v>-1</v>
          </cell>
          <cell r="E111">
            <v>-1</v>
          </cell>
          <cell r="F111">
            <v>5310</v>
          </cell>
          <cell r="G111">
            <v>-1</v>
          </cell>
          <cell r="H111">
            <v>-1</v>
          </cell>
          <cell r="I111">
            <v>-1</v>
          </cell>
          <cell r="J111">
            <v>-1</v>
          </cell>
          <cell r="K111">
            <v>-1</v>
          </cell>
          <cell r="L111">
            <v>-1</v>
          </cell>
        </row>
        <row r="112">
          <cell r="A112">
            <v>-1</v>
          </cell>
          <cell r="B112">
            <v>-1</v>
          </cell>
          <cell r="C112">
            <v>-1</v>
          </cell>
          <cell r="D112">
            <v>-1</v>
          </cell>
          <cell r="E112">
            <v>-1</v>
          </cell>
          <cell r="F112">
            <v>5360</v>
          </cell>
          <cell r="G112">
            <v>-1</v>
          </cell>
          <cell r="H112">
            <v>-1</v>
          </cell>
          <cell r="I112">
            <v>-1</v>
          </cell>
          <cell r="J112">
            <v>-1</v>
          </cell>
          <cell r="K112">
            <v>-1</v>
          </cell>
          <cell r="L112">
            <v>-1</v>
          </cell>
        </row>
        <row r="113">
          <cell r="A113">
            <v>-1</v>
          </cell>
          <cell r="B113">
            <v>-1</v>
          </cell>
          <cell r="C113">
            <v>-1</v>
          </cell>
          <cell r="D113">
            <v>-1</v>
          </cell>
          <cell r="E113">
            <v>-1</v>
          </cell>
          <cell r="F113">
            <v>5400</v>
          </cell>
          <cell r="G113">
            <v>-1</v>
          </cell>
          <cell r="H113">
            <v>-1</v>
          </cell>
          <cell r="I113">
            <v>-1</v>
          </cell>
          <cell r="J113">
            <v>-1</v>
          </cell>
          <cell r="K113">
            <v>-1</v>
          </cell>
          <cell r="L113">
            <v>-1</v>
          </cell>
        </row>
        <row r="114">
          <cell r="A114">
            <v>-1</v>
          </cell>
          <cell r="B114">
            <v>-1</v>
          </cell>
          <cell r="C114">
            <v>-1</v>
          </cell>
          <cell r="D114">
            <v>-1</v>
          </cell>
          <cell r="E114">
            <v>-1</v>
          </cell>
          <cell r="F114">
            <v>5525</v>
          </cell>
          <cell r="G114">
            <v>-1</v>
          </cell>
          <cell r="H114">
            <v>-1</v>
          </cell>
          <cell r="I114">
            <v>-1</v>
          </cell>
          <cell r="J114">
            <v>-1</v>
          </cell>
          <cell r="K114">
            <v>-1</v>
          </cell>
          <cell r="L114">
            <v>-1</v>
          </cell>
        </row>
        <row r="115">
          <cell r="A115">
            <v>-1</v>
          </cell>
          <cell r="B115">
            <v>-1</v>
          </cell>
          <cell r="C115">
            <v>-1</v>
          </cell>
          <cell r="D115">
            <v>-1</v>
          </cell>
          <cell r="E115">
            <v>-1</v>
          </cell>
          <cell r="F115">
            <v>-1</v>
          </cell>
          <cell r="G115">
            <v>-1</v>
          </cell>
          <cell r="H115">
            <v>-1</v>
          </cell>
          <cell r="I115">
            <v>-1</v>
          </cell>
          <cell r="J115">
            <v>-1</v>
          </cell>
          <cell r="K115">
            <v>-1</v>
          </cell>
          <cell r="L115">
            <v>-1</v>
          </cell>
        </row>
        <row r="116">
          <cell r="A116">
            <v>-1</v>
          </cell>
          <cell r="B116">
            <v>-1</v>
          </cell>
          <cell r="C116">
            <v>-1</v>
          </cell>
          <cell r="D116">
            <v>-1</v>
          </cell>
          <cell r="E116">
            <v>-1</v>
          </cell>
          <cell r="F116">
            <v>-1</v>
          </cell>
          <cell r="G116">
            <v>-1</v>
          </cell>
          <cell r="H116">
            <v>-1</v>
          </cell>
          <cell r="I116">
            <v>-1</v>
          </cell>
          <cell r="J116">
            <v>-1</v>
          </cell>
          <cell r="K116">
            <v>-1</v>
          </cell>
          <cell r="L116">
            <v>-1</v>
          </cell>
        </row>
        <row r="117">
          <cell r="A117">
            <v>-1</v>
          </cell>
          <cell r="B117">
            <v>-1</v>
          </cell>
          <cell r="C117">
            <v>-1</v>
          </cell>
          <cell r="D117">
            <v>-1</v>
          </cell>
          <cell r="E117">
            <v>-1</v>
          </cell>
          <cell r="F117">
            <v>-1</v>
          </cell>
          <cell r="G117">
            <v>-1</v>
          </cell>
          <cell r="H117">
            <v>-1</v>
          </cell>
          <cell r="I117">
            <v>-1</v>
          </cell>
          <cell r="J117">
            <v>-1</v>
          </cell>
          <cell r="K117">
            <v>-1</v>
          </cell>
          <cell r="L117">
            <v>-1</v>
          </cell>
        </row>
        <row r="118">
          <cell r="A118">
            <v>-1</v>
          </cell>
          <cell r="B118">
            <v>-1</v>
          </cell>
          <cell r="C118">
            <v>-1</v>
          </cell>
          <cell r="D118">
            <v>-1</v>
          </cell>
          <cell r="E118">
            <v>-1</v>
          </cell>
          <cell r="F118">
            <v>-1</v>
          </cell>
          <cell r="G118">
            <v>-1</v>
          </cell>
          <cell r="H118">
            <v>-1</v>
          </cell>
          <cell r="I118">
            <v>-1</v>
          </cell>
          <cell r="J118">
            <v>-1</v>
          </cell>
          <cell r="K118">
            <v>-1</v>
          </cell>
          <cell r="L118">
            <v>-1</v>
          </cell>
        </row>
        <row r="119">
          <cell r="A119">
            <v>-1</v>
          </cell>
          <cell r="B119">
            <v>-1</v>
          </cell>
          <cell r="C119">
            <v>-1</v>
          </cell>
          <cell r="D119">
            <v>-1</v>
          </cell>
          <cell r="E119">
            <v>-1</v>
          </cell>
          <cell r="F119">
            <v>-1</v>
          </cell>
          <cell r="G119">
            <v>-1</v>
          </cell>
          <cell r="H119">
            <v>-1</v>
          </cell>
          <cell r="I119">
            <v>-1</v>
          </cell>
          <cell r="J119">
            <v>-1</v>
          </cell>
          <cell r="K119">
            <v>-1</v>
          </cell>
          <cell r="L119">
            <v>-1</v>
          </cell>
        </row>
        <row r="120">
          <cell r="A120">
            <v>-1</v>
          </cell>
          <cell r="B120">
            <v>-1</v>
          </cell>
          <cell r="C120">
            <v>-1</v>
          </cell>
          <cell r="D120">
            <v>-1</v>
          </cell>
          <cell r="E120">
            <v>-1</v>
          </cell>
          <cell r="F120">
            <v>-1</v>
          </cell>
          <cell r="G120">
            <v>-1</v>
          </cell>
          <cell r="H120">
            <v>-1</v>
          </cell>
          <cell r="I120">
            <v>-1</v>
          </cell>
          <cell r="J120">
            <v>-1</v>
          </cell>
          <cell r="K120">
            <v>-1</v>
          </cell>
          <cell r="L120">
            <v>-1</v>
          </cell>
        </row>
        <row r="121">
          <cell r="A121">
            <v>-1</v>
          </cell>
          <cell r="B121">
            <v>-1</v>
          </cell>
          <cell r="C121">
            <v>-1</v>
          </cell>
          <cell r="D121">
            <v>-1</v>
          </cell>
          <cell r="E121">
            <v>-1</v>
          </cell>
          <cell r="F121">
            <v>-1</v>
          </cell>
          <cell r="G121">
            <v>-1</v>
          </cell>
          <cell r="H121">
            <v>-1</v>
          </cell>
          <cell r="I121">
            <v>-1</v>
          </cell>
          <cell r="J121">
            <v>-1</v>
          </cell>
          <cell r="K121">
            <v>-1</v>
          </cell>
          <cell r="L121">
            <v>-1</v>
          </cell>
        </row>
        <row r="122">
          <cell r="A122">
            <v>-1</v>
          </cell>
          <cell r="B122">
            <v>-1</v>
          </cell>
          <cell r="C122">
            <v>-1</v>
          </cell>
          <cell r="D122">
            <v>-1</v>
          </cell>
          <cell r="E122">
            <v>-1</v>
          </cell>
          <cell r="F122">
            <v>-1</v>
          </cell>
          <cell r="G122">
            <v>-1</v>
          </cell>
          <cell r="H122">
            <v>-1</v>
          </cell>
          <cell r="I122">
            <v>-1</v>
          </cell>
          <cell r="J122">
            <v>-1</v>
          </cell>
          <cell r="K122">
            <v>-1</v>
          </cell>
          <cell r="L122">
            <v>-1</v>
          </cell>
        </row>
        <row r="123">
          <cell r="A123">
            <v>-1</v>
          </cell>
          <cell r="B123">
            <v>-1</v>
          </cell>
          <cell r="C123">
            <v>-1</v>
          </cell>
          <cell r="D123">
            <v>-1</v>
          </cell>
          <cell r="E123">
            <v>-1</v>
          </cell>
          <cell r="F123">
            <v>-1</v>
          </cell>
          <cell r="G123">
            <v>-1</v>
          </cell>
          <cell r="H123">
            <v>-1</v>
          </cell>
          <cell r="I123">
            <v>-1</v>
          </cell>
          <cell r="J123">
            <v>-1</v>
          </cell>
          <cell r="K123">
            <v>-1</v>
          </cell>
          <cell r="L123">
            <v>-1</v>
          </cell>
        </row>
        <row r="124">
          <cell r="A124">
            <v>-1</v>
          </cell>
          <cell r="B124">
            <v>-1</v>
          </cell>
          <cell r="C124">
            <v>-1</v>
          </cell>
          <cell r="D124">
            <v>-1</v>
          </cell>
          <cell r="E124">
            <v>-1</v>
          </cell>
          <cell r="F124">
            <v>-1</v>
          </cell>
          <cell r="G124">
            <v>-1</v>
          </cell>
          <cell r="H124">
            <v>-1</v>
          </cell>
          <cell r="I124">
            <v>-1</v>
          </cell>
          <cell r="J124">
            <v>-1</v>
          </cell>
          <cell r="K124">
            <v>-1</v>
          </cell>
          <cell r="L124">
            <v>-1</v>
          </cell>
        </row>
        <row r="125">
          <cell r="A125">
            <v>-1</v>
          </cell>
          <cell r="B125">
            <v>-1</v>
          </cell>
          <cell r="C125">
            <v>-1</v>
          </cell>
          <cell r="D125">
            <v>-1</v>
          </cell>
          <cell r="E125">
            <v>-1</v>
          </cell>
          <cell r="F125">
            <v>-1</v>
          </cell>
          <cell r="G125">
            <v>-1</v>
          </cell>
          <cell r="H125">
            <v>-1</v>
          </cell>
          <cell r="I125">
            <v>-1</v>
          </cell>
          <cell r="J125">
            <v>-1</v>
          </cell>
          <cell r="K125">
            <v>-1</v>
          </cell>
          <cell r="L125">
            <v>-1</v>
          </cell>
        </row>
        <row r="126">
          <cell r="A126">
            <v>-1</v>
          </cell>
          <cell r="B126">
            <v>-1</v>
          </cell>
          <cell r="C126">
            <v>-1</v>
          </cell>
          <cell r="D126">
            <v>-1</v>
          </cell>
          <cell r="E126">
            <v>-1</v>
          </cell>
          <cell r="F126">
            <v>-1</v>
          </cell>
          <cell r="G126">
            <v>-1</v>
          </cell>
          <cell r="H126">
            <v>-1</v>
          </cell>
          <cell r="I126">
            <v>-1</v>
          </cell>
          <cell r="J126">
            <v>-1</v>
          </cell>
          <cell r="K126">
            <v>-1</v>
          </cell>
          <cell r="L126">
            <v>-1</v>
          </cell>
        </row>
        <row r="127">
          <cell r="A127">
            <v>-1</v>
          </cell>
          <cell r="B127">
            <v>-1</v>
          </cell>
          <cell r="C127">
            <v>-1</v>
          </cell>
          <cell r="D127">
            <v>-1</v>
          </cell>
          <cell r="E127">
            <v>-1</v>
          </cell>
          <cell r="F127">
            <v>-1</v>
          </cell>
          <cell r="G127">
            <v>-1</v>
          </cell>
          <cell r="H127">
            <v>-1</v>
          </cell>
          <cell r="I127">
            <v>-1</v>
          </cell>
          <cell r="J127">
            <v>-1</v>
          </cell>
          <cell r="K127">
            <v>-1</v>
          </cell>
          <cell r="L127">
            <v>-1</v>
          </cell>
        </row>
        <row r="128">
          <cell r="A128">
            <v>-1</v>
          </cell>
          <cell r="B128">
            <v>-1</v>
          </cell>
          <cell r="C128">
            <v>-1</v>
          </cell>
          <cell r="D128">
            <v>-1</v>
          </cell>
          <cell r="E128">
            <v>-1</v>
          </cell>
          <cell r="F128">
            <v>-1</v>
          </cell>
          <cell r="G128">
            <v>-1</v>
          </cell>
          <cell r="H128">
            <v>-1</v>
          </cell>
          <cell r="I128">
            <v>-1</v>
          </cell>
          <cell r="J128">
            <v>-1</v>
          </cell>
          <cell r="K128">
            <v>-1</v>
          </cell>
          <cell r="L128">
            <v>-1</v>
          </cell>
        </row>
        <row r="129">
          <cell r="A129">
            <v>-1</v>
          </cell>
          <cell r="B129">
            <v>-1</v>
          </cell>
          <cell r="C129">
            <v>-1</v>
          </cell>
          <cell r="D129">
            <v>-1</v>
          </cell>
          <cell r="E129">
            <v>-1</v>
          </cell>
          <cell r="F129">
            <v>-1</v>
          </cell>
          <cell r="G129">
            <v>-1</v>
          </cell>
          <cell r="H129">
            <v>-1</v>
          </cell>
          <cell r="I129">
            <v>-1</v>
          </cell>
          <cell r="J129">
            <v>-1</v>
          </cell>
          <cell r="K129">
            <v>-1</v>
          </cell>
          <cell r="L129">
            <v>-1</v>
          </cell>
        </row>
        <row r="130">
          <cell r="A130">
            <v>-1</v>
          </cell>
          <cell r="B130">
            <v>-1</v>
          </cell>
          <cell r="C130">
            <v>-1</v>
          </cell>
          <cell r="D130">
            <v>-1</v>
          </cell>
          <cell r="E130">
            <v>-1</v>
          </cell>
          <cell r="F130">
            <v>-1</v>
          </cell>
          <cell r="G130">
            <v>-1</v>
          </cell>
          <cell r="H130">
            <v>-1</v>
          </cell>
          <cell r="I130">
            <v>-1</v>
          </cell>
          <cell r="J130">
            <v>-1</v>
          </cell>
          <cell r="K130">
            <v>-1</v>
          </cell>
          <cell r="L130">
            <v>-1</v>
          </cell>
        </row>
        <row r="131">
          <cell r="A131">
            <v>-1</v>
          </cell>
          <cell r="B131">
            <v>-1</v>
          </cell>
          <cell r="C131">
            <v>-1</v>
          </cell>
          <cell r="D131">
            <v>-1</v>
          </cell>
          <cell r="E131">
            <v>-1</v>
          </cell>
          <cell r="F131">
            <v>-1</v>
          </cell>
          <cell r="G131">
            <v>-1</v>
          </cell>
          <cell r="H131">
            <v>-1</v>
          </cell>
          <cell r="I131">
            <v>-1</v>
          </cell>
          <cell r="J131">
            <v>-1</v>
          </cell>
          <cell r="K131">
            <v>-1</v>
          </cell>
          <cell r="L131">
            <v>-1</v>
          </cell>
        </row>
        <row r="132">
          <cell r="A132">
            <v>-1</v>
          </cell>
          <cell r="B132">
            <v>-1</v>
          </cell>
          <cell r="C132">
            <v>-1</v>
          </cell>
          <cell r="D132">
            <v>-1</v>
          </cell>
          <cell r="E132">
            <v>-1</v>
          </cell>
          <cell r="F132">
            <v>-1</v>
          </cell>
          <cell r="G132">
            <v>-1</v>
          </cell>
          <cell r="H132">
            <v>-1</v>
          </cell>
          <cell r="I132">
            <v>-1</v>
          </cell>
          <cell r="J132">
            <v>-1</v>
          </cell>
          <cell r="K132">
            <v>-1</v>
          </cell>
          <cell r="L132">
            <v>-1</v>
          </cell>
        </row>
        <row r="133">
          <cell r="A133">
            <v>-1</v>
          </cell>
          <cell r="B133">
            <v>-1</v>
          </cell>
          <cell r="C133">
            <v>-1</v>
          </cell>
          <cell r="D133">
            <v>-1</v>
          </cell>
          <cell r="E133">
            <v>-1</v>
          </cell>
          <cell r="F133">
            <v>-1</v>
          </cell>
          <cell r="G133">
            <v>-1</v>
          </cell>
          <cell r="H133">
            <v>-1</v>
          </cell>
          <cell r="I133">
            <v>-1</v>
          </cell>
          <cell r="J133">
            <v>-1</v>
          </cell>
          <cell r="K133">
            <v>-1</v>
          </cell>
          <cell r="L133">
            <v>-1</v>
          </cell>
        </row>
        <row r="134">
          <cell r="A134">
            <v>-1</v>
          </cell>
          <cell r="B134">
            <v>-1</v>
          </cell>
          <cell r="C134">
            <v>-1</v>
          </cell>
          <cell r="D134">
            <v>-1</v>
          </cell>
          <cell r="E134">
            <v>-1</v>
          </cell>
          <cell r="F134">
            <v>-1</v>
          </cell>
          <cell r="G134">
            <v>-1</v>
          </cell>
          <cell r="H134">
            <v>-1</v>
          </cell>
          <cell r="I134">
            <v>-1</v>
          </cell>
          <cell r="J134">
            <v>-1</v>
          </cell>
          <cell r="K134">
            <v>-1</v>
          </cell>
          <cell r="L134">
            <v>-1</v>
          </cell>
        </row>
        <row r="135">
          <cell r="A135">
            <v>-1</v>
          </cell>
          <cell r="B135">
            <v>-1</v>
          </cell>
          <cell r="C135">
            <v>-1</v>
          </cell>
          <cell r="D135">
            <v>-1</v>
          </cell>
          <cell r="E135">
            <v>-1</v>
          </cell>
          <cell r="F135">
            <v>-1</v>
          </cell>
          <cell r="G135">
            <v>-1</v>
          </cell>
          <cell r="H135">
            <v>-1</v>
          </cell>
          <cell r="I135">
            <v>-1</v>
          </cell>
          <cell r="J135">
            <v>-1</v>
          </cell>
          <cell r="K135">
            <v>-1</v>
          </cell>
          <cell r="L135">
            <v>-1</v>
          </cell>
        </row>
        <row r="136">
          <cell r="A136">
            <v>-1</v>
          </cell>
          <cell r="B136">
            <v>-1</v>
          </cell>
          <cell r="C136">
            <v>-1</v>
          </cell>
          <cell r="D136">
            <v>-1</v>
          </cell>
          <cell r="E136">
            <v>-1</v>
          </cell>
          <cell r="F136">
            <v>-1</v>
          </cell>
          <cell r="G136">
            <v>-1</v>
          </cell>
          <cell r="H136">
            <v>-1</v>
          </cell>
          <cell r="I136">
            <v>-1</v>
          </cell>
          <cell r="J136">
            <v>-1</v>
          </cell>
          <cell r="K136">
            <v>-1</v>
          </cell>
          <cell r="L136">
            <v>-1</v>
          </cell>
        </row>
        <row r="137">
          <cell r="A137">
            <v>-1</v>
          </cell>
          <cell r="B137">
            <v>-1</v>
          </cell>
          <cell r="C137">
            <v>-1</v>
          </cell>
          <cell r="D137">
            <v>-1</v>
          </cell>
          <cell r="E137">
            <v>-1</v>
          </cell>
          <cell r="F137">
            <v>-1</v>
          </cell>
          <cell r="G137">
            <v>-1</v>
          </cell>
          <cell r="H137">
            <v>-1</v>
          </cell>
          <cell r="I137">
            <v>-1</v>
          </cell>
          <cell r="J137">
            <v>-1</v>
          </cell>
          <cell r="K137">
            <v>-1</v>
          </cell>
          <cell r="L137">
            <v>-1</v>
          </cell>
        </row>
        <row r="138">
          <cell r="A138">
            <v>-1</v>
          </cell>
          <cell r="B138">
            <v>-1</v>
          </cell>
          <cell r="C138">
            <v>-1</v>
          </cell>
          <cell r="D138">
            <v>-1</v>
          </cell>
          <cell r="E138">
            <v>-1</v>
          </cell>
          <cell r="F138">
            <v>-1</v>
          </cell>
          <cell r="G138">
            <v>-1</v>
          </cell>
          <cell r="H138">
            <v>-1</v>
          </cell>
          <cell r="I138">
            <v>-1</v>
          </cell>
          <cell r="J138">
            <v>-1</v>
          </cell>
          <cell r="K138">
            <v>-1</v>
          </cell>
          <cell r="L138">
            <v>-1</v>
          </cell>
        </row>
        <row r="139">
          <cell r="A139">
            <v>-1</v>
          </cell>
          <cell r="B139">
            <v>-1</v>
          </cell>
          <cell r="C139">
            <v>-1</v>
          </cell>
          <cell r="D139">
            <v>-1</v>
          </cell>
          <cell r="E139">
            <v>-1</v>
          </cell>
          <cell r="F139">
            <v>-1</v>
          </cell>
          <cell r="G139">
            <v>-1</v>
          </cell>
          <cell r="H139">
            <v>-1</v>
          </cell>
          <cell r="I139">
            <v>-1</v>
          </cell>
          <cell r="J139">
            <v>-1</v>
          </cell>
          <cell r="K139">
            <v>-1</v>
          </cell>
          <cell r="L139">
            <v>-1</v>
          </cell>
        </row>
        <row r="140">
          <cell r="A140">
            <v>-1</v>
          </cell>
          <cell r="B140">
            <v>-1</v>
          </cell>
          <cell r="C140">
            <v>-1</v>
          </cell>
          <cell r="D140">
            <v>-1</v>
          </cell>
          <cell r="E140">
            <v>-1</v>
          </cell>
          <cell r="F140">
            <v>-1</v>
          </cell>
          <cell r="G140">
            <v>-1</v>
          </cell>
          <cell r="H140">
            <v>-1</v>
          </cell>
          <cell r="I140">
            <v>-1</v>
          </cell>
          <cell r="J140">
            <v>-1</v>
          </cell>
          <cell r="K140">
            <v>-1</v>
          </cell>
          <cell r="L140">
            <v>-1</v>
          </cell>
        </row>
        <row r="141">
          <cell r="A141">
            <v>-1</v>
          </cell>
          <cell r="B141">
            <v>-1</v>
          </cell>
          <cell r="C141">
            <v>-1</v>
          </cell>
          <cell r="D141">
            <v>-1</v>
          </cell>
          <cell r="E141">
            <v>-1</v>
          </cell>
          <cell r="F141">
            <v>-1</v>
          </cell>
          <cell r="G141">
            <v>-1</v>
          </cell>
          <cell r="H141">
            <v>-1</v>
          </cell>
          <cell r="I141">
            <v>-1</v>
          </cell>
          <cell r="J141">
            <v>-1</v>
          </cell>
          <cell r="K141">
            <v>-1</v>
          </cell>
          <cell r="L141">
            <v>-1</v>
          </cell>
        </row>
        <row r="142">
          <cell r="A142">
            <v>-1</v>
          </cell>
          <cell r="B142">
            <v>-1</v>
          </cell>
          <cell r="C142">
            <v>-1</v>
          </cell>
          <cell r="D142">
            <v>-1</v>
          </cell>
          <cell r="E142">
            <v>-1</v>
          </cell>
          <cell r="F142">
            <v>-1</v>
          </cell>
          <cell r="G142">
            <v>-1</v>
          </cell>
          <cell r="H142">
            <v>-1</v>
          </cell>
          <cell r="I142">
            <v>-1</v>
          </cell>
          <cell r="J142">
            <v>-1</v>
          </cell>
          <cell r="K142">
            <v>-1</v>
          </cell>
          <cell r="L142">
            <v>-1</v>
          </cell>
        </row>
        <row r="143">
          <cell r="A143">
            <v>-1</v>
          </cell>
          <cell r="B143">
            <v>-1</v>
          </cell>
          <cell r="C143">
            <v>-1</v>
          </cell>
          <cell r="D143">
            <v>-1</v>
          </cell>
          <cell r="E143">
            <v>-1</v>
          </cell>
          <cell r="F143">
            <v>-1</v>
          </cell>
          <cell r="G143">
            <v>-1</v>
          </cell>
          <cell r="H143">
            <v>-1</v>
          </cell>
          <cell r="I143">
            <v>-1</v>
          </cell>
          <cell r="J143">
            <v>-1</v>
          </cell>
          <cell r="K143">
            <v>-1</v>
          </cell>
          <cell r="L143">
            <v>-1</v>
          </cell>
        </row>
        <row r="144">
          <cell r="A144">
            <v>-1</v>
          </cell>
          <cell r="B144">
            <v>-1</v>
          </cell>
          <cell r="C144">
            <v>-1</v>
          </cell>
          <cell r="D144">
            <v>-1</v>
          </cell>
          <cell r="E144">
            <v>-1</v>
          </cell>
          <cell r="F144">
            <v>-1</v>
          </cell>
          <cell r="G144">
            <v>-1</v>
          </cell>
          <cell r="H144">
            <v>-1</v>
          </cell>
          <cell r="I144">
            <v>-1</v>
          </cell>
          <cell r="J144">
            <v>-1</v>
          </cell>
          <cell r="K144">
            <v>-1</v>
          </cell>
          <cell r="L144">
            <v>-1</v>
          </cell>
        </row>
        <row r="145">
          <cell r="A145">
            <v>-1</v>
          </cell>
          <cell r="B145">
            <v>-1</v>
          </cell>
          <cell r="C145">
            <v>-1</v>
          </cell>
          <cell r="D145">
            <v>-1</v>
          </cell>
          <cell r="E145">
            <v>-1</v>
          </cell>
          <cell r="F145">
            <v>-1</v>
          </cell>
          <cell r="G145">
            <v>-1</v>
          </cell>
          <cell r="H145">
            <v>-1</v>
          </cell>
          <cell r="I145">
            <v>-1</v>
          </cell>
          <cell r="J145">
            <v>-1</v>
          </cell>
          <cell r="K145">
            <v>-1</v>
          </cell>
          <cell r="L145">
            <v>-1</v>
          </cell>
        </row>
        <row r="146">
          <cell r="A146">
            <v>-1</v>
          </cell>
          <cell r="B146">
            <v>-1</v>
          </cell>
          <cell r="C146">
            <v>-1</v>
          </cell>
          <cell r="D146">
            <v>-1</v>
          </cell>
          <cell r="E146">
            <v>-1</v>
          </cell>
          <cell r="F146">
            <v>-1</v>
          </cell>
          <cell r="G146">
            <v>-1</v>
          </cell>
          <cell r="H146">
            <v>-1</v>
          </cell>
          <cell r="I146">
            <v>-1</v>
          </cell>
          <cell r="J146">
            <v>-1</v>
          </cell>
          <cell r="K146">
            <v>-1</v>
          </cell>
          <cell r="L146">
            <v>-1</v>
          </cell>
        </row>
        <row r="147">
          <cell r="A147">
            <v>-1</v>
          </cell>
          <cell r="B147">
            <v>-1</v>
          </cell>
          <cell r="C147">
            <v>-1</v>
          </cell>
          <cell r="D147">
            <v>-1</v>
          </cell>
          <cell r="E147">
            <v>-1</v>
          </cell>
          <cell r="F147">
            <v>-1</v>
          </cell>
          <cell r="G147">
            <v>-1</v>
          </cell>
          <cell r="H147">
            <v>-1</v>
          </cell>
          <cell r="I147">
            <v>-1</v>
          </cell>
          <cell r="J147">
            <v>-1</v>
          </cell>
          <cell r="K147">
            <v>-1</v>
          </cell>
          <cell r="L147">
            <v>-1</v>
          </cell>
        </row>
        <row r="148">
          <cell r="A148">
            <v>-1</v>
          </cell>
          <cell r="B148">
            <v>-1</v>
          </cell>
          <cell r="C148">
            <v>-1</v>
          </cell>
          <cell r="D148">
            <v>-1</v>
          </cell>
          <cell r="E148">
            <v>-1</v>
          </cell>
          <cell r="F148">
            <v>-1</v>
          </cell>
          <cell r="G148">
            <v>-1</v>
          </cell>
          <cell r="H148">
            <v>-1</v>
          </cell>
          <cell r="I148">
            <v>-1</v>
          </cell>
          <cell r="J148">
            <v>-1</v>
          </cell>
          <cell r="K148">
            <v>-1</v>
          </cell>
          <cell r="L148">
            <v>-1</v>
          </cell>
        </row>
        <row r="149">
          <cell r="A149">
            <v>-1</v>
          </cell>
          <cell r="B149">
            <v>-1</v>
          </cell>
          <cell r="C149">
            <v>-1</v>
          </cell>
          <cell r="D149">
            <v>-1</v>
          </cell>
          <cell r="E149">
            <v>-1</v>
          </cell>
          <cell r="F149">
            <v>-1</v>
          </cell>
          <cell r="G149">
            <v>-1</v>
          </cell>
          <cell r="H149">
            <v>-1</v>
          </cell>
          <cell r="I149">
            <v>-1</v>
          </cell>
          <cell r="J149">
            <v>-1</v>
          </cell>
          <cell r="K149">
            <v>-1</v>
          </cell>
          <cell r="L149">
            <v>-1</v>
          </cell>
        </row>
        <row r="150">
          <cell r="A150">
            <v>-1</v>
          </cell>
          <cell r="B150">
            <v>-1</v>
          </cell>
          <cell r="C150">
            <v>-1</v>
          </cell>
          <cell r="D150">
            <v>-1</v>
          </cell>
          <cell r="E150">
            <v>-1</v>
          </cell>
          <cell r="F150">
            <v>-1</v>
          </cell>
          <cell r="G150">
            <v>-1</v>
          </cell>
          <cell r="H150">
            <v>-1</v>
          </cell>
          <cell r="I150">
            <v>-1</v>
          </cell>
          <cell r="J150">
            <v>-1</v>
          </cell>
          <cell r="K150">
            <v>-1</v>
          </cell>
          <cell r="L150">
            <v>-1</v>
          </cell>
        </row>
        <row r="151">
          <cell r="A151">
            <v>-1</v>
          </cell>
          <cell r="B151">
            <v>-1</v>
          </cell>
          <cell r="C151">
            <v>-1</v>
          </cell>
          <cell r="D151">
            <v>-1</v>
          </cell>
          <cell r="E151">
            <v>-1</v>
          </cell>
          <cell r="F151">
            <v>-1</v>
          </cell>
          <cell r="G151">
            <v>-1</v>
          </cell>
          <cell r="H151">
            <v>-1</v>
          </cell>
          <cell r="I151">
            <v>-1</v>
          </cell>
          <cell r="J151">
            <v>-1</v>
          </cell>
          <cell r="K151">
            <v>-1</v>
          </cell>
          <cell r="L151">
            <v>-1</v>
          </cell>
        </row>
        <row r="152">
          <cell r="A152">
            <v>-1</v>
          </cell>
          <cell r="B152">
            <v>-1</v>
          </cell>
          <cell r="C152">
            <v>-1</v>
          </cell>
          <cell r="D152">
            <v>-1</v>
          </cell>
          <cell r="E152">
            <v>-1</v>
          </cell>
          <cell r="F152">
            <v>-1</v>
          </cell>
          <cell r="G152">
            <v>-1</v>
          </cell>
          <cell r="H152">
            <v>-1</v>
          </cell>
          <cell r="I152">
            <v>-1</v>
          </cell>
          <cell r="J152">
            <v>-1</v>
          </cell>
          <cell r="K152">
            <v>-1</v>
          </cell>
          <cell r="L152">
            <v>-1</v>
          </cell>
        </row>
        <row r="153">
          <cell r="A153">
            <v>-1</v>
          </cell>
          <cell r="B153">
            <v>-1</v>
          </cell>
          <cell r="C153">
            <v>-1</v>
          </cell>
          <cell r="D153">
            <v>-1</v>
          </cell>
          <cell r="E153">
            <v>-1</v>
          </cell>
          <cell r="F153">
            <v>-1</v>
          </cell>
          <cell r="G153">
            <v>-1</v>
          </cell>
          <cell r="H153">
            <v>-1</v>
          </cell>
          <cell r="I153">
            <v>-1</v>
          </cell>
          <cell r="J153">
            <v>-1</v>
          </cell>
          <cell r="K153">
            <v>-1</v>
          </cell>
          <cell r="L153">
            <v>-1</v>
          </cell>
        </row>
        <row r="154">
          <cell r="A154">
            <v>-1</v>
          </cell>
          <cell r="B154">
            <v>-1</v>
          </cell>
          <cell r="C154">
            <v>-1</v>
          </cell>
          <cell r="D154">
            <v>-1</v>
          </cell>
          <cell r="E154">
            <v>-1</v>
          </cell>
          <cell r="F154">
            <v>-1</v>
          </cell>
          <cell r="G154">
            <v>-1</v>
          </cell>
          <cell r="H154">
            <v>-1</v>
          </cell>
          <cell r="I154">
            <v>-1</v>
          </cell>
          <cell r="J154">
            <v>-1</v>
          </cell>
          <cell r="K154">
            <v>-1</v>
          </cell>
          <cell r="L154">
            <v>-1</v>
          </cell>
        </row>
        <row r="155">
          <cell r="A155">
            <v>-1</v>
          </cell>
          <cell r="B155">
            <v>-1</v>
          </cell>
          <cell r="C155">
            <v>-1</v>
          </cell>
          <cell r="D155">
            <v>-1</v>
          </cell>
          <cell r="E155">
            <v>-1</v>
          </cell>
          <cell r="F155">
            <v>-1</v>
          </cell>
          <cell r="G155">
            <v>-1</v>
          </cell>
          <cell r="H155">
            <v>-1</v>
          </cell>
          <cell r="I155">
            <v>-1</v>
          </cell>
          <cell r="J155">
            <v>-1</v>
          </cell>
          <cell r="K155">
            <v>-1</v>
          </cell>
          <cell r="L155">
            <v>-1</v>
          </cell>
        </row>
        <row r="156">
          <cell r="A156">
            <v>-1</v>
          </cell>
          <cell r="B156">
            <v>-1</v>
          </cell>
          <cell r="C156">
            <v>-1</v>
          </cell>
          <cell r="D156">
            <v>-1</v>
          </cell>
          <cell r="E156">
            <v>-1</v>
          </cell>
          <cell r="F156">
            <v>-1</v>
          </cell>
          <cell r="G156">
            <v>-1</v>
          </cell>
          <cell r="H156">
            <v>-1</v>
          </cell>
          <cell r="I156">
            <v>-1</v>
          </cell>
          <cell r="J156">
            <v>-1</v>
          </cell>
          <cell r="K156">
            <v>-1</v>
          </cell>
          <cell r="L156">
            <v>-1</v>
          </cell>
        </row>
        <row r="157">
          <cell r="A157">
            <v>-1</v>
          </cell>
          <cell r="B157">
            <v>-1</v>
          </cell>
          <cell r="C157">
            <v>-1</v>
          </cell>
          <cell r="D157">
            <v>-1</v>
          </cell>
          <cell r="E157">
            <v>-1</v>
          </cell>
          <cell r="F157">
            <v>-1</v>
          </cell>
          <cell r="G157">
            <v>-1</v>
          </cell>
          <cell r="H157">
            <v>-1</v>
          </cell>
          <cell r="I157">
            <v>-1</v>
          </cell>
          <cell r="J157">
            <v>-1</v>
          </cell>
          <cell r="K157">
            <v>-1</v>
          </cell>
          <cell r="L157">
            <v>-1</v>
          </cell>
        </row>
        <row r="158">
          <cell r="A158">
            <v>-1</v>
          </cell>
          <cell r="B158">
            <v>-1</v>
          </cell>
          <cell r="C158">
            <v>-1</v>
          </cell>
          <cell r="D158">
            <v>-1</v>
          </cell>
          <cell r="E158">
            <v>-1</v>
          </cell>
          <cell r="F158">
            <v>-1</v>
          </cell>
          <cell r="G158">
            <v>-1</v>
          </cell>
          <cell r="H158">
            <v>-1</v>
          </cell>
          <cell r="I158">
            <v>-1</v>
          </cell>
          <cell r="J158">
            <v>-1</v>
          </cell>
          <cell r="K158">
            <v>-1</v>
          </cell>
          <cell r="L158">
            <v>-1</v>
          </cell>
        </row>
        <row r="159">
          <cell r="A159">
            <v>-1</v>
          </cell>
          <cell r="B159">
            <v>-1</v>
          </cell>
          <cell r="C159">
            <v>-1</v>
          </cell>
          <cell r="D159">
            <v>-1</v>
          </cell>
          <cell r="E159">
            <v>-1</v>
          </cell>
          <cell r="F159">
            <v>-1</v>
          </cell>
          <cell r="G159">
            <v>-1</v>
          </cell>
          <cell r="H159">
            <v>-1</v>
          </cell>
          <cell r="I159">
            <v>-1</v>
          </cell>
          <cell r="J159">
            <v>-1</v>
          </cell>
          <cell r="K159">
            <v>-1</v>
          </cell>
          <cell r="L159">
            <v>-1</v>
          </cell>
        </row>
        <row r="160">
          <cell r="A160">
            <v>-1</v>
          </cell>
          <cell r="B160">
            <v>-1</v>
          </cell>
          <cell r="C160">
            <v>-1</v>
          </cell>
          <cell r="D160">
            <v>-1</v>
          </cell>
          <cell r="E160">
            <v>-1</v>
          </cell>
          <cell r="F160">
            <v>-1</v>
          </cell>
          <cell r="G160">
            <v>-1</v>
          </cell>
          <cell r="H160">
            <v>-1</v>
          </cell>
          <cell r="I160">
            <v>-1</v>
          </cell>
          <cell r="J160">
            <v>-1</v>
          </cell>
          <cell r="K160">
            <v>-1</v>
          </cell>
          <cell r="L160">
            <v>-1</v>
          </cell>
        </row>
        <row r="161">
          <cell r="A161">
            <v>-1</v>
          </cell>
          <cell r="B161">
            <v>-1</v>
          </cell>
          <cell r="C161">
            <v>-1</v>
          </cell>
          <cell r="D161">
            <v>-1</v>
          </cell>
          <cell r="E161">
            <v>-1</v>
          </cell>
          <cell r="F161">
            <v>-1</v>
          </cell>
          <cell r="G161">
            <v>-1</v>
          </cell>
          <cell r="H161">
            <v>-1</v>
          </cell>
          <cell r="I161">
            <v>-1</v>
          </cell>
          <cell r="J161">
            <v>-1</v>
          </cell>
          <cell r="K161">
            <v>-1</v>
          </cell>
          <cell r="L161">
            <v>-1</v>
          </cell>
        </row>
        <row r="162">
          <cell r="A162">
            <v>-1</v>
          </cell>
          <cell r="B162">
            <v>-1</v>
          </cell>
          <cell r="C162">
            <v>-1</v>
          </cell>
          <cell r="D162">
            <v>-1</v>
          </cell>
          <cell r="E162">
            <v>-1</v>
          </cell>
          <cell r="F162">
            <v>-1</v>
          </cell>
          <cell r="G162">
            <v>-1</v>
          </cell>
          <cell r="H162">
            <v>-1</v>
          </cell>
          <cell r="I162">
            <v>-1</v>
          </cell>
          <cell r="J162">
            <v>-1</v>
          </cell>
          <cell r="K162">
            <v>-1</v>
          </cell>
          <cell r="L162">
            <v>-1</v>
          </cell>
        </row>
        <row r="163">
          <cell r="A163">
            <v>-1</v>
          </cell>
          <cell r="B163">
            <v>-1</v>
          </cell>
          <cell r="C163">
            <v>-1</v>
          </cell>
          <cell r="D163">
            <v>-1</v>
          </cell>
          <cell r="E163">
            <v>-1</v>
          </cell>
          <cell r="F163">
            <v>-1</v>
          </cell>
          <cell r="G163">
            <v>-1</v>
          </cell>
          <cell r="H163">
            <v>-1</v>
          </cell>
          <cell r="I163">
            <v>-1</v>
          </cell>
          <cell r="J163">
            <v>-1</v>
          </cell>
          <cell r="K163">
            <v>-1</v>
          </cell>
          <cell r="L163">
            <v>-1</v>
          </cell>
        </row>
        <row r="164">
          <cell r="A164">
            <v>-1</v>
          </cell>
          <cell r="B164">
            <v>-1</v>
          </cell>
          <cell r="C164">
            <v>-1</v>
          </cell>
          <cell r="D164">
            <v>-1</v>
          </cell>
          <cell r="E164">
            <v>-1</v>
          </cell>
          <cell r="F164">
            <v>-1</v>
          </cell>
          <cell r="G164">
            <v>-1</v>
          </cell>
          <cell r="H164">
            <v>-1</v>
          </cell>
          <cell r="I164">
            <v>-1</v>
          </cell>
          <cell r="J164">
            <v>-1</v>
          </cell>
          <cell r="K164">
            <v>-1</v>
          </cell>
          <cell r="L164">
            <v>-1</v>
          </cell>
        </row>
        <row r="165">
          <cell r="A165">
            <v>-1</v>
          </cell>
          <cell r="B165">
            <v>-1</v>
          </cell>
          <cell r="C165">
            <v>-1</v>
          </cell>
          <cell r="D165">
            <v>-1</v>
          </cell>
          <cell r="E165">
            <v>-1</v>
          </cell>
          <cell r="F165">
            <v>-1</v>
          </cell>
          <cell r="G165">
            <v>-1</v>
          </cell>
          <cell r="H165">
            <v>-1</v>
          </cell>
          <cell r="I165">
            <v>-1</v>
          </cell>
          <cell r="J165">
            <v>-1</v>
          </cell>
          <cell r="K165">
            <v>-1</v>
          </cell>
          <cell r="L165">
            <v>-1</v>
          </cell>
        </row>
        <row r="166">
          <cell r="A166">
            <v>-1</v>
          </cell>
          <cell r="B166">
            <v>-1</v>
          </cell>
          <cell r="C166">
            <v>-1</v>
          </cell>
          <cell r="D166">
            <v>-1</v>
          </cell>
          <cell r="E166">
            <v>-1</v>
          </cell>
          <cell r="F166">
            <v>-1</v>
          </cell>
          <cell r="G166">
            <v>-1</v>
          </cell>
          <cell r="H166">
            <v>-1</v>
          </cell>
          <cell r="I166">
            <v>-1</v>
          </cell>
          <cell r="J166">
            <v>-1</v>
          </cell>
          <cell r="K166">
            <v>-1</v>
          </cell>
          <cell r="L166">
            <v>-1</v>
          </cell>
        </row>
        <row r="167">
          <cell r="A167">
            <v>-1</v>
          </cell>
          <cell r="B167">
            <v>-1</v>
          </cell>
          <cell r="C167">
            <v>-1</v>
          </cell>
          <cell r="D167">
            <v>-1</v>
          </cell>
          <cell r="E167">
            <v>-1</v>
          </cell>
          <cell r="F167">
            <v>-1</v>
          </cell>
          <cell r="G167">
            <v>-1</v>
          </cell>
          <cell r="H167">
            <v>-1</v>
          </cell>
          <cell r="I167">
            <v>-1</v>
          </cell>
          <cell r="J167">
            <v>-1</v>
          </cell>
          <cell r="K167">
            <v>-1</v>
          </cell>
          <cell r="L167">
            <v>-1</v>
          </cell>
        </row>
        <row r="168">
          <cell r="A168">
            <v>-1</v>
          </cell>
          <cell r="B168">
            <v>-1</v>
          </cell>
          <cell r="C168">
            <v>-1</v>
          </cell>
          <cell r="D168">
            <v>-1</v>
          </cell>
          <cell r="E168">
            <v>-1</v>
          </cell>
          <cell r="F168">
            <v>-1</v>
          </cell>
          <cell r="G168">
            <v>-1</v>
          </cell>
          <cell r="H168">
            <v>-1</v>
          </cell>
          <cell r="I168">
            <v>-1</v>
          </cell>
          <cell r="J168">
            <v>-1</v>
          </cell>
          <cell r="K168">
            <v>-1</v>
          </cell>
          <cell r="L168">
            <v>-1</v>
          </cell>
        </row>
        <row r="169">
          <cell r="A169">
            <v>-1</v>
          </cell>
          <cell r="B169">
            <v>-1</v>
          </cell>
          <cell r="C169">
            <v>-1</v>
          </cell>
          <cell r="D169">
            <v>-1</v>
          </cell>
          <cell r="E169">
            <v>-1</v>
          </cell>
          <cell r="F169">
            <v>-1</v>
          </cell>
          <cell r="G169">
            <v>-1</v>
          </cell>
          <cell r="H169">
            <v>-1</v>
          </cell>
          <cell r="I169">
            <v>-1</v>
          </cell>
          <cell r="J169">
            <v>-1</v>
          </cell>
          <cell r="K169">
            <v>-1</v>
          </cell>
          <cell r="L169">
            <v>-1</v>
          </cell>
        </row>
        <row r="170">
          <cell r="A170">
            <v>-1</v>
          </cell>
          <cell r="B170">
            <v>-1</v>
          </cell>
          <cell r="C170">
            <v>-1</v>
          </cell>
          <cell r="D170">
            <v>-1</v>
          </cell>
          <cell r="E170">
            <v>-1</v>
          </cell>
          <cell r="F170">
            <v>-1</v>
          </cell>
          <cell r="G170">
            <v>-1</v>
          </cell>
          <cell r="H170">
            <v>-1</v>
          </cell>
          <cell r="I170">
            <v>-1</v>
          </cell>
          <cell r="J170">
            <v>-1</v>
          </cell>
          <cell r="K170">
            <v>-1</v>
          </cell>
          <cell r="L170">
            <v>-1</v>
          </cell>
        </row>
        <row r="171">
          <cell r="A171">
            <v>-1</v>
          </cell>
          <cell r="B171">
            <v>-1</v>
          </cell>
          <cell r="C171">
            <v>-1</v>
          </cell>
          <cell r="D171">
            <v>-1</v>
          </cell>
          <cell r="E171">
            <v>-1</v>
          </cell>
          <cell r="F171">
            <v>-1</v>
          </cell>
          <cell r="G171">
            <v>-1</v>
          </cell>
          <cell r="H171">
            <v>-1</v>
          </cell>
          <cell r="I171">
            <v>-1</v>
          </cell>
          <cell r="J171">
            <v>-1</v>
          </cell>
          <cell r="K171">
            <v>-1</v>
          </cell>
          <cell r="L171">
            <v>-1</v>
          </cell>
        </row>
        <row r="172">
          <cell r="A172">
            <v>-1</v>
          </cell>
          <cell r="B172">
            <v>-1</v>
          </cell>
          <cell r="C172">
            <v>-1</v>
          </cell>
          <cell r="D172">
            <v>-1</v>
          </cell>
          <cell r="E172">
            <v>-1</v>
          </cell>
          <cell r="F172">
            <v>-1</v>
          </cell>
          <cell r="G172">
            <v>-1</v>
          </cell>
          <cell r="H172">
            <v>-1</v>
          </cell>
          <cell r="I172">
            <v>-1</v>
          </cell>
          <cell r="J172">
            <v>-1</v>
          </cell>
          <cell r="K172">
            <v>-1</v>
          </cell>
          <cell r="L172">
            <v>-1</v>
          </cell>
        </row>
        <row r="173">
          <cell r="A173">
            <v>-1</v>
          </cell>
          <cell r="B173">
            <v>-1</v>
          </cell>
          <cell r="C173">
            <v>-1</v>
          </cell>
          <cell r="D173">
            <v>-1</v>
          </cell>
          <cell r="E173">
            <v>-1</v>
          </cell>
          <cell r="F173">
            <v>-1</v>
          </cell>
          <cell r="G173">
            <v>-1</v>
          </cell>
          <cell r="H173">
            <v>-1</v>
          </cell>
          <cell r="I173">
            <v>-1</v>
          </cell>
          <cell r="J173">
            <v>-1</v>
          </cell>
          <cell r="K173">
            <v>-1</v>
          </cell>
          <cell r="L173">
            <v>-1</v>
          </cell>
        </row>
        <row r="174">
          <cell r="A174">
            <v>-1</v>
          </cell>
          <cell r="B174">
            <v>-1</v>
          </cell>
          <cell r="C174">
            <v>-1</v>
          </cell>
          <cell r="D174">
            <v>-1</v>
          </cell>
          <cell r="E174">
            <v>-1</v>
          </cell>
          <cell r="F174">
            <v>-1</v>
          </cell>
          <cell r="G174">
            <v>-1</v>
          </cell>
          <cell r="H174">
            <v>-1</v>
          </cell>
          <cell r="I174">
            <v>-1</v>
          </cell>
          <cell r="J174">
            <v>-1</v>
          </cell>
          <cell r="K174">
            <v>-1</v>
          </cell>
          <cell r="L174">
            <v>-1</v>
          </cell>
        </row>
        <row r="175">
          <cell r="A175">
            <v>-1</v>
          </cell>
          <cell r="B175">
            <v>-1</v>
          </cell>
          <cell r="C175">
            <v>-1</v>
          </cell>
          <cell r="D175">
            <v>-1</v>
          </cell>
          <cell r="E175">
            <v>-1</v>
          </cell>
          <cell r="F175">
            <v>-1</v>
          </cell>
          <cell r="G175">
            <v>-1</v>
          </cell>
          <cell r="H175">
            <v>-1</v>
          </cell>
          <cell r="I175">
            <v>-1</v>
          </cell>
          <cell r="J175">
            <v>-1</v>
          </cell>
          <cell r="K175">
            <v>-1</v>
          </cell>
          <cell r="L175">
            <v>-1</v>
          </cell>
        </row>
        <row r="176">
          <cell r="A176">
            <v>-1</v>
          </cell>
          <cell r="B176">
            <v>-1</v>
          </cell>
          <cell r="C176">
            <v>-1</v>
          </cell>
          <cell r="D176">
            <v>-1</v>
          </cell>
          <cell r="E176">
            <v>-1</v>
          </cell>
          <cell r="F176">
            <v>-1</v>
          </cell>
          <cell r="G176">
            <v>-1</v>
          </cell>
          <cell r="H176">
            <v>-1</v>
          </cell>
          <cell r="I176">
            <v>-1</v>
          </cell>
          <cell r="J176">
            <v>-1</v>
          </cell>
          <cell r="K176">
            <v>-1</v>
          </cell>
          <cell r="L176">
            <v>-1</v>
          </cell>
        </row>
        <row r="177">
          <cell r="A177">
            <v>-1</v>
          </cell>
          <cell r="B177">
            <v>-1</v>
          </cell>
          <cell r="C177">
            <v>-1</v>
          </cell>
          <cell r="D177">
            <v>-1</v>
          </cell>
          <cell r="E177">
            <v>-1</v>
          </cell>
          <cell r="F177">
            <v>-1</v>
          </cell>
          <cell r="G177">
            <v>-1</v>
          </cell>
          <cell r="H177">
            <v>-1</v>
          </cell>
          <cell r="I177">
            <v>-1</v>
          </cell>
          <cell r="J177">
            <v>-1</v>
          </cell>
          <cell r="K177">
            <v>-1</v>
          </cell>
          <cell r="L177">
            <v>-1</v>
          </cell>
        </row>
        <row r="178">
          <cell r="A178">
            <v>-1</v>
          </cell>
          <cell r="B178">
            <v>-1</v>
          </cell>
          <cell r="C178">
            <v>-1</v>
          </cell>
          <cell r="D178">
            <v>-1</v>
          </cell>
          <cell r="E178">
            <v>-1</v>
          </cell>
          <cell r="F178">
            <v>-1</v>
          </cell>
          <cell r="G178">
            <v>-1</v>
          </cell>
          <cell r="H178">
            <v>-1</v>
          </cell>
          <cell r="I178">
            <v>-1</v>
          </cell>
          <cell r="J178">
            <v>-1</v>
          </cell>
          <cell r="K178">
            <v>-1</v>
          </cell>
          <cell r="L178">
            <v>-1</v>
          </cell>
        </row>
        <row r="179">
          <cell r="A179">
            <v>-1</v>
          </cell>
          <cell r="B179">
            <v>-1</v>
          </cell>
          <cell r="C179">
            <v>-1</v>
          </cell>
          <cell r="D179">
            <v>-1</v>
          </cell>
          <cell r="E179">
            <v>-1</v>
          </cell>
          <cell r="F179">
            <v>-1</v>
          </cell>
          <cell r="G179">
            <v>-1</v>
          </cell>
          <cell r="H179">
            <v>-1</v>
          </cell>
          <cell r="I179">
            <v>-1</v>
          </cell>
          <cell r="J179">
            <v>-1</v>
          </cell>
          <cell r="K179">
            <v>-1</v>
          </cell>
          <cell r="L179">
            <v>-1</v>
          </cell>
        </row>
        <row r="180">
          <cell r="A180">
            <v>-1</v>
          </cell>
          <cell r="B180">
            <v>-1</v>
          </cell>
          <cell r="C180">
            <v>-1</v>
          </cell>
          <cell r="D180">
            <v>-1</v>
          </cell>
          <cell r="E180">
            <v>-1</v>
          </cell>
          <cell r="F180">
            <v>-1</v>
          </cell>
          <cell r="G180">
            <v>-1</v>
          </cell>
          <cell r="H180">
            <v>-1</v>
          </cell>
          <cell r="I180">
            <v>-1</v>
          </cell>
          <cell r="J180">
            <v>-1</v>
          </cell>
          <cell r="K180">
            <v>-1</v>
          </cell>
          <cell r="L180">
            <v>-1</v>
          </cell>
        </row>
        <row r="181">
          <cell r="A181">
            <v>-1</v>
          </cell>
          <cell r="B181">
            <v>-1</v>
          </cell>
          <cell r="C181">
            <v>-1</v>
          </cell>
          <cell r="D181">
            <v>-1</v>
          </cell>
          <cell r="E181">
            <v>-1</v>
          </cell>
          <cell r="F181">
            <v>-1</v>
          </cell>
          <cell r="G181">
            <v>-1</v>
          </cell>
          <cell r="H181">
            <v>-1</v>
          </cell>
          <cell r="I181">
            <v>-1</v>
          </cell>
          <cell r="J181">
            <v>-1</v>
          </cell>
          <cell r="K181">
            <v>-1</v>
          </cell>
          <cell r="L181">
            <v>-1</v>
          </cell>
        </row>
        <row r="182">
          <cell r="A182">
            <v>-1</v>
          </cell>
          <cell r="B182">
            <v>-1</v>
          </cell>
          <cell r="C182">
            <v>-1</v>
          </cell>
          <cell r="D182">
            <v>-1</v>
          </cell>
          <cell r="E182">
            <v>-1</v>
          </cell>
          <cell r="F182">
            <v>-1</v>
          </cell>
          <cell r="G182">
            <v>-1</v>
          </cell>
          <cell r="H182">
            <v>-1</v>
          </cell>
          <cell r="I182">
            <v>-1</v>
          </cell>
          <cell r="J182">
            <v>-1</v>
          </cell>
          <cell r="K182">
            <v>-1</v>
          </cell>
          <cell r="L182">
            <v>-1</v>
          </cell>
        </row>
        <row r="183">
          <cell r="A183">
            <v>-1</v>
          </cell>
          <cell r="B183">
            <v>-1</v>
          </cell>
          <cell r="C183">
            <v>-1</v>
          </cell>
          <cell r="D183">
            <v>-1</v>
          </cell>
          <cell r="E183">
            <v>-1</v>
          </cell>
          <cell r="F183">
            <v>-1</v>
          </cell>
          <cell r="G183">
            <v>-1</v>
          </cell>
          <cell r="H183">
            <v>-1</v>
          </cell>
          <cell r="I183">
            <v>-1</v>
          </cell>
          <cell r="J183">
            <v>-1</v>
          </cell>
          <cell r="K183">
            <v>-1</v>
          </cell>
          <cell r="L183">
            <v>-1</v>
          </cell>
        </row>
        <row r="184">
          <cell r="A184">
            <v>-1</v>
          </cell>
          <cell r="B184">
            <v>-1</v>
          </cell>
          <cell r="C184">
            <v>-1</v>
          </cell>
          <cell r="D184">
            <v>-1</v>
          </cell>
          <cell r="E184">
            <v>-1</v>
          </cell>
          <cell r="F184">
            <v>-1</v>
          </cell>
          <cell r="G184">
            <v>-1</v>
          </cell>
          <cell r="H184">
            <v>-1</v>
          </cell>
          <cell r="I184">
            <v>-1</v>
          </cell>
          <cell r="J184">
            <v>-1</v>
          </cell>
          <cell r="K184">
            <v>-1</v>
          </cell>
          <cell r="L184">
            <v>-1</v>
          </cell>
        </row>
        <row r="185">
          <cell r="A185">
            <v>-1</v>
          </cell>
          <cell r="B185">
            <v>-1</v>
          </cell>
          <cell r="C185">
            <v>-1</v>
          </cell>
          <cell r="D185">
            <v>-1</v>
          </cell>
          <cell r="E185">
            <v>-1</v>
          </cell>
          <cell r="F185">
            <v>-1</v>
          </cell>
          <cell r="G185">
            <v>-1</v>
          </cell>
          <cell r="H185">
            <v>-1</v>
          </cell>
          <cell r="I185">
            <v>-1</v>
          </cell>
          <cell r="J185">
            <v>-1</v>
          </cell>
          <cell r="K185">
            <v>-1</v>
          </cell>
          <cell r="L185">
            <v>-1</v>
          </cell>
        </row>
        <row r="186">
          <cell r="A186">
            <v>-1</v>
          </cell>
          <cell r="B186">
            <v>-1</v>
          </cell>
          <cell r="C186">
            <v>-1</v>
          </cell>
          <cell r="D186">
            <v>-1</v>
          </cell>
          <cell r="E186">
            <v>-1</v>
          </cell>
          <cell r="F186">
            <v>-1</v>
          </cell>
          <cell r="G186">
            <v>-1</v>
          </cell>
          <cell r="H186">
            <v>-1</v>
          </cell>
          <cell r="I186">
            <v>-1</v>
          </cell>
          <cell r="J186">
            <v>-1</v>
          </cell>
          <cell r="K186">
            <v>-1</v>
          </cell>
          <cell r="L186">
            <v>-1</v>
          </cell>
        </row>
        <row r="187">
          <cell r="A187">
            <v>-1</v>
          </cell>
          <cell r="B187">
            <v>-1</v>
          </cell>
          <cell r="C187">
            <v>-1</v>
          </cell>
          <cell r="D187">
            <v>-1</v>
          </cell>
          <cell r="E187">
            <v>-1</v>
          </cell>
          <cell r="F187">
            <v>-1</v>
          </cell>
          <cell r="G187">
            <v>-1</v>
          </cell>
          <cell r="H187">
            <v>-1</v>
          </cell>
          <cell r="I187">
            <v>-1</v>
          </cell>
          <cell r="J187">
            <v>-1</v>
          </cell>
          <cell r="K187">
            <v>-1</v>
          </cell>
          <cell r="L187">
            <v>-1</v>
          </cell>
        </row>
        <row r="188">
          <cell r="A188">
            <v>-1</v>
          </cell>
          <cell r="B188">
            <v>-1</v>
          </cell>
          <cell r="C188">
            <v>-1</v>
          </cell>
          <cell r="D188">
            <v>-1</v>
          </cell>
          <cell r="E188">
            <v>-1</v>
          </cell>
          <cell r="F188">
            <v>-1</v>
          </cell>
          <cell r="G188">
            <v>-1</v>
          </cell>
          <cell r="H188">
            <v>-1</v>
          </cell>
          <cell r="I188">
            <v>-1</v>
          </cell>
          <cell r="J188">
            <v>-1</v>
          </cell>
          <cell r="K188">
            <v>-1</v>
          </cell>
          <cell r="L188">
            <v>-1</v>
          </cell>
        </row>
        <row r="189">
          <cell r="A189">
            <v>-1</v>
          </cell>
          <cell r="B189">
            <v>-1</v>
          </cell>
          <cell r="C189">
            <v>-1</v>
          </cell>
          <cell r="D189">
            <v>-1</v>
          </cell>
          <cell r="E189">
            <v>-1</v>
          </cell>
          <cell r="F189">
            <v>-1</v>
          </cell>
          <cell r="G189">
            <v>-1</v>
          </cell>
          <cell r="H189">
            <v>-1</v>
          </cell>
          <cell r="I189">
            <v>-1</v>
          </cell>
          <cell r="J189">
            <v>-1</v>
          </cell>
          <cell r="K189">
            <v>-1</v>
          </cell>
          <cell r="L189">
            <v>-1</v>
          </cell>
        </row>
        <row r="190">
          <cell r="A190">
            <v>-1</v>
          </cell>
          <cell r="B190">
            <v>-1</v>
          </cell>
          <cell r="C190">
            <v>-1</v>
          </cell>
          <cell r="D190">
            <v>-1</v>
          </cell>
          <cell r="E190">
            <v>-1</v>
          </cell>
          <cell r="F190">
            <v>-1</v>
          </cell>
          <cell r="G190">
            <v>-1</v>
          </cell>
          <cell r="H190">
            <v>-1</v>
          </cell>
          <cell r="I190">
            <v>-1</v>
          </cell>
          <cell r="J190">
            <v>-1</v>
          </cell>
          <cell r="K190">
            <v>-1</v>
          </cell>
          <cell r="L190">
            <v>-1</v>
          </cell>
        </row>
        <row r="191">
          <cell r="A191">
            <v>-1</v>
          </cell>
          <cell r="B191">
            <v>-1</v>
          </cell>
          <cell r="C191">
            <v>-1</v>
          </cell>
          <cell r="D191">
            <v>-1</v>
          </cell>
          <cell r="E191">
            <v>-1</v>
          </cell>
          <cell r="F191">
            <v>-1</v>
          </cell>
          <cell r="G191">
            <v>-1</v>
          </cell>
          <cell r="H191">
            <v>-1</v>
          </cell>
          <cell r="I191">
            <v>-1</v>
          </cell>
          <cell r="J191">
            <v>-1</v>
          </cell>
          <cell r="K191">
            <v>-1</v>
          </cell>
          <cell r="L191">
            <v>-1</v>
          </cell>
        </row>
        <row r="192">
          <cell r="A192">
            <v>-1</v>
          </cell>
          <cell r="B192">
            <v>-1</v>
          </cell>
          <cell r="C192">
            <v>-1</v>
          </cell>
          <cell r="D192">
            <v>-1</v>
          </cell>
          <cell r="E192">
            <v>-1</v>
          </cell>
          <cell r="F192">
            <v>-1</v>
          </cell>
          <cell r="G192">
            <v>-1</v>
          </cell>
          <cell r="H192">
            <v>-1</v>
          </cell>
          <cell r="I192">
            <v>-1</v>
          </cell>
          <cell r="J192">
            <v>-1</v>
          </cell>
          <cell r="K192">
            <v>-1</v>
          </cell>
          <cell r="L192">
            <v>-1</v>
          </cell>
        </row>
        <row r="193">
          <cell r="A193">
            <v>-1</v>
          </cell>
          <cell r="B193">
            <v>-1</v>
          </cell>
          <cell r="C193">
            <v>-1</v>
          </cell>
          <cell r="D193">
            <v>-1</v>
          </cell>
          <cell r="E193">
            <v>-1</v>
          </cell>
          <cell r="F193">
            <v>-1</v>
          </cell>
          <cell r="G193">
            <v>-1</v>
          </cell>
          <cell r="H193">
            <v>-1</v>
          </cell>
          <cell r="I193">
            <v>-1</v>
          </cell>
          <cell r="J193">
            <v>-1</v>
          </cell>
          <cell r="K193">
            <v>-1</v>
          </cell>
          <cell r="L193">
            <v>-1</v>
          </cell>
        </row>
        <row r="194">
          <cell r="A194">
            <v>-1</v>
          </cell>
          <cell r="B194">
            <v>-1</v>
          </cell>
          <cell r="C194">
            <v>-1</v>
          </cell>
          <cell r="D194">
            <v>-1</v>
          </cell>
          <cell r="E194">
            <v>-1</v>
          </cell>
          <cell r="F194">
            <v>-1</v>
          </cell>
          <cell r="G194">
            <v>-1</v>
          </cell>
          <cell r="H194">
            <v>-1</v>
          </cell>
          <cell r="I194">
            <v>-1</v>
          </cell>
          <cell r="J194">
            <v>-1</v>
          </cell>
          <cell r="K194">
            <v>-1</v>
          </cell>
          <cell r="L194">
            <v>-1</v>
          </cell>
        </row>
        <row r="195">
          <cell r="A195">
            <v>-1</v>
          </cell>
          <cell r="B195">
            <v>-1</v>
          </cell>
          <cell r="C195">
            <v>-1</v>
          </cell>
          <cell r="D195">
            <v>-1</v>
          </cell>
          <cell r="E195">
            <v>-1</v>
          </cell>
          <cell r="F195">
            <v>-1</v>
          </cell>
          <cell r="G195">
            <v>-1</v>
          </cell>
          <cell r="H195">
            <v>-1</v>
          </cell>
          <cell r="I195">
            <v>-1</v>
          </cell>
          <cell r="J195">
            <v>-1</v>
          </cell>
          <cell r="K195">
            <v>-1</v>
          </cell>
          <cell r="L195">
            <v>-1</v>
          </cell>
        </row>
        <row r="196">
          <cell r="A196">
            <v>-1</v>
          </cell>
          <cell r="B196">
            <v>-1</v>
          </cell>
          <cell r="C196">
            <v>-1</v>
          </cell>
          <cell r="D196">
            <v>-1</v>
          </cell>
          <cell r="E196">
            <v>-1</v>
          </cell>
          <cell r="F196">
            <v>-1</v>
          </cell>
          <cell r="G196">
            <v>-1</v>
          </cell>
          <cell r="H196">
            <v>-1</v>
          </cell>
          <cell r="I196">
            <v>-1</v>
          </cell>
          <cell r="J196">
            <v>-1</v>
          </cell>
          <cell r="K196">
            <v>-1</v>
          </cell>
          <cell r="L196">
            <v>-1</v>
          </cell>
        </row>
        <row r="197">
          <cell r="A197">
            <v>-1</v>
          </cell>
          <cell r="B197">
            <v>-1</v>
          </cell>
          <cell r="C197">
            <v>-1</v>
          </cell>
          <cell r="D197">
            <v>-1</v>
          </cell>
          <cell r="E197">
            <v>-1</v>
          </cell>
          <cell r="F197">
            <v>-1</v>
          </cell>
          <cell r="G197">
            <v>-1</v>
          </cell>
          <cell r="H197">
            <v>-1</v>
          </cell>
          <cell r="I197">
            <v>-1</v>
          </cell>
          <cell r="J197">
            <v>-1</v>
          </cell>
          <cell r="K197">
            <v>-1</v>
          </cell>
          <cell r="L197">
            <v>-1</v>
          </cell>
        </row>
        <row r="198">
          <cell r="A198">
            <v>-1</v>
          </cell>
          <cell r="B198">
            <v>-1</v>
          </cell>
          <cell r="C198">
            <v>-1</v>
          </cell>
          <cell r="D198">
            <v>-1</v>
          </cell>
          <cell r="E198">
            <v>-1</v>
          </cell>
          <cell r="F198">
            <v>-1</v>
          </cell>
          <cell r="G198">
            <v>-1</v>
          </cell>
          <cell r="H198">
            <v>-1</v>
          </cell>
          <cell r="I198">
            <v>-1</v>
          </cell>
          <cell r="J198">
            <v>-1</v>
          </cell>
          <cell r="K198">
            <v>-1</v>
          </cell>
          <cell r="L198">
            <v>-1</v>
          </cell>
        </row>
        <row r="199">
          <cell r="A199">
            <v>-1</v>
          </cell>
          <cell r="B199">
            <v>-1</v>
          </cell>
          <cell r="C199">
            <v>-1</v>
          </cell>
          <cell r="D199">
            <v>-1</v>
          </cell>
          <cell r="E199">
            <v>-1</v>
          </cell>
          <cell r="F199">
            <v>-1</v>
          </cell>
          <cell r="G199">
            <v>-1</v>
          </cell>
          <cell r="H199">
            <v>-1</v>
          </cell>
          <cell r="I199">
            <v>-1</v>
          </cell>
          <cell r="J199">
            <v>-1</v>
          </cell>
          <cell r="K199">
            <v>-1</v>
          </cell>
          <cell r="L199">
            <v>-1</v>
          </cell>
        </row>
        <row r="200">
          <cell r="A200">
            <v>-1</v>
          </cell>
          <cell r="B200">
            <v>-1</v>
          </cell>
          <cell r="C200">
            <v>-1</v>
          </cell>
          <cell r="D200">
            <v>-1</v>
          </cell>
          <cell r="E200">
            <v>-1</v>
          </cell>
          <cell r="F200">
            <v>-1</v>
          </cell>
          <cell r="G200">
            <v>-1</v>
          </cell>
          <cell r="H200">
            <v>-1</v>
          </cell>
          <cell r="I200">
            <v>-1</v>
          </cell>
          <cell r="J200">
            <v>-1</v>
          </cell>
          <cell r="K200">
            <v>-1</v>
          </cell>
          <cell r="L200">
            <v>-1</v>
          </cell>
        </row>
        <row r="201">
          <cell r="A201">
            <v>-1</v>
          </cell>
          <cell r="B201">
            <v>-1</v>
          </cell>
          <cell r="C201">
            <v>-1</v>
          </cell>
          <cell r="D201">
            <v>-1</v>
          </cell>
          <cell r="E201">
            <v>-1</v>
          </cell>
          <cell r="F201">
            <v>-1</v>
          </cell>
          <cell r="G201">
            <v>-1</v>
          </cell>
          <cell r="H201">
            <v>-1</v>
          </cell>
          <cell r="I201">
            <v>-1</v>
          </cell>
          <cell r="J201">
            <v>-1</v>
          </cell>
          <cell r="K201">
            <v>-1</v>
          </cell>
          <cell r="L201">
            <v>-1</v>
          </cell>
        </row>
        <row r="202">
          <cell r="A202">
            <v>-1</v>
          </cell>
          <cell r="B202">
            <v>-1</v>
          </cell>
          <cell r="C202">
            <v>-1</v>
          </cell>
          <cell r="D202">
            <v>-1</v>
          </cell>
          <cell r="E202">
            <v>-1</v>
          </cell>
          <cell r="F202">
            <v>-1</v>
          </cell>
          <cell r="G202">
            <v>-1</v>
          </cell>
          <cell r="H202">
            <v>-1</v>
          </cell>
          <cell r="I202">
            <v>-1</v>
          </cell>
          <cell r="J202">
            <v>-1</v>
          </cell>
          <cell r="K202">
            <v>-1</v>
          </cell>
          <cell r="L202">
            <v>-1</v>
          </cell>
        </row>
        <row r="203">
          <cell r="A203">
            <v>-1</v>
          </cell>
          <cell r="B203">
            <v>-1</v>
          </cell>
          <cell r="C203">
            <v>-1</v>
          </cell>
          <cell r="D203">
            <v>-1</v>
          </cell>
          <cell r="E203">
            <v>-1</v>
          </cell>
          <cell r="F203">
            <v>-1</v>
          </cell>
          <cell r="G203">
            <v>-1</v>
          </cell>
          <cell r="H203">
            <v>-1</v>
          </cell>
          <cell r="I203">
            <v>-1</v>
          </cell>
          <cell r="J203">
            <v>-1</v>
          </cell>
          <cell r="K203">
            <v>-1</v>
          </cell>
          <cell r="L203">
            <v>-1</v>
          </cell>
        </row>
        <row r="204">
          <cell r="A204">
            <v>-1</v>
          </cell>
          <cell r="B204">
            <v>-1</v>
          </cell>
          <cell r="C204">
            <v>-1</v>
          </cell>
          <cell r="D204">
            <v>-1</v>
          </cell>
          <cell r="E204">
            <v>-1</v>
          </cell>
          <cell r="F204">
            <v>-1</v>
          </cell>
          <cell r="G204">
            <v>-1</v>
          </cell>
          <cell r="H204">
            <v>-1</v>
          </cell>
          <cell r="I204">
            <v>-1</v>
          </cell>
          <cell r="J204">
            <v>-1</v>
          </cell>
          <cell r="K204">
            <v>-1</v>
          </cell>
          <cell r="L204">
            <v>-1</v>
          </cell>
        </row>
        <row r="205">
          <cell r="A205">
            <v>-1</v>
          </cell>
          <cell r="B205">
            <v>-1</v>
          </cell>
          <cell r="C205">
            <v>-1</v>
          </cell>
          <cell r="D205">
            <v>-1</v>
          </cell>
          <cell r="E205">
            <v>-1</v>
          </cell>
          <cell r="F205">
            <v>-1</v>
          </cell>
          <cell r="G205">
            <v>-1</v>
          </cell>
          <cell r="H205">
            <v>-1</v>
          </cell>
          <cell r="I205">
            <v>-1</v>
          </cell>
          <cell r="J205">
            <v>-1</v>
          </cell>
          <cell r="K205">
            <v>-1</v>
          </cell>
          <cell r="L205">
            <v>-1</v>
          </cell>
        </row>
        <row r="206">
          <cell r="A206">
            <v>-1</v>
          </cell>
          <cell r="B206">
            <v>-1</v>
          </cell>
          <cell r="C206">
            <v>-1</v>
          </cell>
          <cell r="D206">
            <v>-1</v>
          </cell>
          <cell r="E206">
            <v>-1</v>
          </cell>
          <cell r="F206">
            <v>-1</v>
          </cell>
          <cell r="G206">
            <v>-1</v>
          </cell>
          <cell r="H206">
            <v>-1</v>
          </cell>
          <cell r="I206">
            <v>-1</v>
          </cell>
          <cell r="J206">
            <v>-1</v>
          </cell>
          <cell r="K206">
            <v>-1</v>
          </cell>
          <cell r="L206">
            <v>-1</v>
          </cell>
        </row>
      </sheetData>
      <sheetData sheetId="205">
        <row r="1">
          <cell r="A1" t="str">
            <v>COL1</v>
          </cell>
          <cell r="B1" t="str">
            <v>COL2</v>
          </cell>
          <cell r="C1" t="str">
            <v>COL3</v>
          </cell>
          <cell r="D1" t="str">
            <v>COL4</v>
          </cell>
          <cell r="E1" t="str">
            <v>COL5</v>
          </cell>
          <cell r="F1" t="str">
            <v>COL6</v>
          </cell>
          <cell r="G1" t="str">
            <v>COL7</v>
          </cell>
          <cell r="H1" t="str">
            <v>COL8</v>
          </cell>
          <cell r="I1" t="str">
            <v>COL9</v>
          </cell>
          <cell r="J1" t="str">
            <v>COL10</v>
          </cell>
        </row>
        <row r="2">
          <cell r="A2">
            <v>2870</v>
          </cell>
          <cell r="B2">
            <v>2870</v>
          </cell>
          <cell r="C2">
            <v>2945</v>
          </cell>
          <cell r="D2">
            <v>3000</v>
          </cell>
          <cell r="E2">
            <v>3000</v>
          </cell>
          <cell r="F2">
            <v>2980</v>
          </cell>
          <cell r="G2">
            <v>2900</v>
          </cell>
          <cell r="H2">
            <v>2780</v>
          </cell>
          <cell r="I2">
            <v>2460</v>
          </cell>
          <cell r="J2">
            <v>-1</v>
          </cell>
        </row>
        <row r="3">
          <cell r="A3">
            <v>385</v>
          </cell>
          <cell r="B3">
            <v>320</v>
          </cell>
          <cell r="C3">
            <v>315</v>
          </cell>
          <cell r="D3">
            <v>322</v>
          </cell>
          <cell r="E3">
            <v>340</v>
          </cell>
          <cell r="F3">
            <v>340</v>
          </cell>
          <cell r="G3">
            <v>380</v>
          </cell>
          <cell r="H3">
            <v>480</v>
          </cell>
          <cell r="I3">
            <v>206</v>
          </cell>
          <cell r="J3">
            <v>-1</v>
          </cell>
        </row>
        <row r="4">
          <cell r="A4">
            <v>375</v>
          </cell>
          <cell r="B4">
            <v>310</v>
          </cell>
          <cell r="C4">
            <v>315</v>
          </cell>
          <cell r="D4">
            <v>318</v>
          </cell>
          <cell r="E4">
            <v>330</v>
          </cell>
          <cell r="F4">
            <v>330</v>
          </cell>
          <cell r="G4">
            <v>372.5</v>
          </cell>
          <cell r="H4">
            <v>440</v>
          </cell>
          <cell r="I4">
            <v>264</v>
          </cell>
          <cell r="J4">
            <v>-1</v>
          </cell>
        </row>
        <row r="5">
          <cell r="A5">
            <v>940</v>
          </cell>
          <cell r="B5">
            <v>940</v>
          </cell>
          <cell r="C5">
            <v>940</v>
          </cell>
          <cell r="D5">
            <v>955</v>
          </cell>
          <cell r="E5">
            <v>1001</v>
          </cell>
          <cell r="F5">
            <v>1000</v>
          </cell>
          <cell r="G5">
            <v>1128</v>
          </cell>
          <cell r="H5">
            <v>1280</v>
          </cell>
          <cell r="I5">
            <v>200</v>
          </cell>
          <cell r="J5">
            <v>-1</v>
          </cell>
        </row>
        <row r="6">
          <cell r="A6">
            <v>1050</v>
          </cell>
          <cell r="B6">
            <v>940</v>
          </cell>
          <cell r="C6">
            <v>945</v>
          </cell>
          <cell r="D6">
            <v>960</v>
          </cell>
          <cell r="E6">
            <v>1005</v>
          </cell>
          <cell r="F6">
            <v>1000</v>
          </cell>
          <cell r="G6">
            <v>1117.5</v>
          </cell>
          <cell r="H6">
            <v>1185</v>
          </cell>
          <cell r="I6">
            <v>452</v>
          </cell>
          <cell r="J6">
            <v>-1</v>
          </cell>
        </row>
        <row r="7">
          <cell r="A7">
            <v>1410</v>
          </cell>
          <cell r="B7">
            <v>0</v>
          </cell>
          <cell r="C7">
            <v>0</v>
          </cell>
          <cell r="D7">
            <v>0</v>
          </cell>
          <cell r="E7">
            <v>0</v>
          </cell>
          <cell r="F7">
            <v>0</v>
          </cell>
          <cell r="G7">
            <v>0</v>
          </cell>
          <cell r="H7">
            <v>630</v>
          </cell>
          <cell r="I7">
            <v>-1</v>
          </cell>
          <cell r="J7">
            <v>-1</v>
          </cell>
        </row>
        <row r="8">
          <cell r="A8">
            <v>-1</v>
          </cell>
          <cell r="B8">
            <v>430</v>
          </cell>
          <cell r="C8">
            <v>170</v>
          </cell>
          <cell r="D8">
            <v>30</v>
          </cell>
          <cell r="E8">
            <v>38</v>
          </cell>
          <cell r="F8">
            <v>105</v>
          </cell>
          <cell r="G8">
            <v>415</v>
          </cell>
          <cell r="H8">
            <v>950</v>
          </cell>
          <cell r="I8">
            <v>-1</v>
          </cell>
          <cell r="J8">
            <v>-1</v>
          </cell>
        </row>
        <row r="9">
          <cell r="A9">
            <v>-1</v>
          </cell>
          <cell r="B9">
            <v>500</v>
          </cell>
          <cell r="C9">
            <v>257</v>
          </cell>
          <cell r="D9">
            <v>190</v>
          </cell>
          <cell r="E9">
            <v>136</v>
          </cell>
          <cell r="F9">
            <v>290</v>
          </cell>
          <cell r="G9">
            <v>490</v>
          </cell>
          <cell r="H9">
            <v>1070</v>
          </cell>
          <cell r="I9">
            <v>-1</v>
          </cell>
          <cell r="J9">
            <v>-1</v>
          </cell>
        </row>
        <row r="10">
          <cell r="A10">
            <v>-1</v>
          </cell>
          <cell r="B10">
            <v>520</v>
          </cell>
          <cell r="C10">
            <v>290</v>
          </cell>
          <cell r="D10">
            <v>220</v>
          </cell>
          <cell r="E10">
            <v>210</v>
          </cell>
          <cell r="F10">
            <v>317</v>
          </cell>
          <cell r="G10">
            <v>560</v>
          </cell>
          <cell r="H10">
            <v>-1</v>
          </cell>
          <cell r="I10">
            <v>-1</v>
          </cell>
          <cell r="J10">
            <v>-1</v>
          </cell>
        </row>
        <row r="11">
          <cell r="A11">
            <v>-1</v>
          </cell>
          <cell r="B11">
            <v>540</v>
          </cell>
          <cell r="C11">
            <v>320</v>
          </cell>
          <cell r="D11">
            <v>245</v>
          </cell>
          <cell r="E11">
            <v>240</v>
          </cell>
          <cell r="F11">
            <v>390</v>
          </cell>
          <cell r="G11">
            <v>600</v>
          </cell>
          <cell r="H11">
            <v>-1</v>
          </cell>
          <cell r="I11">
            <v>-1</v>
          </cell>
          <cell r="J11">
            <v>-1</v>
          </cell>
        </row>
        <row r="12">
          <cell r="A12">
            <v>-1</v>
          </cell>
          <cell r="B12">
            <v>600</v>
          </cell>
          <cell r="C12">
            <v>342</v>
          </cell>
          <cell r="D12">
            <v>270</v>
          </cell>
          <cell r="E12">
            <v>260</v>
          </cell>
          <cell r="F12">
            <v>410</v>
          </cell>
          <cell r="G12">
            <v>620</v>
          </cell>
          <cell r="H12">
            <v>-1</v>
          </cell>
          <cell r="I12">
            <v>-1</v>
          </cell>
          <cell r="J12">
            <v>-1</v>
          </cell>
        </row>
        <row r="13">
          <cell r="A13">
            <v>-1</v>
          </cell>
          <cell r="B13">
            <v>690</v>
          </cell>
          <cell r="C13">
            <v>385</v>
          </cell>
          <cell r="D13">
            <v>290</v>
          </cell>
          <cell r="E13">
            <v>300</v>
          </cell>
          <cell r="F13">
            <v>433</v>
          </cell>
          <cell r="G13">
            <v>680</v>
          </cell>
          <cell r="H13">
            <v>-1</v>
          </cell>
          <cell r="I13">
            <v>-1</v>
          </cell>
          <cell r="J13">
            <v>-1</v>
          </cell>
        </row>
        <row r="14">
          <cell r="A14">
            <v>-1</v>
          </cell>
          <cell r="B14">
            <v>720</v>
          </cell>
          <cell r="C14">
            <v>410</v>
          </cell>
          <cell r="D14">
            <v>325</v>
          </cell>
          <cell r="E14">
            <v>325</v>
          </cell>
          <cell r="F14">
            <v>465</v>
          </cell>
          <cell r="G14">
            <v>700</v>
          </cell>
          <cell r="H14">
            <v>-1</v>
          </cell>
          <cell r="I14">
            <v>-1</v>
          </cell>
          <cell r="J14">
            <v>-1</v>
          </cell>
        </row>
        <row r="15">
          <cell r="A15">
            <v>-1</v>
          </cell>
          <cell r="B15">
            <v>753</v>
          </cell>
          <cell r="C15">
            <v>433</v>
          </cell>
          <cell r="D15">
            <v>360</v>
          </cell>
          <cell r="E15">
            <v>380</v>
          </cell>
          <cell r="F15">
            <v>485</v>
          </cell>
          <cell r="G15">
            <v>730</v>
          </cell>
          <cell r="H15">
            <v>-1</v>
          </cell>
          <cell r="I15">
            <v>-1</v>
          </cell>
          <cell r="J15">
            <v>-1</v>
          </cell>
        </row>
        <row r="16">
          <cell r="A16">
            <v>-1</v>
          </cell>
          <cell r="B16">
            <v>800</v>
          </cell>
          <cell r="C16">
            <v>456</v>
          </cell>
          <cell r="D16">
            <v>393</v>
          </cell>
          <cell r="E16">
            <v>400</v>
          </cell>
          <cell r="F16">
            <v>515</v>
          </cell>
          <cell r="G16">
            <v>750</v>
          </cell>
          <cell r="H16">
            <v>-1</v>
          </cell>
          <cell r="I16">
            <v>-1</v>
          </cell>
          <cell r="J16">
            <v>-1</v>
          </cell>
        </row>
        <row r="17">
          <cell r="A17">
            <v>-1</v>
          </cell>
          <cell r="B17">
            <v>820</v>
          </cell>
          <cell r="C17">
            <v>480</v>
          </cell>
          <cell r="D17">
            <v>420</v>
          </cell>
          <cell r="E17">
            <v>430</v>
          </cell>
          <cell r="F17">
            <v>540</v>
          </cell>
          <cell r="G17">
            <v>820</v>
          </cell>
          <cell r="H17">
            <v>-1</v>
          </cell>
          <cell r="I17">
            <v>-1</v>
          </cell>
          <cell r="J17">
            <v>-1</v>
          </cell>
        </row>
        <row r="18">
          <cell r="A18">
            <v>-1</v>
          </cell>
          <cell r="B18">
            <v>855</v>
          </cell>
          <cell r="C18">
            <v>500</v>
          </cell>
          <cell r="D18">
            <v>442</v>
          </cell>
          <cell r="E18">
            <v>460</v>
          </cell>
          <cell r="F18">
            <v>560</v>
          </cell>
          <cell r="G18">
            <v>850</v>
          </cell>
          <cell r="H18">
            <v>-1</v>
          </cell>
          <cell r="I18">
            <v>-1</v>
          </cell>
          <cell r="J18">
            <v>-1</v>
          </cell>
        </row>
        <row r="19">
          <cell r="A19">
            <v>-1</v>
          </cell>
          <cell r="B19">
            <v>950</v>
          </cell>
          <cell r="C19">
            <v>523</v>
          </cell>
          <cell r="D19">
            <v>465</v>
          </cell>
          <cell r="E19">
            <v>480</v>
          </cell>
          <cell r="F19">
            <v>600</v>
          </cell>
          <cell r="G19">
            <v>880</v>
          </cell>
          <cell r="H19">
            <v>-1</v>
          </cell>
          <cell r="I19">
            <v>-1</v>
          </cell>
          <cell r="J19">
            <v>-1</v>
          </cell>
        </row>
        <row r="20">
          <cell r="A20">
            <v>-1</v>
          </cell>
          <cell r="B20">
            <v>985</v>
          </cell>
          <cell r="C20">
            <v>545</v>
          </cell>
          <cell r="D20">
            <v>490</v>
          </cell>
          <cell r="E20">
            <v>500</v>
          </cell>
          <cell r="F20">
            <v>625</v>
          </cell>
          <cell r="G20">
            <v>930</v>
          </cell>
          <cell r="H20">
            <v>-1</v>
          </cell>
          <cell r="I20">
            <v>-1</v>
          </cell>
          <cell r="J20">
            <v>-1</v>
          </cell>
        </row>
        <row r="21">
          <cell r="A21">
            <v>-1</v>
          </cell>
          <cell r="B21">
            <v>1005</v>
          </cell>
          <cell r="C21">
            <v>570</v>
          </cell>
          <cell r="D21">
            <v>510</v>
          </cell>
          <cell r="E21">
            <v>520</v>
          </cell>
          <cell r="F21">
            <v>650</v>
          </cell>
          <cell r="G21">
            <v>950</v>
          </cell>
          <cell r="H21">
            <v>-1</v>
          </cell>
          <cell r="I21">
            <v>-1</v>
          </cell>
          <cell r="J21">
            <v>-1</v>
          </cell>
        </row>
        <row r="22">
          <cell r="A22">
            <v>-1</v>
          </cell>
          <cell r="B22">
            <v>1030</v>
          </cell>
          <cell r="C22">
            <v>599</v>
          </cell>
          <cell r="D22">
            <v>535</v>
          </cell>
          <cell r="E22">
            <v>540</v>
          </cell>
          <cell r="F22">
            <v>670</v>
          </cell>
          <cell r="G22">
            <v>994</v>
          </cell>
          <cell r="H22">
            <v>-1</v>
          </cell>
          <cell r="I22">
            <v>-1</v>
          </cell>
          <cell r="J22">
            <v>-1</v>
          </cell>
        </row>
        <row r="23">
          <cell r="A23">
            <v>-1</v>
          </cell>
          <cell r="B23">
            <v>1058</v>
          </cell>
          <cell r="C23">
            <v>620</v>
          </cell>
          <cell r="D23">
            <v>560</v>
          </cell>
          <cell r="E23">
            <v>560</v>
          </cell>
          <cell r="F23">
            <v>690</v>
          </cell>
          <cell r="G23">
            <v>1029</v>
          </cell>
          <cell r="H23">
            <v>-1</v>
          </cell>
          <cell r="I23">
            <v>-1</v>
          </cell>
          <cell r="J23">
            <v>-1</v>
          </cell>
        </row>
        <row r="24">
          <cell r="A24">
            <v>-1</v>
          </cell>
          <cell r="B24">
            <v>1080</v>
          </cell>
          <cell r="C24">
            <v>650</v>
          </cell>
          <cell r="D24">
            <v>580</v>
          </cell>
          <cell r="E24">
            <v>580</v>
          </cell>
          <cell r="F24">
            <v>740</v>
          </cell>
          <cell r="G24">
            <v>1070</v>
          </cell>
          <cell r="H24">
            <v>-1</v>
          </cell>
          <cell r="I24">
            <v>-1</v>
          </cell>
          <cell r="J24">
            <v>-1</v>
          </cell>
        </row>
        <row r="25">
          <cell r="A25">
            <v>-1</v>
          </cell>
          <cell r="B25">
            <v>1115</v>
          </cell>
          <cell r="C25">
            <v>670</v>
          </cell>
          <cell r="D25">
            <v>600</v>
          </cell>
          <cell r="E25">
            <v>600</v>
          </cell>
          <cell r="F25">
            <v>770</v>
          </cell>
          <cell r="G25">
            <v>1090</v>
          </cell>
          <cell r="H25">
            <v>-1</v>
          </cell>
          <cell r="I25">
            <v>-1</v>
          </cell>
          <cell r="J25">
            <v>-1</v>
          </cell>
        </row>
        <row r="26">
          <cell r="A26">
            <v>-1</v>
          </cell>
          <cell r="B26">
            <v>1175</v>
          </cell>
          <cell r="C26">
            <v>690</v>
          </cell>
          <cell r="D26">
            <v>620</v>
          </cell>
          <cell r="E26">
            <v>620</v>
          </cell>
          <cell r="F26">
            <v>790</v>
          </cell>
          <cell r="G26">
            <v>1115</v>
          </cell>
          <cell r="H26">
            <v>-1</v>
          </cell>
          <cell r="I26">
            <v>-1</v>
          </cell>
          <cell r="J26">
            <v>-1</v>
          </cell>
        </row>
        <row r="27">
          <cell r="A27">
            <v>-1</v>
          </cell>
          <cell r="B27">
            <v>1200</v>
          </cell>
          <cell r="C27">
            <v>710</v>
          </cell>
          <cell r="D27">
            <v>640</v>
          </cell>
          <cell r="E27">
            <v>640</v>
          </cell>
          <cell r="F27">
            <v>810</v>
          </cell>
          <cell r="G27">
            <v>1180</v>
          </cell>
          <cell r="H27">
            <v>-1</v>
          </cell>
          <cell r="I27">
            <v>-1</v>
          </cell>
          <cell r="J27">
            <v>-1</v>
          </cell>
        </row>
        <row r="28">
          <cell r="A28">
            <v>-1</v>
          </cell>
          <cell r="B28">
            <v>1280</v>
          </cell>
          <cell r="C28">
            <v>730</v>
          </cell>
          <cell r="D28">
            <v>660</v>
          </cell>
          <cell r="E28">
            <v>660</v>
          </cell>
          <cell r="F28">
            <v>830</v>
          </cell>
          <cell r="G28">
            <v>1220</v>
          </cell>
          <cell r="H28">
            <v>-1</v>
          </cell>
          <cell r="I28">
            <v>-1</v>
          </cell>
          <cell r="J28">
            <v>-1</v>
          </cell>
        </row>
        <row r="29">
          <cell r="A29">
            <v>-1</v>
          </cell>
          <cell r="B29">
            <v>1300</v>
          </cell>
          <cell r="C29">
            <v>760</v>
          </cell>
          <cell r="D29">
            <v>680</v>
          </cell>
          <cell r="E29">
            <v>680</v>
          </cell>
          <cell r="F29">
            <v>850</v>
          </cell>
          <cell r="G29">
            <v>1270</v>
          </cell>
          <cell r="H29">
            <v>-1</v>
          </cell>
          <cell r="I29">
            <v>-1</v>
          </cell>
          <cell r="J29">
            <v>-1</v>
          </cell>
        </row>
        <row r="30">
          <cell r="A30">
            <v>-1</v>
          </cell>
          <cell r="B30">
            <v>1350</v>
          </cell>
          <cell r="C30">
            <v>780</v>
          </cell>
          <cell r="D30">
            <v>700</v>
          </cell>
          <cell r="E30">
            <v>700</v>
          </cell>
          <cell r="F30">
            <v>870</v>
          </cell>
          <cell r="G30">
            <v>1300</v>
          </cell>
          <cell r="H30">
            <v>-1</v>
          </cell>
          <cell r="I30">
            <v>-1</v>
          </cell>
          <cell r="J30">
            <v>-1</v>
          </cell>
        </row>
        <row r="31">
          <cell r="A31">
            <v>-1</v>
          </cell>
          <cell r="B31">
            <v>1380</v>
          </cell>
          <cell r="C31">
            <v>800</v>
          </cell>
          <cell r="D31">
            <v>720</v>
          </cell>
          <cell r="E31">
            <v>720</v>
          </cell>
          <cell r="F31">
            <v>890</v>
          </cell>
          <cell r="G31">
            <v>1350</v>
          </cell>
          <cell r="H31">
            <v>-1</v>
          </cell>
          <cell r="I31">
            <v>-1</v>
          </cell>
          <cell r="J31">
            <v>-1</v>
          </cell>
        </row>
        <row r="32">
          <cell r="A32">
            <v>-1</v>
          </cell>
          <cell r="B32">
            <v>1400</v>
          </cell>
          <cell r="C32">
            <v>820</v>
          </cell>
          <cell r="D32">
            <v>740</v>
          </cell>
          <cell r="E32">
            <v>740</v>
          </cell>
          <cell r="F32">
            <v>910</v>
          </cell>
          <cell r="G32">
            <v>1380</v>
          </cell>
          <cell r="H32">
            <v>-1</v>
          </cell>
          <cell r="I32">
            <v>-1</v>
          </cell>
          <cell r="J32">
            <v>-1</v>
          </cell>
        </row>
        <row r="33">
          <cell r="A33">
            <v>-1</v>
          </cell>
          <cell r="B33">
            <v>1420</v>
          </cell>
          <cell r="C33">
            <v>840</v>
          </cell>
          <cell r="D33">
            <v>760</v>
          </cell>
          <cell r="E33">
            <v>760</v>
          </cell>
          <cell r="F33">
            <v>930</v>
          </cell>
          <cell r="G33">
            <v>1445</v>
          </cell>
          <cell r="H33">
            <v>-1</v>
          </cell>
          <cell r="I33">
            <v>-1</v>
          </cell>
          <cell r="J33">
            <v>-1</v>
          </cell>
        </row>
        <row r="34">
          <cell r="A34">
            <v>-1</v>
          </cell>
          <cell r="B34">
            <v>1470</v>
          </cell>
          <cell r="C34">
            <v>860</v>
          </cell>
          <cell r="D34">
            <v>780</v>
          </cell>
          <cell r="E34">
            <v>780</v>
          </cell>
          <cell r="F34">
            <v>950</v>
          </cell>
          <cell r="G34">
            <v>1465</v>
          </cell>
          <cell r="H34">
            <v>-1</v>
          </cell>
          <cell r="I34">
            <v>-1</v>
          </cell>
          <cell r="J34">
            <v>-1</v>
          </cell>
        </row>
        <row r="35">
          <cell r="A35">
            <v>-1</v>
          </cell>
          <cell r="B35">
            <v>1490</v>
          </cell>
          <cell r="C35">
            <v>880</v>
          </cell>
          <cell r="D35">
            <v>800</v>
          </cell>
          <cell r="E35">
            <v>800</v>
          </cell>
          <cell r="F35">
            <v>970</v>
          </cell>
          <cell r="G35">
            <v>1490</v>
          </cell>
          <cell r="H35">
            <v>-1</v>
          </cell>
          <cell r="I35">
            <v>-1</v>
          </cell>
          <cell r="J35">
            <v>-1</v>
          </cell>
        </row>
        <row r="36">
          <cell r="A36">
            <v>-1</v>
          </cell>
          <cell r="B36">
            <v>1510</v>
          </cell>
          <cell r="C36">
            <v>900</v>
          </cell>
          <cell r="D36">
            <v>820</v>
          </cell>
          <cell r="E36">
            <v>820</v>
          </cell>
          <cell r="F36">
            <v>990</v>
          </cell>
          <cell r="G36">
            <v>1530</v>
          </cell>
          <cell r="H36">
            <v>-1</v>
          </cell>
          <cell r="I36">
            <v>-1</v>
          </cell>
          <cell r="J36">
            <v>-1</v>
          </cell>
        </row>
        <row r="37">
          <cell r="A37">
            <v>-1</v>
          </cell>
          <cell r="B37">
            <v>1530</v>
          </cell>
          <cell r="C37">
            <v>920</v>
          </cell>
          <cell r="D37">
            <v>840</v>
          </cell>
          <cell r="E37">
            <v>850</v>
          </cell>
          <cell r="F37">
            <v>1020</v>
          </cell>
          <cell r="G37">
            <v>1550</v>
          </cell>
          <cell r="H37">
            <v>-1</v>
          </cell>
          <cell r="I37">
            <v>-1</v>
          </cell>
          <cell r="J37">
            <v>-1</v>
          </cell>
        </row>
        <row r="38">
          <cell r="A38">
            <v>-1</v>
          </cell>
          <cell r="B38">
            <v>1550</v>
          </cell>
          <cell r="C38">
            <v>940</v>
          </cell>
          <cell r="D38">
            <v>860</v>
          </cell>
          <cell r="E38">
            <v>870</v>
          </cell>
          <cell r="F38">
            <v>1040</v>
          </cell>
          <cell r="G38">
            <v>1570</v>
          </cell>
          <cell r="H38">
            <v>-1</v>
          </cell>
          <cell r="I38">
            <v>-1</v>
          </cell>
          <cell r="J38">
            <v>-1</v>
          </cell>
        </row>
        <row r="39">
          <cell r="A39">
            <v>-1</v>
          </cell>
          <cell r="B39">
            <v>1580</v>
          </cell>
          <cell r="C39">
            <v>960</v>
          </cell>
          <cell r="D39">
            <v>880</v>
          </cell>
          <cell r="E39">
            <v>890</v>
          </cell>
          <cell r="F39">
            <v>1070</v>
          </cell>
          <cell r="G39">
            <v>1590</v>
          </cell>
          <cell r="H39">
            <v>-1</v>
          </cell>
          <cell r="I39">
            <v>-1</v>
          </cell>
          <cell r="J39">
            <v>-1</v>
          </cell>
        </row>
        <row r="40">
          <cell r="A40">
            <v>-1</v>
          </cell>
          <cell r="B40">
            <v>1600</v>
          </cell>
          <cell r="C40">
            <v>980</v>
          </cell>
          <cell r="D40">
            <v>900</v>
          </cell>
          <cell r="E40">
            <v>910</v>
          </cell>
          <cell r="F40">
            <v>1090</v>
          </cell>
          <cell r="G40">
            <v>1610</v>
          </cell>
          <cell r="H40">
            <v>-1</v>
          </cell>
          <cell r="I40">
            <v>-1</v>
          </cell>
          <cell r="J40">
            <v>-1</v>
          </cell>
        </row>
        <row r="41">
          <cell r="A41">
            <v>-1</v>
          </cell>
          <cell r="B41">
            <v>1620</v>
          </cell>
          <cell r="C41">
            <v>1000</v>
          </cell>
          <cell r="D41">
            <v>920</v>
          </cell>
          <cell r="E41">
            <v>930</v>
          </cell>
          <cell r="F41">
            <v>1110</v>
          </cell>
          <cell r="G41">
            <v>1640</v>
          </cell>
          <cell r="H41">
            <v>-1</v>
          </cell>
          <cell r="I41">
            <v>-1</v>
          </cell>
          <cell r="J41">
            <v>-1</v>
          </cell>
        </row>
        <row r="42">
          <cell r="A42">
            <v>-1</v>
          </cell>
          <cell r="B42">
            <v>1640</v>
          </cell>
          <cell r="C42">
            <v>1020</v>
          </cell>
          <cell r="D42">
            <v>940</v>
          </cell>
          <cell r="E42">
            <v>950</v>
          </cell>
          <cell r="F42">
            <v>1140</v>
          </cell>
          <cell r="G42">
            <v>1675</v>
          </cell>
          <cell r="H42">
            <v>-1</v>
          </cell>
          <cell r="I42">
            <v>-1</v>
          </cell>
          <cell r="J42">
            <v>-1</v>
          </cell>
        </row>
        <row r="43">
          <cell r="A43">
            <v>-1</v>
          </cell>
          <cell r="B43">
            <v>1670</v>
          </cell>
          <cell r="C43">
            <v>1045</v>
          </cell>
          <cell r="D43">
            <v>960</v>
          </cell>
          <cell r="E43">
            <v>975</v>
          </cell>
          <cell r="F43">
            <v>1160</v>
          </cell>
          <cell r="G43">
            <v>1700</v>
          </cell>
          <cell r="H43">
            <v>-1</v>
          </cell>
          <cell r="I43">
            <v>-1</v>
          </cell>
          <cell r="J43">
            <v>-1</v>
          </cell>
        </row>
        <row r="44">
          <cell r="A44">
            <v>-1</v>
          </cell>
          <cell r="B44">
            <v>1700</v>
          </cell>
          <cell r="C44">
            <v>1070</v>
          </cell>
          <cell r="D44">
            <v>980</v>
          </cell>
          <cell r="E44">
            <v>1000</v>
          </cell>
          <cell r="F44">
            <v>1180</v>
          </cell>
          <cell r="G44">
            <v>1725</v>
          </cell>
          <cell r="H44">
            <v>-1</v>
          </cell>
          <cell r="I44">
            <v>-1</v>
          </cell>
          <cell r="J44">
            <v>-1</v>
          </cell>
        </row>
        <row r="45">
          <cell r="A45">
            <v>-1</v>
          </cell>
          <cell r="B45">
            <v>1720</v>
          </cell>
          <cell r="C45">
            <v>1100</v>
          </cell>
          <cell r="D45">
            <v>1000</v>
          </cell>
          <cell r="E45">
            <v>1020</v>
          </cell>
          <cell r="F45">
            <v>1200</v>
          </cell>
          <cell r="G45">
            <v>1750</v>
          </cell>
          <cell r="H45">
            <v>-1</v>
          </cell>
          <cell r="I45">
            <v>-1</v>
          </cell>
          <cell r="J45">
            <v>-1</v>
          </cell>
        </row>
        <row r="46">
          <cell r="A46">
            <v>-1</v>
          </cell>
          <cell r="B46">
            <v>1740</v>
          </cell>
          <cell r="C46">
            <v>1120</v>
          </cell>
          <cell r="D46">
            <v>1020</v>
          </cell>
          <cell r="E46">
            <v>1040</v>
          </cell>
          <cell r="F46">
            <v>1220</v>
          </cell>
          <cell r="G46">
            <v>4820</v>
          </cell>
          <cell r="H46">
            <v>-1</v>
          </cell>
          <cell r="I46">
            <v>-1</v>
          </cell>
          <cell r="J46">
            <v>-1</v>
          </cell>
        </row>
        <row r="47">
          <cell r="A47">
            <v>-1</v>
          </cell>
          <cell r="B47">
            <v>1760</v>
          </cell>
          <cell r="C47">
            <v>1150</v>
          </cell>
          <cell r="D47">
            <v>1040</v>
          </cell>
          <cell r="E47">
            <v>1060</v>
          </cell>
          <cell r="F47">
            <v>1240</v>
          </cell>
          <cell r="G47">
            <v>4850</v>
          </cell>
          <cell r="H47">
            <v>-1</v>
          </cell>
          <cell r="I47">
            <v>-1</v>
          </cell>
          <cell r="J47">
            <v>-1</v>
          </cell>
        </row>
        <row r="48">
          <cell r="A48">
            <v>-1</v>
          </cell>
          <cell r="B48">
            <v>1790</v>
          </cell>
          <cell r="C48">
            <v>1180</v>
          </cell>
          <cell r="D48">
            <v>1060</v>
          </cell>
          <cell r="E48">
            <v>1080</v>
          </cell>
          <cell r="F48">
            <v>1260</v>
          </cell>
          <cell r="G48">
            <v>4880</v>
          </cell>
          <cell r="H48">
            <v>-1</v>
          </cell>
          <cell r="I48">
            <v>-1</v>
          </cell>
          <cell r="J48">
            <v>-1</v>
          </cell>
        </row>
        <row r="49">
          <cell r="A49">
            <v>-1</v>
          </cell>
          <cell r="B49">
            <v>1816</v>
          </cell>
          <cell r="C49">
            <v>1200</v>
          </cell>
          <cell r="D49">
            <v>1080</v>
          </cell>
          <cell r="E49">
            <v>1100</v>
          </cell>
          <cell r="F49">
            <v>1280</v>
          </cell>
          <cell r="G49">
            <v>4960</v>
          </cell>
          <cell r="H49">
            <v>-1</v>
          </cell>
          <cell r="I49">
            <v>-1</v>
          </cell>
          <cell r="J49">
            <v>-1</v>
          </cell>
        </row>
        <row r="50">
          <cell r="A50">
            <v>-1</v>
          </cell>
          <cell r="B50">
            <v>1840</v>
          </cell>
          <cell r="C50">
            <v>1220</v>
          </cell>
          <cell r="D50">
            <v>1100</v>
          </cell>
          <cell r="E50">
            <v>1120</v>
          </cell>
          <cell r="F50">
            <v>1300</v>
          </cell>
          <cell r="G50">
            <v>4990</v>
          </cell>
          <cell r="H50">
            <v>-1</v>
          </cell>
          <cell r="I50">
            <v>-1</v>
          </cell>
          <cell r="J50">
            <v>-1</v>
          </cell>
        </row>
        <row r="51">
          <cell r="A51">
            <v>-1</v>
          </cell>
          <cell r="B51">
            <v>1880</v>
          </cell>
          <cell r="C51">
            <v>1240</v>
          </cell>
          <cell r="D51">
            <v>1120</v>
          </cell>
          <cell r="E51">
            <v>1150</v>
          </cell>
          <cell r="F51">
            <v>1320</v>
          </cell>
          <cell r="G51">
            <v>5310</v>
          </cell>
          <cell r="H51">
            <v>-1</v>
          </cell>
          <cell r="I51">
            <v>-1</v>
          </cell>
          <cell r="J51">
            <v>-1</v>
          </cell>
        </row>
        <row r="52">
          <cell r="A52">
            <v>-1</v>
          </cell>
          <cell r="B52">
            <v>1900</v>
          </cell>
          <cell r="C52">
            <v>1260</v>
          </cell>
          <cell r="D52">
            <v>1140</v>
          </cell>
          <cell r="E52">
            <v>1170</v>
          </cell>
          <cell r="F52">
            <v>1340</v>
          </cell>
          <cell r="G52">
            <v>5400</v>
          </cell>
          <cell r="H52">
            <v>-1</v>
          </cell>
          <cell r="I52">
            <v>-1</v>
          </cell>
          <cell r="J52">
            <v>-1</v>
          </cell>
        </row>
        <row r="53">
          <cell r="A53">
            <v>-1</v>
          </cell>
          <cell r="B53">
            <v>1920</v>
          </cell>
          <cell r="C53">
            <v>1280</v>
          </cell>
          <cell r="D53">
            <v>1160</v>
          </cell>
          <cell r="E53">
            <v>1190</v>
          </cell>
          <cell r="F53">
            <v>1360</v>
          </cell>
          <cell r="G53">
            <v>-1</v>
          </cell>
          <cell r="H53">
            <v>-1</v>
          </cell>
          <cell r="I53">
            <v>-1</v>
          </cell>
          <cell r="J53">
            <v>-1</v>
          </cell>
        </row>
        <row r="54">
          <cell r="A54">
            <v>-1</v>
          </cell>
          <cell r="B54">
            <v>4450</v>
          </cell>
          <cell r="C54">
            <v>1300</v>
          </cell>
          <cell r="D54">
            <v>1180</v>
          </cell>
          <cell r="E54">
            <v>1210</v>
          </cell>
          <cell r="F54">
            <v>1380</v>
          </cell>
          <cell r="G54">
            <v>-1</v>
          </cell>
          <cell r="H54">
            <v>-1</v>
          </cell>
          <cell r="I54">
            <v>-1</v>
          </cell>
          <cell r="J54">
            <v>-1</v>
          </cell>
        </row>
        <row r="55">
          <cell r="A55">
            <v>-1</v>
          </cell>
          <cell r="B55">
            <v>4470</v>
          </cell>
          <cell r="C55">
            <v>1320</v>
          </cell>
          <cell r="D55">
            <v>1200</v>
          </cell>
          <cell r="E55">
            <v>1230</v>
          </cell>
          <cell r="F55">
            <v>1400</v>
          </cell>
          <cell r="G55">
            <v>-1</v>
          </cell>
          <cell r="H55">
            <v>-1</v>
          </cell>
          <cell r="I55">
            <v>-1</v>
          </cell>
          <cell r="J55">
            <v>-1</v>
          </cell>
        </row>
        <row r="56">
          <cell r="A56">
            <v>-1</v>
          </cell>
          <cell r="B56">
            <v>4490</v>
          </cell>
          <cell r="C56">
            <v>1340</v>
          </cell>
          <cell r="D56">
            <v>1220</v>
          </cell>
          <cell r="E56">
            <v>1250</v>
          </cell>
          <cell r="F56">
            <v>1420</v>
          </cell>
          <cell r="G56">
            <v>-1</v>
          </cell>
          <cell r="H56">
            <v>-1</v>
          </cell>
          <cell r="I56">
            <v>-1</v>
          </cell>
          <cell r="J56">
            <v>-1</v>
          </cell>
        </row>
        <row r="57">
          <cell r="A57">
            <v>-1</v>
          </cell>
          <cell r="B57">
            <v>4530</v>
          </cell>
          <cell r="C57">
            <v>1360</v>
          </cell>
          <cell r="D57">
            <v>1240</v>
          </cell>
          <cell r="E57">
            <v>1270</v>
          </cell>
          <cell r="F57">
            <v>1440</v>
          </cell>
          <cell r="G57">
            <v>-1</v>
          </cell>
          <cell r="H57">
            <v>-1</v>
          </cell>
          <cell r="I57">
            <v>-1</v>
          </cell>
          <cell r="J57">
            <v>-1</v>
          </cell>
        </row>
        <row r="58">
          <cell r="A58">
            <v>-1</v>
          </cell>
          <cell r="B58">
            <v>4560</v>
          </cell>
          <cell r="C58">
            <v>1380</v>
          </cell>
          <cell r="D58">
            <v>1260</v>
          </cell>
          <cell r="E58">
            <v>1290</v>
          </cell>
          <cell r="F58">
            <v>1460</v>
          </cell>
          <cell r="G58">
            <v>-1</v>
          </cell>
          <cell r="H58">
            <v>-1</v>
          </cell>
          <cell r="I58">
            <v>-1</v>
          </cell>
          <cell r="J58">
            <v>-1</v>
          </cell>
        </row>
        <row r="59">
          <cell r="A59">
            <v>-1</v>
          </cell>
          <cell r="B59">
            <v>4600</v>
          </cell>
          <cell r="C59">
            <v>1400</v>
          </cell>
          <cell r="D59">
            <v>1280</v>
          </cell>
          <cell r="E59">
            <v>1310</v>
          </cell>
          <cell r="F59">
            <v>1480</v>
          </cell>
          <cell r="G59">
            <v>-1</v>
          </cell>
          <cell r="H59">
            <v>-1</v>
          </cell>
          <cell r="I59">
            <v>-1</v>
          </cell>
          <cell r="J59">
            <v>-1</v>
          </cell>
        </row>
        <row r="60">
          <cell r="A60">
            <v>-1</v>
          </cell>
          <cell r="B60">
            <v>4730</v>
          </cell>
          <cell r="C60">
            <v>1420</v>
          </cell>
          <cell r="D60">
            <v>1300</v>
          </cell>
          <cell r="E60">
            <v>1330</v>
          </cell>
          <cell r="F60">
            <v>1500</v>
          </cell>
          <cell r="G60">
            <v>-1</v>
          </cell>
          <cell r="H60">
            <v>-1</v>
          </cell>
          <cell r="I60">
            <v>-1</v>
          </cell>
          <cell r="J60">
            <v>-1</v>
          </cell>
        </row>
        <row r="61">
          <cell r="A61">
            <v>-1</v>
          </cell>
          <cell r="B61">
            <v>4790</v>
          </cell>
          <cell r="C61">
            <v>1440</v>
          </cell>
          <cell r="D61">
            <v>1320</v>
          </cell>
          <cell r="E61">
            <v>1350</v>
          </cell>
          <cell r="F61">
            <v>1520</v>
          </cell>
          <cell r="G61">
            <v>-1</v>
          </cell>
          <cell r="H61">
            <v>-1</v>
          </cell>
          <cell r="I61">
            <v>-1</v>
          </cell>
          <cell r="J61">
            <v>-1</v>
          </cell>
        </row>
        <row r="62">
          <cell r="A62">
            <v>-1</v>
          </cell>
          <cell r="B62">
            <v>5015</v>
          </cell>
          <cell r="C62">
            <v>1470</v>
          </cell>
          <cell r="D62">
            <v>1340</v>
          </cell>
          <cell r="E62">
            <v>1370</v>
          </cell>
          <cell r="F62">
            <v>1540</v>
          </cell>
          <cell r="G62">
            <v>-1</v>
          </cell>
          <cell r="H62">
            <v>-1</v>
          </cell>
          <cell r="I62">
            <v>-1</v>
          </cell>
          <cell r="J62">
            <v>-1</v>
          </cell>
        </row>
        <row r="63">
          <cell r="A63">
            <v>-1</v>
          </cell>
          <cell r="B63">
            <v>5480</v>
          </cell>
          <cell r="C63">
            <v>1490</v>
          </cell>
          <cell r="D63">
            <v>1360</v>
          </cell>
          <cell r="E63">
            <v>1390</v>
          </cell>
          <cell r="F63">
            <v>1560</v>
          </cell>
          <cell r="G63">
            <v>-1</v>
          </cell>
          <cell r="H63">
            <v>-1</v>
          </cell>
          <cell r="I63">
            <v>-1</v>
          </cell>
          <cell r="J63">
            <v>-1</v>
          </cell>
        </row>
        <row r="64">
          <cell r="A64">
            <v>-1</v>
          </cell>
          <cell r="B64">
            <v>-1</v>
          </cell>
          <cell r="C64">
            <v>1510</v>
          </cell>
          <cell r="D64">
            <v>1380</v>
          </cell>
          <cell r="E64">
            <v>1410</v>
          </cell>
          <cell r="F64">
            <v>1580</v>
          </cell>
          <cell r="G64">
            <v>-1</v>
          </cell>
          <cell r="H64">
            <v>-1</v>
          </cell>
          <cell r="I64">
            <v>-1</v>
          </cell>
          <cell r="J64">
            <v>-1</v>
          </cell>
        </row>
        <row r="65">
          <cell r="A65">
            <v>-1</v>
          </cell>
          <cell r="B65">
            <v>-1</v>
          </cell>
          <cell r="C65">
            <v>1530</v>
          </cell>
          <cell r="D65">
            <v>1400</v>
          </cell>
          <cell r="E65">
            <v>1430</v>
          </cell>
          <cell r="F65">
            <v>1600</v>
          </cell>
          <cell r="G65">
            <v>-1</v>
          </cell>
          <cell r="H65">
            <v>-1</v>
          </cell>
          <cell r="I65">
            <v>-1</v>
          </cell>
          <cell r="J65">
            <v>-1</v>
          </cell>
        </row>
        <row r="66">
          <cell r="A66">
            <v>-1</v>
          </cell>
          <cell r="B66">
            <v>-1</v>
          </cell>
          <cell r="C66">
            <v>1550</v>
          </cell>
          <cell r="D66">
            <v>1420</v>
          </cell>
          <cell r="E66">
            <v>1450</v>
          </cell>
          <cell r="F66">
            <v>1625</v>
          </cell>
          <cell r="G66">
            <v>-1</v>
          </cell>
          <cell r="H66">
            <v>-1</v>
          </cell>
          <cell r="I66">
            <v>-1</v>
          </cell>
          <cell r="J66">
            <v>-1</v>
          </cell>
        </row>
        <row r="67">
          <cell r="A67">
            <v>-1</v>
          </cell>
          <cell r="B67">
            <v>-1</v>
          </cell>
          <cell r="C67">
            <v>1570</v>
          </cell>
          <cell r="D67">
            <v>1445</v>
          </cell>
          <cell r="E67">
            <v>1470</v>
          </cell>
          <cell r="F67">
            <v>1645</v>
          </cell>
          <cell r="G67">
            <v>-1</v>
          </cell>
          <cell r="H67">
            <v>-1</v>
          </cell>
          <cell r="I67">
            <v>-1</v>
          </cell>
          <cell r="J67">
            <v>-1</v>
          </cell>
        </row>
        <row r="68">
          <cell r="A68">
            <v>-1</v>
          </cell>
          <cell r="B68">
            <v>-1</v>
          </cell>
          <cell r="C68">
            <v>1590</v>
          </cell>
          <cell r="D68">
            <v>1465</v>
          </cell>
          <cell r="E68">
            <v>1490</v>
          </cell>
          <cell r="F68">
            <v>1666</v>
          </cell>
          <cell r="G68">
            <v>-1</v>
          </cell>
          <cell r="H68">
            <v>-1</v>
          </cell>
          <cell r="I68">
            <v>-1</v>
          </cell>
          <cell r="J68">
            <v>-1</v>
          </cell>
        </row>
        <row r="69">
          <cell r="A69">
            <v>-1</v>
          </cell>
          <cell r="B69">
            <v>-1</v>
          </cell>
          <cell r="C69">
            <v>1610</v>
          </cell>
          <cell r="D69">
            <v>1485</v>
          </cell>
          <cell r="E69">
            <v>1510</v>
          </cell>
          <cell r="F69">
            <v>1690</v>
          </cell>
          <cell r="G69">
            <v>-1</v>
          </cell>
          <cell r="H69">
            <v>-1</v>
          </cell>
          <cell r="I69">
            <v>-1</v>
          </cell>
          <cell r="J69">
            <v>-1</v>
          </cell>
        </row>
        <row r="70">
          <cell r="A70">
            <v>-1</v>
          </cell>
          <cell r="B70">
            <v>-1</v>
          </cell>
          <cell r="C70">
            <v>1630</v>
          </cell>
          <cell r="D70">
            <v>1510</v>
          </cell>
          <cell r="E70">
            <v>1530</v>
          </cell>
          <cell r="F70">
            <v>1710</v>
          </cell>
          <cell r="G70">
            <v>-1</v>
          </cell>
          <cell r="H70">
            <v>-1</v>
          </cell>
          <cell r="I70">
            <v>-1</v>
          </cell>
          <cell r="J70">
            <v>-1</v>
          </cell>
        </row>
        <row r="71">
          <cell r="A71">
            <v>-1</v>
          </cell>
          <cell r="B71">
            <v>-1</v>
          </cell>
          <cell r="C71">
            <v>1650</v>
          </cell>
          <cell r="D71">
            <v>1530</v>
          </cell>
          <cell r="E71">
            <v>1550</v>
          </cell>
          <cell r="F71">
            <v>1730</v>
          </cell>
          <cell r="G71">
            <v>-1</v>
          </cell>
          <cell r="H71">
            <v>-1</v>
          </cell>
          <cell r="I71">
            <v>-1</v>
          </cell>
          <cell r="J71">
            <v>-1</v>
          </cell>
        </row>
        <row r="72">
          <cell r="A72">
            <v>-1</v>
          </cell>
          <cell r="B72">
            <v>-1</v>
          </cell>
          <cell r="C72">
            <v>1675</v>
          </cell>
          <cell r="D72">
            <v>1550</v>
          </cell>
          <cell r="E72">
            <v>1570</v>
          </cell>
          <cell r="F72">
            <v>1750</v>
          </cell>
          <cell r="G72">
            <v>-1</v>
          </cell>
          <cell r="H72">
            <v>-1</v>
          </cell>
          <cell r="I72">
            <v>-1</v>
          </cell>
          <cell r="J72">
            <v>-1</v>
          </cell>
        </row>
        <row r="73">
          <cell r="A73">
            <v>-1</v>
          </cell>
          <cell r="B73">
            <v>-1</v>
          </cell>
          <cell r="C73">
            <v>1700</v>
          </cell>
          <cell r="D73">
            <v>1570</v>
          </cell>
          <cell r="E73">
            <v>1590</v>
          </cell>
          <cell r="F73">
            <v>1770</v>
          </cell>
          <cell r="G73">
            <v>-1</v>
          </cell>
          <cell r="H73">
            <v>-1</v>
          </cell>
          <cell r="I73">
            <v>-1</v>
          </cell>
          <cell r="J73">
            <v>-1</v>
          </cell>
        </row>
        <row r="74">
          <cell r="A74">
            <v>-1</v>
          </cell>
          <cell r="B74">
            <v>-1</v>
          </cell>
          <cell r="C74">
            <v>1720</v>
          </cell>
          <cell r="D74">
            <v>1590</v>
          </cell>
          <cell r="E74">
            <v>1610</v>
          </cell>
          <cell r="F74">
            <v>1790</v>
          </cell>
          <cell r="G74">
            <v>-1</v>
          </cell>
          <cell r="H74">
            <v>-1</v>
          </cell>
          <cell r="I74">
            <v>-1</v>
          </cell>
          <cell r="J74">
            <v>-1</v>
          </cell>
        </row>
        <row r="75">
          <cell r="A75">
            <v>-1</v>
          </cell>
          <cell r="B75">
            <v>-1</v>
          </cell>
          <cell r="C75">
            <v>1740</v>
          </cell>
          <cell r="D75">
            <v>1610</v>
          </cell>
          <cell r="E75">
            <v>1630</v>
          </cell>
          <cell r="F75">
            <v>1810</v>
          </cell>
          <cell r="G75">
            <v>-1</v>
          </cell>
          <cell r="H75">
            <v>-1</v>
          </cell>
          <cell r="I75">
            <v>-1</v>
          </cell>
          <cell r="J75">
            <v>-1</v>
          </cell>
        </row>
        <row r="76">
          <cell r="A76">
            <v>-1</v>
          </cell>
          <cell r="B76">
            <v>-1</v>
          </cell>
          <cell r="C76">
            <v>1760</v>
          </cell>
          <cell r="D76">
            <v>1630</v>
          </cell>
          <cell r="E76">
            <v>1650</v>
          </cell>
          <cell r="F76">
            <v>1830</v>
          </cell>
          <cell r="G76">
            <v>-1</v>
          </cell>
          <cell r="H76">
            <v>-1</v>
          </cell>
          <cell r="I76">
            <v>-1</v>
          </cell>
          <cell r="J76">
            <v>-1</v>
          </cell>
        </row>
        <row r="77">
          <cell r="A77">
            <v>-1</v>
          </cell>
          <cell r="B77">
            <v>-1</v>
          </cell>
          <cell r="C77">
            <v>1780</v>
          </cell>
          <cell r="D77">
            <v>1650</v>
          </cell>
          <cell r="E77">
            <v>1670</v>
          </cell>
          <cell r="F77">
            <v>1850</v>
          </cell>
          <cell r="G77">
            <v>-1</v>
          </cell>
          <cell r="H77">
            <v>-1</v>
          </cell>
          <cell r="I77">
            <v>-1</v>
          </cell>
          <cell r="J77">
            <v>-1</v>
          </cell>
        </row>
        <row r="78">
          <cell r="A78">
            <v>-1</v>
          </cell>
          <cell r="B78">
            <v>-1</v>
          </cell>
          <cell r="C78">
            <v>1800</v>
          </cell>
          <cell r="D78">
            <v>1670</v>
          </cell>
          <cell r="E78">
            <v>1690</v>
          </cell>
          <cell r="F78">
            <v>1870</v>
          </cell>
          <cell r="G78">
            <v>-1</v>
          </cell>
          <cell r="H78">
            <v>-1</v>
          </cell>
          <cell r="I78">
            <v>-1</v>
          </cell>
          <cell r="J78">
            <v>-1</v>
          </cell>
        </row>
        <row r="79">
          <cell r="A79">
            <v>-1</v>
          </cell>
          <cell r="B79">
            <v>-1</v>
          </cell>
          <cell r="C79">
            <v>1820</v>
          </cell>
          <cell r="D79">
            <v>1690</v>
          </cell>
          <cell r="E79">
            <v>1710</v>
          </cell>
          <cell r="F79">
            <v>1890</v>
          </cell>
          <cell r="G79">
            <v>-1</v>
          </cell>
          <cell r="H79">
            <v>-1</v>
          </cell>
          <cell r="I79">
            <v>-1</v>
          </cell>
          <cell r="J79">
            <v>-1</v>
          </cell>
        </row>
        <row r="80">
          <cell r="A80">
            <v>-1</v>
          </cell>
          <cell r="B80">
            <v>-1</v>
          </cell>
          <cell r="C80">
            <v>1840</v>
          </cell>
          <cell r="D80">
            <v>1710</v>
          </cell>
          <cell r="E80">
            <v>1730</v>
          </cell>
          <cell r="F80">
            <v>1910</v>
          </cell>
          <cell r="G80">
            <v>-1</v>
          </cell>
          <cell r="H80">
            <v>-1</v>
          </cell>
          <cell r="I80">
            <v>-1</v>
          </cell>
          <cell r="J80">
            <v>-1</v>
          </cell>
        </row>
        <row r="81">
          <cell r="A81">
            <v>-1</v>
          </cell>
          <cell r="B81">
            <v>-1</v>
          </cell>
          <cell r="C81">
            <v>1860</v>
          </cell>
          <cell r="D81">
            <v>1730</v>
          </cell>
          <cell r="E81">
            <v>1750</v>
          </cell>
          <cell r="F81">
            <v>1930</v>
          </cell>
          <cell r="G81">
            <v>-1</v>
          </cell>
          <cell r="H81">
            <v>-1</v>
          </cell>
          <cell r="I81">
            <v>-1</v>
          </cell>
          <cell r="J81">
            <v>-1</v>
          </cell>
        </row>
        <row r="82">
          <cell r="A82">
            <v>-1</v>
          </cell>
          <cell r="B82">
            <v>-1</v>
          </cell>
          <cell r="C82">
            <v>1880</v>
          </cell>
          <cell r="D82">
            <v>1750</v>
          </cell>
          <cell r="E82">
            <v>1770</v>
          </cell>
          <cell r="F82">
            <v>1950</v>
          </cell>
          <cell r="G82">
            <v>-1</v>
          </cell>
          <cell r="H82">
            <v>-1</v>
          </cell>
          <cell r="I82">
            <v>-1</v>
          </cell>
          <cell r="J82">
            <v>-1</v>
          </cell>
        </row>
        <row r="83">
          <cell r="A83">
            <v>-1</v>
          </cell>
          <cell r="B83">
            <v>-1</v>
          </cell>
          <cell r="C83">
            <v>1900</v>
          </cell>
          <cell r="D83">
            <v>1770</v>
          </cell>
          <cell r="E83">
            <v>1790</v>
          </cell>
          <cell r="F83">
            <v>1970</v>
          </cell>
          <cell r="G83">
            <v>-1</v>
          </cell>
          <cell r="H83">
            <v>-1</v>
          </cell>
          <cell r="I83">
            <v>-1</v>
          </cell>
          <cell r="J83">
            <v>-1</v>
          </cell>
        </row>
        <row r="84">
          <cell r="A84">
            <v>-1</v>
          </cell>
          <cell r="B84">
            <v>-1</v>
          </cell>
          <cell r="C84">
            <v>1920</v>
          </cell>
          <cell r="D84">
            <v>1790</v>
          </cell>
          <cell r="E84">
            <v>1810</v>
          </cell>
          <cell r="F84">
            <v>4660</v>
          </cell>
          <cell r="G84">
            <v>-1</v>
          </cell>
          <cell r="H84">
            <v>-1</v>
          </cell>
          <cell r="I84">
            <v>-1</v>
          </cell>
          <cell r="J84">
            <v>-1</v>
          </cell>
        </row>
        <row r="85">
          <cell r="A85">
            <v>-1</v>
          </cell>
          <cell r="B85">
            <v>-1</v>
          </cell>
          <cell r="C85">
            <v>1940</v>
          </cell>
          <cell r="D85">
            <v>1810</v>
          </cell>
          <cell r="E85">
            <v>1830</v>
          </cell>
          <cell r="F85">
            <v>4680</v>
          </cell>
          <cell r="G85">
            <v>-1</v>
          </cell>
          <cell r="H85">
            <v>-1</v>
          </cell>
          <cell r="I85">
            <v>-1</v>
          </cell>
          <cell r="J85">
            <v>-1</v>
          </cell>
        </row>
        <row r="86">
          <cell r="A86">
            <v>-1</v>
          </cell>
          <cell r="B86">
            <v>-1</v>
          </cell>
          <cell r="C86">
            <v>1960</v>
          </cell>
          <cell r="D86">
            <v>1830</v>
          </cell>
          <cell r="E86">
            <v>1850</v>
          </cell>
          <cell r="F86">
            <v>4700</v>
          </cell>
          <cell r="G86">
            <v>-1</v>
          </cell>
          <cell r="H86">
            <v>-1</v>
          </cell>
          <cell r="I86">
            <v>-1</v>
          </cell>
          <cell r="J86">
            <v>-1</v>
          </cell>
        </row>
        <row r="87">
          <cell r="A87">
            <v>-1</v>
          </cell>
          <cell r="B87">
            <v>-1</v>
          </cell>
          <cell r="C87">
            <v>1980</v>
          </cell>
          <cell r="D87">
            <v>1850</v>
          </cell>
          <cell r="E87">
            <v>1870</v>
          </cell>
          <cell r="F87">
            <v>4720</v>
          </cell>
          <cell r="G87">
            <v>-1</v>
          </cell>
          <cell r="H87">
            <v>-1</v>
          </cell>
          <cell r="I87">
            <v>-1</v>
          </cell>
          <cell r="J87">
            <v>-1</v>
          </cell>
        </row>
        <row r="88">
          <cell r="A88">
            <v>-1</v>
          </cell>
          <cell r="B88">
            <v>-1</v>
          </cell>
          <cell r="C88">
            <v>2000</v>
          </cell>
          <cell r="D88">
            <v>1870</v>
          </cell>
          <cell r="E88">
            <v>1890</v>
          </cell>
          <cell r="F88">
            <v>4740</v>
          </cell>
          <cell r="G88">
            <v>-1</v>
          </cell>
          <cell r="H88">
            <v>-1</v>
          </cell>
          <cell r="I88">
            <v>-1</v>
          </cell>
          <cell r="J88">
            <v>-1</v>
          </cell>
        </row>
        <row r="89">
          <cell r="A89">
            <v>-1</v>
          </cell>
          <cell r="B89">
            <v>-1</v>
          </cell>
          <cell r="C89">
            <v>4525</v>
          </cell>
          <cell r="D89">
            <v>1890</v>
          </cell>
          <cell r="E89">
            <v>1910</v>
          </cell>
          <cell r="F89">
            <v>4760</v>
          </cell>
          <cell r="G89">
            <v>-1</v>
          </cell>
          <cell r="H89">
            <v>-1</v>
          </cell>
          <cell r="I89">
            <v>-1</v>
          </cell>
          <cell r="J89">
            <v>-1</v>
          </cell>
        </row>
        <row r="90">
          <cell r="A90">
            <v>-1</v>
          </cell>
          <cell r="B90">
            <v>-1</v>
          </cell>
          <cell r="C90">
            <v>4548</v>
          </cell>
          <cell r="D90">
            <v>1910</v>
          </cell>
          <cell r="E90">
            <v>1930</v>
          </cell>
          <cell r="F90">
            <v>4780</v>
          </cell>
          <cell r="G90">
            <v>-1</v>
          </cell>
          <cell r="H90">
            <v>-1</v>
          </cell>
          <cell r="I90">
            <v>-1</v>
          </cell>
          <cell r="J90">
            <v>-1</v>
          </cell>
        </row>
        <row r="91">
          <cell r="A91">
            <v>-1</v>
          </cell>
          <cell r="B91">
            <v>-1</v>
          </cell>
          <cell r="C91">
            <v>4570</v>
          </cell>
          <cell r="D91">
            <v>1930</v>
          </cell>
          <cell r="E91">
            <v>1950</v>
          </cell>
          <cell r="F91">
            <v>4800</v>
          </cell>
          <cell r="G91">
            <v>-1</v>
          </cell>
          <cell r="H91">
            <v>-1</v>
          </cell>
          <cell r="I91">
            <v>-1</v>
          </cell>
          <cell r="J91">
            <v>-1</v>
          </cell>
        </row>
        <row r="92">
          <cell r="A92">
            <v>-1</v>
          </cell>
          <cell r="B92">
            <v>-1</v>
          </cell>
          <cell r="C92">
            <v>4590</v>
          </cell>
          <cell r="D92">
            <v>1950</v>
          </cell>
          <cell r="E92">
            <v>1970</v>
          </cell>
          <cell r="F92">
            <v>4820</v>
          </cell>
          <cell r="G92">
            <v>-1</v>
          </cell>
          <cell r="H92">
            <v>-1</v>
          </cell>
          <cell r="I92">
            <v>-1</v>
          </cell>
          <cell r="J92">
            <v>-1</v>
          </cell>
        </row>
        <row r="93">
          <cell r="A93">
            <v>-1</v>
          </cell>
          <cell r="B93">
            <v>-1</v>
          </cell>
          <cell r="C93">
            <v>4620</v>
          </cell>
          <cell r="D93">
            <v>1970</v>
          </cell>
          <cell r="E93">
            <v>1990</v>
          </cell>
          <cell r="F93">
            <v>4840</v>
          </cell>
          <cell r="G93">
            <v>-1</v>
          </cell>
          <cell r="H93">
            <v>-1</v>
          </cell>
          <cell r="I93">
            <v>-1</v>
          </cell>
          <cell r="J93">
            <v>-1</v>
          </cell>
        </row>
        <row r="94">
          <cell r="A94">
            <v>-1</v>
          </cell>
          <cell r="B94">
            <v>-1</v>
          </cell>
          <cell r="C94">
            <v>4640</v>
          </cell>
          <cell r="D94">
            <v>1990</v>
          </cell>
          <cell r="E94">
            <v>4680</v>
          </cell>
          <cell r="F94">
            <v>4860</v>
          </cell>
          <cell r="G94">
            <v>-1</v>
          </cell>
          <cell r="H94">
            <v>-1</v>
          </cell>
          <cell r="I94">
            <v>-1</v>
          </cell>
          <cell r="J94">
            <v>-1</v>
          </cell>
        </row>
        <row r="95">
          <cell r="A95">
            <v>-1</v>
          </cell>
          <cell r="B95">
            <v>-1</v>
          </cell>
          <cell r="C95">
            <v>4660</v>
          </cell>
          <cell r="D95">
            <v>2010</v>
          </cell>
          <cell r="E95">
            <v>4700</v>
          </cell>
          <cell r="F95">
            <v>4880</v>
          </cell>
          <cell r="G95">
            <v>-1</v>
          </cell>
          <cell r="H95">
            <v>-1</v>
          </cell>
          <cell r="I95">
            <v>-1</v>
          </cell>
          <cell r="J95">
            <v>-1</v>
          </cell>
        </row>
        <row r="96">
          <cell r="A96">
            <v>-1</v>
          </cell>
          <cell r="B96">
            <v>-1</v>
          </cell>
          <cell r="C96">
            <v>4680</v>
          </cell>
          <cell r="D96">
            <v>2030</v>
          </cell>
          <cell r="E96">
            <v>4720</v>
          </cell>
          <cell r="F96">
            <v>4900</v>
          </cell>
          <cell r="G96">
            <v>-1</v>
          </cell>
          <cell r="H96">
            <v>-1</v>
          </cell>
          <cell r="I96">
            <v>-1</v>
          </cell>
          <cell r="J96">
            <v>-1</v>
          </cell>
        </row>
        <row r="97">
          <cell r="A97">
            <v>-1</v>
          </cell>
          <cell r="B97">
            <v>-1</v>
          </cell>
          <cell r="C97">
            <v>4700</v>
          </cell>
          <cell r="D97">
            <v>4605</v>
          </cell>
          <cell r="E97">
            <v>4740</v>
          </cell>
          <cell r="F97">
            <v>4940</v>
          </cell>
          <cell r="G97">
            <v>-1</v>
          </cell>
          <cell r="H97">
            <v>-1</v>
          </cell>
          <cell r="I97">
            <v>-1</v>
          </cell>
          <cell r="J97">
            <v>-1</v>
          </cell>
        </row>
        <row r="98">
          <cell r="A98">
            <v>-1</v>
          </cell>
          <cell r="B98">
            <v>-1</v>
          </cell>
          <cell r="C98">
            <v>4720</v>
          </cell>
          <cell r="D98">
            <v>4625</v>
          </cell>
          <cell r="E98">
            <v>4760</v>
          </cell>
          <cell r="F98">
            <v>4970</v>
          </cell>
          <cell r="G98">
            <v>-1</v>
          </cell>
          <cell r="H98">
            <v>-1</v>
          </cell>
          <cell r="I98">
            <v>-1</v>
          </cell>
          <cell r="J98">
            <v>-1</v>
          </cell>
        </row>
        <row r="99">
          <cell r="A99">
            <v>-1</v>
          </cell>
          <cell r="B99">
            <v>-1</v>
          </cell>
          <cell r="C99">
            <v>4740</v>
          </cell>
          <cell r="D99">
            <v>4645</v>
          </cell>
          <cell r="E99">
            <v>4780</v>
          </cell>
          <cell r="F99">
            <v>4990</v>
          </cell>
          <cell r="G99">
            <v>-1</v>
          </cell>
          <cell r="H99">
            <v>-1</v>
          </cell>
          <cell r="I99">
            <v>-1</v>
          </cell>
          <cell r="J99">
            <v>-1</v>
          </cell>
        </row>
        <row r="100">
          <cell r="A100">
            <v>-1</v>
          </cell>
          <cell r="B100">
            <v>-1</v>
          </cell>
          <cell r="C100">
            <v>4775</v>
          </cell>
          <cell r="D100">
            <v>4665</v>
          </cell>
          <cell r="E100">
            <v>4800</v>
          </cell>
          <cell r="F100">
            <v>5020</v>
          </cell>
          <cell r="G100">
            <v>-1</v>
          </cell>
          <cell r="H100">
            <v>-1</v>
          </cell>
          <cell r="I100">
            <v>-1</v>
          </cell>
          <cell r="J100">
            <v>-1</v>
          </cell>
        </row>
        <row r="101">
          <cell r="A101">
            <v>-1</v>
          </cell>
          <cell r="B101">
            <v>-1</v>
          </cell>
          <cell r="C101">
            <v>4795</v>
          </cell>
          <cell r="D101">
            <v>4690</v>
          </cell>
          <cell r="E101">
            <v>4820</v>
          </cell>
          <cell r="F101">
            <v>5070</v>
          </cell>
          <cell r="G101">
            <v>-1</v>
          </cell>
          <cell r="H101">
            <v>-1</v>
          </cell>
          <cell r="I101">
            <v>-1</v>
          </cell>
          <cell r="J101">
            <v>-1</v>
          </cell>
        </row>
        <row r="102">
          <cell r="A102">
            <v>-1</v>
          </cell>
          <cell r="B102">
            <v>-1</v>
          </cell>
          <cell r="C102">
            <v>4820</v>
          </cell>
          <cell r="D102">
            <v>4710</v>
          </cell>
          <cell r="E102">
            <v>4840</v>
          </cell>
          <cell r="F102">
            <v>5100</v>
          </cell>
          <cell r="G102">
            <v>-1</v>
          </cell>
          <cell r="H102">
            <v>-1</v>
          </cell>
          <cell r="I102">
            <v>-1</v>
          </cell>
          <cell r="J102">
            <v>-1</v>
          </cell>
        </row>
        <row r="103">
          <cell r="A103">
            <v>-1</v>
          </cell>
          <cell r="B103">
            <v>-1</v>
          </cell>
          <cell r="C103">
            <v>4855</v>
          </cell>
          <cell r="D103">
            <v>4730</v>
          </cell>
          <cell r="E103">
            <v>4860</v>
          </cell>
          <cell r="F103">
            <v>5120</v>
          </cell>
          <cell r="G103">
            <v>-1</v>
          </cell>
          <cell r="H103">
            <v>-1</v>
          </cell>
          <cell r="I103">
            <v>-1</v>
          </cell>
          <cell r="J103">
            <v>-1</v>
          </cell>
        </row>
        <row r="104">
          <cell r="A104">
            <v>-1</v>
          </cell>
          <cell r="B104">
            <v>-1</v>
          </cell>
          <cell r="C104">
            <v>4880</v>
          </cell>
          <cell r="D104">
            <v>4750</v>
          </cell>
          <cell r="E104">
            <v>4880</v>
          </cell>
          <cell r="F104">
            <v>5180</v>
          </cell>
          <cell r="G104">
            <v>-1</v>
          </cell>
          <cell r="H104">
            <v>-1</v>
          </cell>
          <cell r="I104">
            <v>-1</v>
          </cell>
          <cell r="J104">
            <v>-1</v>
          </cell>
        </row>
        <row r="105">
          <cell r="A105">
            <v>-1</v>
          </cell>
          <cell r="B105">
            <v>-1</v>
          </cell>
          <cell r="C105">
            <v>4900</v>
          </cell>
          <cell r="D105">
            <v>4770</v>
          </cell>
          <cell r="E105">
            <v>4900</v>
          </cell>
          <cell r="F105">
            <v>5200</v>
          </cell>
          <cell r="G105">
            <v>-1</v>
          </cell>
          <cell r="H105">
            <v>-1</v>
          </cell>
          <cell r="I105">
            <v>-1</v>
          </cell>
          <cell r="J105">
            <v>-1</v>
          </cell>
        </row>
        <row r="106">
          <cell r="A106">
            <v>-1</v>
          </cell>
          <cell r="B106">
            <v>-1</v>
          </cell>
          <cell r="C106">
            <v>4920</v>
          </cell>
          <cell r="D106">
            <v>4790</v>
          </cell>
          <cell r="E106">
            <v>4920</v>
          </cell>
          <cell r="F106">
            <v>5270</v>
          </cell>
          <cell r="G106">
            <v>-1</v>
          </cell>
          <cell r="H106">
            <v>-1</v>
          </cell>
          <cell r="I106">
            <v>-1</v>
          </cell>
          <cell r="J106">
            <v>-1</v>
          </cell>
        </row>
        <row r="107">
          <cell r="A107">
            <v>-1</v>
          </cell>
          <cell r="B107">
            <v>-1</v>
          </cell>
          <cell r="C107">
            <v>4940</v>
          </cell>
          <cell r="D107">
            <v>4810</v>
          </cell>
          <cell r="E107">
            <v>4940</v>
          </cell>
          <cell r="F107">
            <v>5350</v>
          </cell>
          <cell r="G107">
            <v>-1</v>
          </cell>
          <cell r="H107">
            <v>-1</v>
          </cell>
          <cell r="I107">
            <v>-1</v>
          </cell>
          <cell r="J107">
            <v>-1</v>
          </cell>
        </row>
        <row r="108">
          <cell r="A108">
            <v>-1</v>
          </cell>
          <cell r="B108">
            <v>-1</v>
          </cell>
          <cell r="C108">
            <v>5000</v>
          </cell>
          <cell r="D108">
            <v>4830</v>
          </cell>
          <cell r="E108">
            <v>4960</v>
          </cell>
          <cell r="F108">
            <v>5650</v>
          </cell>
          <cell r="G108">
            <v>-1</v>
          </cell>
          <cell r="H108">
            <v>-1</v>
          </cell>
          <cell r="I108">
            <v>-1</v>
          </cell>
          <cell r="J108">
            <v>-1</v>
          </cell>
        </row>
        <row r="109">
          <cell r="A109">
            <v>-1</v>
          </cell>
          <cell r="B109">
            <v>-1</v>
          </cell>
          <cell r="C109">
            <v>5030</v>
          </cell>
          <cell r="D109">
            <v>4850</v>
          </cell>
          <cell r="E109">
            <v>4980</v>
          </cell>
          <cell r="F109">
            <v>-1</v>
          </cell>
          <cell r="G109">
            <v>-1</v>
          </cell>
          <cell r="H109">
            <v>-1</v>
          </cell>
          <cell r="I109">
            <v>-1</v>
          </cell>
          <cell r="J109">
            <v>-1</v>
          </cell>
        </row>
        <row r="110">
          <cell r="A110">
            <v>-1</v>
          </cell>
          <cell r="B110">
            <v>-1</v>
          </cell>
          <cell r="C110">
            <v>5110</v>
          </cell>
          <cell r="D110">
            <v>4870</v>
          </cell>
          <cell r="E110">
            <v>5000</v>
          </cell>
          <cell r="F110">
            <v>-1</v>
          </cell>
          <cell r="G110">
            <v>-1</v>
          </cell>
          <cell r="H110">
            <v>-1</v>
          </cell>
          <cell r="I110">
            <v>-1</v>
          </cell>
          <cell r="J110">
            <v>-1</v>
          </cell>
        </row>
        <row r="111">
          <cell r="A111">
            <v>-1</v>
          </cell>
          <cell r="B111">
            <v>-1</v>
          </cell>
          <cell r="C111">
            <v>5275</v>
          </cell>
          <cell r="D111">
            <v>4890</v>
          </cell>
          <cell r="E111">
            <v>5020</v>
          </cell>
          <cell r="F111">
            <v>-1</v>
          </cell>
          <cell r="G111">
            <v>-1</v>
          </cell>
          <cell r="H111">
            <v>-1</v>
          </cell>
          <cell r="I111">
            <v>-1</v>
          </cell>
          <cell r="J111">
            <v>-1</v>
          </cell>
        </row>
        <row r="112">
          <cell r="A112">
            <v>-1</v>
          </cell>
          <cell r="B112">
            <v>-1</v>
          </cell>
          <cell r="C112">
            <v>5350</v>
          </cell>
          <cell r="D112">
            <v>4910</v>
          </cell>
          <cell r="E112">
            <v>5045</v>
          </cell>
          <cell r="F112">
            <v>-1</v>
          </cell>
          <cell r="G112">
            <v>-1</v>
          </cell>
          <cell r="H112">
            <v>-1</v>
          </cell>
          <cell r="I112">
            <v>-1</v>
          </cell>
          <cell r="J112">
            <v>-1</v>
          </cell>
        </row>
        <row r="113">
          <cell r="A113">
            <v>-1</v>
          </cell>
          <cell r="B113">
            <v>-1</v>
          </cell>
          <cell r="C113">
            <v>5370</v>
          </cell>
          <cell r="D113">
            <v>4930</v>
          </cell>
          <cell r="E113">
            <v>5080</v>
          </cell>
          <cell r="F113">
            <v>-1</v>
          </cell>
          <cell r="G113">
            <v>-1</v>
          </cell>
          <cell r="H113">
            <v>-1</v>
          </cell>
          <cell r="I113">
            <v>-1</v>
          </cell>
          <cell r="J113">
            <v>-1</v>
          </cell>
        </row>
        <row r="114">
          <cell r="A114">
            <v>-1</v>
          </cell>
          <cell r="B114">
            <v>-1</v>
          </cell>
          <cell r="C114">
            <v>-1</v>
          </cell>
          <cell r="D114">
            <v>4950</v>
          </cell>
          <cell r="E114">
            <v>5100</v>
          </cell>
          <cell r="F114">
            <v>-1</v>
          </cell>
          <cell r="G114">
            <v>-1</v>
          </cell>
          <cell r="H114">
            <v>-1</v>
          </cell>
          <cell r="I114">
            <v>-1</v>
          </cell>
          <cell r="J114">
            <v>-1</v>
          </cell>
        </row>
        <row r="115">
          <cell r="A115">
            <v>-1</v>
          </cell>
          <cell r="B115">
            <v>-1</v>
          </cell>
          <cell r="C115">
            <v>-1</v>
          </cell>
          <cell r="D115">
            <v>4980</v>
          </cell>
          <cell r="E115">
            <v>5130</v>
          </cell>
          <cell r="F115">
            <v>-1</v>
          </cell>
          <cell r="G115">
            <v>-1</v>
          </cell>
          <cell r="H115">
            <v>-1</v>
          </cell>
          <cell r="I115">
            <v>-1</v>
          </cell>
          <cell r="J115">
            <v>-1</v>
          </cell>
        </row>
        <row r="116">
          <cell r="A116">
            <v>-1</v>
          </cell>
          <cell r="B116">
            <v>-1</v>
          </cell>
          <cell r="C116">
            <v>-1</v>
          </cell>
          <cell r="D116">
            <v>5000</v>
          </cell>
          <cell r="E116">
            <v>5150</v>
          </cell>
          <cell r="F116">
            <v>-1</v>
          </cell>
          <cell r="G116">
            <v>-1</v>
          </cell>
          <cell r="H116">
            <v>-1</v>
          </cell>
          <cell r="I116">
            <v>-1</v>
          </cell>
          <cell r="J116">
            <v>-1</v>
          </cell>
        </row>
        <row r="117">
          <cell r="A117">
            <v>-1</v>
          </cell>
          <cell r="B117">
            <v>-1</v>
          </cell>
          <cell r="C117">
            <v>-1</v>
          </cell>
          <cell r="D117">
            <v>5020</v>
          </cell>
          <cell r="E117">
            <v>5180</v>
          </cell>
          <cell r="F117">
            <v>-1</v>
          </cell>
          <cell r="G117">
            <v>-1</v>
          </cell>
          <cell r="H117">
            <v>-1</v>
          </cell>
          <cell r="I117">
            <v>-1</v>
          </cell>
          <cell r="J117">
            <v>-1</v>
          </cell>
        </row>
        <row r="118">
          <cell r="A118">
            <v>-1</v>
          </cell>
          <cell r="B118">
            <v>-1</v>
          </cell>
          <cell r="C118">
            <v>-1</v>
          </cell>
          <cell r="D118">
            <v>5048</v>
          </cell>
          <cell r="E118">
            <v>5210</v>
          </cell>
          <cell r="F118">
            <v>-1</v>
          </cell>
          <cell r="G118">
            <v>-1</v>
          </cell>
          <cell r="H118">
            <v>-1</v>
          </cell>
          <cell r="I118">
            <v>-1</v>
          </cell>
          <cell r="J118">
            <v>-1</v>
          </cell>
        </row>
        <row r="119">
          <cell r="A119">
            <v>-1</v>
          </cell>
          <cell r="B119">
            <v>-1</v>
          </cell>
          <cell r="C119">
            <v>-1</v>
          </cell>
          <cell r="D119">
            <v>5090</v>
          </cell>
          <cell r="E119">
            <v>5230</v>
          </cell>
          <cell r="F119">
            <v>-1</v>
          </cell>
          <cell r="G119">
            <v>-1</v>
          </cell>
          <cell r="H119">
            <v>-1</v>
          </cell>
          <cell r="I119">
            <v>-1</v>
          </cell>
          <cell r="J119">
            <v>-1</v>
          </cell>
        </row>
        <row r="120">
          <cell r="A120">
            <v>-1</v>
          </cell>
          <cell r="B120">
            <v>-1</v>
          </cell>
          <cell r="C120">
            <v>-1</v>
          </cell>
          <cell r="D120">
            <v>5120</v>
          </cell>
          <cell r="E120">
            <v>5270</v>
          </cell>
          <cell r="F120">
            <v>-1</v>
          </cell>
          <cell r="G120">
            <v>-1</v>
          </cell>
          <cell r="H120">
            <v>-1</v>
          </cell>
          <cell r="I120">
            <v>-1</v>
          </cell>
          <cell r="J120">
            <v>-1</v>
          </cell>
        </row>
        <row r="121">
          <cell r="A121">
            <v>-1</v>
          </cell>
          <cell r="B121">
            <v>-1</v>
          </cell>
          <cell r="C121">
            <v>-1</v>
          </cell>
          <cell r="D121">
            <v>5140</v>
          </cell>
          <cell r="E121">
            <v>5290</v>
          </cell>
          <cell r="F121">
            <v>-1</v>
          </cell>
          <cell r="G121">
            <v>-1</v>
          </cell>
          <cell r="H121">
            <v>-1</v>
          </cell>
          <cell r="I121">
            <v>-1</v>
          </cell>
          <cell r="J121">
            <v>-1</v>
          </cell>
        </row>
        <row r="122">
          <cell r="A122">
            <v>-1</v>
          </cell>
          <cell r="B122">
            <v>-1</v>
          </cell>
          <cell r="C122">
            <v>-1</v>
          </cell>
          <cell r="D122">
            <v>5170</v>
          </cell>
          <cell r="E122">
            <v>5350</v>
          </cell>
          <cell r="F122">
            <v>-1</v>
          </cell>
          <cell r="G122">
            <v>-1</v>
          </cell>
          <cell r="H122">
            <v>-1</v>
          </cell>
          <cell r="I122">
            <v>-1</v>
          </cell>
          <cell r="J122">
            <v>-1</v>
          </cell>
        </row>
        <row r="123">
          <cell r="A123">
            <v>-1</v>
          </cell>
          <cell r="B123">
            <v>-1</v>
          </cell>
          <cell r="C123">
            <v>-1</v>
          </cell>
          <cell r="D123">
            <v>5240</v>
          </cell>
          <cell r="E123">
            <v>5380</v>
          </cell>
          <cell r="F123">
            <v>-1</v>
          </cell>
          <cell r="G123">
            <v>-1</v>
          </cell>
          <cell r="H123">
            <v>-1</v>
          </cell>
          <cell r="I123">
            <v>-1</v>
          </cell>
          <cell r="J123">
            <v>-1</v>
          </cell>
        </row>
        <row r="124">
          <cell r="A124">
            <v>-1</v>
          </cell>
          <cell r="B124">
            <v>-1</v>
          </cell>
          <cell r="C124">
            <v>-1</v>
          </cell>
          <cell r="D124">
            <v>5260</v>
          </cell>
          <cell r="E124">
            <v>5410</v>
          </cell>
          <cell r="F124">
            <v>-1</v>
          </cell>
          <cell r="G124">
            <v>-1</v>
          </cell>
          <cell r="H124">
            <v>-1</v>
          </cell>
          <cell r="I124">
            <v>-1</v>
          </cell>
          <cell r="J124">
            <v>-1</v>
          </cell>
        </row>
        <row r="125">
          <cell r="A125">
            <v>-1</v>
          </cell>
          <cell r="B125">
            <v>-1</v>
          </cell>
          <cell r="C125">
            <v>-1</v>
          </cell>
          <cell r="D125">
            <v>5280</v>
          </cell>
          <cell r="E125">
            <v>5480</v>
          </cell>
          <cell r="F125">
            <v>-1</v>
          </cell>
          <cell r="G125">
            <v>-1</v>
          </cell>
          <cell r="H125">
            <v>-1</v>
          </cell>
          <cell r="I125">
            <v>-1</v>
          </cell>
          <cell r="J125">
            <v>-1</v>
          </cell>
        </row>
        <row r="126">
          <cell r="A126">
            <v>-1</v>
          </cell>
          <cell r="B126">
            <v>-1</v>
          </cell>
          <cell r="C126">
            <v>-1</v>
          </cell>
          <cell r="D126">
            <v>5360</v>
          </cell>
          <cell r="E126">
            <v>5525</v>
          </cell>
          <cell r="F126">
            <v>-1</v>
          </cell>
          <cell r="G126">
            <v>-1</v>
          </cell>
          <cell r="H126">
            <v>-1</v>
          </cell>
          <cell r="I126">
            <v>-1</v>
          </cell>
          <cell r="J126">
            <v>-1</v>
          </cell>
        </row>
        <row r="127">
          <cell r="A127">
            <v>-1</v>
          </cell>
          <cell r="B127">
            <v>-1</v>
          </cell>
          <cell r="C127">
            <v>-1</v>
          </cell>
          <cell r="D127">
            <v>-1</v>
          </cell>
          <cell r="E127">
            <v>5875</v>
          </cell>
          <cell r="F127">
            <v>-1</v>
          </cell>
          <cell r="G127">
            <v>-1</v>
          </cell>
          <cell r="H127">
            <v>-1</v>
          </cell>
          <cell r="I127">
            <v>-1</v>
          </cell>
          <cell r="J127">
            <v>-1</v>
          </cell>
        </row>
        <row r="128">
          <cell r="A128">
            <v>-1</v>
          </cell>
          <cell r="B128">
            <v>-1</v>
          </cell>
          <cell r="C128">
            <v>-1</v>
          </cell>
          <cell r="D128">
            <v>-1</v>
          </cell>
          <cell r="E128">
            <v>7662</v>
          </cell>
          <cell r="F128">
            <v>-1</v>
          </cell>
          <cell r="G128">
            <v>-1</v>
          </cell>
          <cell r="H128">
            <v>-1</v>
          </cell>
          <cell r="I128">
            <v>-1</v>
          </cell>
          <cell r="J128">
            <v>-1</v>
          </cell>
        </row>
        <row r="129">
          <cell r="A129">
            <v>-1</v>
          </cell>
          <cell r="B129">
            <v>-1</v>
          </cell>
          <cell r="C129">
            <v>-1</v>
          </cell>
          <cell r="D129">
            <v>-1</v>
          </cell>
          <cell r="E129">
            <v>-1</v>
          </cell>
          <cell r="F129">
            <v>-1</v>
          </cell>
          <cell r="G129">
            <v>-1</v>
          </cell>
          <cell r="H129">
            <v>-1</v>
          </cell>
          <cell r="I129">
            <v>-1</v>
          </cell>
          <cell r="J129">
            <v>-1</v>
          </cell>
        </row>
        <row r="130">
          <cell r="A130">
            <v>-1</v>
          </cell>
          <cell r="B130">
            <v>-1</v>
          </cell>
          <cell r="C130">
            <v>-1</v>
          </cell>
          <cell r="D130">
            <v>-1</v>
          </cell>
          <cell r="E130">
            <v>-1</v>
          </cell>
          <cell r="F130">
            <v>-1</v>
          </cell>
          <cell r="G130">
            <v>-1</v>
          </cell>
          <cell r="H130">
            <v>-1</v>
          </cell>
          <cell r="I130">
            <v>-1</v>
          </cell>
          <cell r="J130">
            <v>-1</v>
          </cell>
        </row>
        <row r="131">
          <cell r="A131">
            <v>-1</v>
          </cell>
          <cell r="B131">
            <v>-1</v>
          </cell>
          <cell r="C131">
            <v>-1</v>
          </cell>
          <cell r="D131">
            <v>-1</v>
          </cell>
          <cell r="E131">
            <v>-1</v>
          </cell>
          <cell r="F131">
            <v>-1</v>
          </cell>
          <cell r="G131">
            <v>-1</v>
          </cell>
          <cell r="H131">
            <v>-1</v>
          </cell>
          <cell r="I131">
            <v>-1</v>
          </cell>
          <cell r="J131">
            <v>-1</v>
          </cell>
        </row>
        <row r="132">
          <cell r="A132">
            <v>-1</v>
          </cell>
          <cell r="B132">
            <v>-1</v>
          </cell>
          <cell r="C132">
            <v>-1</v>
          </cell>
          <cell r="D132">
            <v>-1</v>
          </cell>
          <cell r="E132">
            <v>-1</v>
          </cell>
          <cell r="F132">
            <v>-1</v>
          </cell>
          <cell r="G132">
            <v>-1</v>
          </cell>
          <cell r="H132">
            <v>-1</v>
          </cell>
          <cell r="I132">
            <v>-1</v>
          </cell>
          <cell r="J132">
            <v>-1</v>
          </cell>
        </row>
        <row r="133">
          <cell r="A133">
            <v>-1</v>
          </cell>
          <cell r="B133">
            <v>-1</v>
          </cell>
          <cell r="C133">
            <v>-1</v>
          </cell>
          <cell r="D133">
            <v>-1</v>
          </cell>
          <cell r="E133">
            <v>-1</v>
          </cell>
          <cell r="F133">
            <v>-1</v>
          </cell>
          <cell r="G133">
            <v>-1</v>
          </cell>
          <cell r="H133">
            <v>-1</v>
          </cell>
          <cell r="I133">
            <v>-1</v>
          </cell>
          <cell r="J133">
            <v>-1</v>
          </cell>
        </row>
        <row r="134">
          <cell r="A134">
            <v>-1</v>
          </cell>
          <cell r="B134">
            <v>-1</v>
          </cell>
          <cell r="C134">
            <v>-1</v>
          </cell>
          <cell r="D134">
            <v>-1</v>
          </cell>
          <cell r="E134">
            <v>-1</v>
          </cell>
          <cell r="F134">
            <v>-1</v>
          </cell>
          <cell r="G134">
            <v>-1</v>
          </cell>
          <cell r="H134">
            <v>-1</v>
          </cell>
          <cell r="I134">
            <v>-1</v>
          </cell>
          <cell r="J134">
            <v>-1</v>
          </cell>
        </row>
        <row r="135">
          <cell r="A135">
            <v>-1</v>
          </cell>
          <cell r="B135">
            <v>-1</v>
          </cell>
          <cell r="C135">
            <v>-1</v>
          </cell>
          <cell r="D135">
            <v>-1</v>
          </cell>
          <cell r="E135">
            <v>-1</v>
          </cell>
          <cell r="F135">
            <v>-1</v>
          </cell>
          <cell r="G135">
            <v>-1</v>
          </cell>
          <cell r="H135">
            <v>-1</v>
          </cell>
          <cell r="I135">
            <v>-1</v>
          </cell>
          <cell r="J135">
            <v>-1</v>
          </cell>
        </row>
        <row r="136">
          <cell r="A136">
            <v>-1</v>
          </cell>
          <cell r="B136">
            <v>-1</v>
          </cell>
          <cell r="C136">
            <v>-1</v>
          </cell>
          <cell r="D136">
            <v>-1</v>
          </cell>
          <cell r="E136">
            <v>-1</v>
          </cell>
          <cell r="F136">
            <v>-1</v>
          </cell>
          <cell r="G136">
            <v>-1</v>
          </cell>
          <cell r="H136">
            <v>-1</v>
          </cell>
          <cell r="I136">
            <v>-1</v>
          </cell>
          <cell r="J136">
            <v>-1</v>
          </cell>
        </row>
        <row r="137">
          <cell r="A137">
            <v>-1</v>
          </cell>
          <cell r="B137">
            <v>-1</v>
          </cell>
          <cell r="C137">
            <v>-1</v>
          </cell>
          <cell r="D137">
            <v>-1</v>
          </cell>
          <cell r="E137">
            <v>-1</v>
          </cell>
          <cell r="F137">
            <v>-1</v>
          </cell>
          <cell r="G137">
            <v>-1</v>
          </cell>
          <cell r="H137">
            <v>-1</v>
          </cell>
          <cell r="I137">
            <v>-1</v>
          </cell>
          <cell r="J137">
            <v>-1</v>
          </cell>
        </row>
        <row r="138">
          <cell r="A138">
            <v>-1</v>
          </cell>
          <cell r="B138">
            <v>-1</v>
          </cell>
          <cell r="C138">
            <v>-1</v>
          </cell>
          <cell r="D138">
            <v>-1</v>
          </cell>
          <cell r="E138">
            <v>-1</v>
          </cell>
          <cell r="F138">
            <v>-1</v>
          </cell>
          <cell r="G138">
            <v>-1</v>
          </cell>
          <cell r="H138">
            <v>-1</v>
          </cell>
          <cell r="I138">
            <v>-1</v>
          </cell>
          <cell r="J138">
            <v>-1</v>
          </cell>
        </row>
        <row r="139">
          <cell r="A139">
            <v>-1</v>
          </cell>
          <cell r="B139">
            <v>-1</v>
          </cell>
          <cell r="C139">
            <v>-1</v>
          </cell>
          <cell r="D139">
            <v>-1</v>
          </cell>
          <cell r="E139">
            <v>-1</v>
          </cell>
          <cell r="F139">
            <v>-1</v>
          </cell>
          <cell r="G139">
            <v>-1</v>
          </cell>
          <cell r="H139">
            <v>-1</v>
          </cell>
          <cell r="I139">
            <v>-1</v>
          </cell>
          <cell r="J139">
            <v>-1</v>
          </cell>
        </row>
        <row r="140">
          <cell r="A140">
            <v>-1</v>
          </cell>
          <cell r="B140">
            <v>-1</v>
          </cell>
          <cell r="C140">
            <v>-1</v>
          </cell>
          <cell r="D140">
            <v>-1</v>
          </cell>
          <cell r="E140">
            <v>-1</v>
          </cell>
          <cell r="F140">
            <v>-1</v>
          </cell>
          <cell r="G140">
            <v>-1</v>
          </cell>
          <cell r="H140">
            <v>-1</v>
          </cell>
          <cell r="I140">
            <v>-1</v>
          </cell>
          <cell r="J140">
            <v>-1</v>
          </cell>
        </row>
        <row r="141">
          <cell r="A141">
            <v>-1</v>
          </cell>
          <cell r="B141">
            <v>-1</v>
          </cell>
          <cell r="C141">
            <v>-1</v>
          </cell>
          <cell r="D141">
            <v>-1</v>
          </cell>
          <cell r="E141">
            <v>-1</v>
          </cell>
          <cell r="F141">
            <v>-1</v>
          </cell>
          <cell r="G141">
            <v>-1</v>
          </cell>
          <cell r="H141">
            <v>-1</v>
          </cell>
          <cell r="I141">
            <v>-1</v>
          </cell>
          <cell r="J141">
            <v>-1</v>
          </cell>
        </row>
        <row r="142">
          <cell r="A142">
            <v>-1</v>
          </cell>
          <cell r="B142">
            <v>-1</v>
          </cell>
          <cell r="C142">
            <v>-1</v>
          </cell>
          <cell r="D142">
            <v>-1</v>
          </cell>
          <cell r="E142">
            <v>-1</v>
          </cell>
          <cell r="F142">
            <v>-1</v>
          </cell>
          <cell r="G142">
            <v>-1</v>
          </cell>
          <cell r="H142">
            <v>-1</v>
          </cell>
          <cell r="I142">
            <v>-1</v>
          </cell>
          <cell r="J142">
            <v>-1</v>
          </cell>
        </row>
        <row r="143">
          <cell r="A143">
            <v>-1</v>
          </cell>
          <cell r="B143">
            <v>-1</v>
          </cell>
          <cell r="C143">
            <v>-1</v>
          </cell>
          <cell r="D143">
            <v>-1</v>
          </cell>
          <cell r="E143">
            <v>-1</v>
          </cell>
          <cell r="F143">
            <v>-1</v>
          </cell>
          <cell r="G143">
            <v>-1</v>
          </cell>
          <cell r="H143">
            <v>-1</v>
          </cell>
          <cell r="I143">
            <v>-1</v>
          </cell>
          <cell r="J143">
            <v>-1</v>
          </cell>
        </row>
        <row r="144">
          <cell r="A144">
            <v>-1</v>
          </cell>
          <cell r="B144">
            <v>-1</v>
          </cell>
          <cell r="C144">
            <v>-1</v>
          </cell>
          <cell r="D144">
            <v>-1</v>
          </cell>
          <cell r="E144">
            <v>-1</v>
          </cell>
          <cell r="F144">
            <v>-1</v>
          </cell>
          <cell r="G144">
            <v>-1</v>
          </cell>
          <cell r="H144">
            <v>-1</v>
          </cell>
          <cell r="I144">
            <v>-1</v>
          </cell>
          <cell r="J144">
            <v>-1</v>
          </cell>
        </row>
        <row r="145">
          <cell r="A145">
            <v>-1</v>
          </cell>
          <cell r="B145">
            <v>-1</v>
          </cell>
          <cell r="C145">
            <v>-1</v>
          </cell>
          <cell r="D145">
            <v>-1</v>
          </cell>
          <cell r="E145">
            <v>-1</v>
          </cell>
          <cell r="F145">
            <v>-1</v>
          </cell>
          <cell r="G145">
            <v>-1</v>
          </cell>
          <cell r="H145">
            <v>-1</v>
          </cell>
          <cell r="I145">
            <v>-1</v>
          </cell>
          <cell r="J145">
            <v>-1</v>
          </cell>
        </row>
        <row r="146">
          <cell r="A146">
            <v>-1</v>
          </cell>
          <cell r="B146">
            <v>-1</v>
          </cell>
          <cell r="C146">
            <v>-1</v>
          </cell>
          <cell r="D146">
            <v>-1</v>
          </cell>
          <cell r="E146">
            <v>-1</v>
          </cell>
          <cell r="F146">
            <v>-1</v>
          </cell>
          <cell r="G146">
            <v>-1</v>
          </cell>
          <cell r="H146">
            <v>-1</v>
          </cell>
          <cell r="I146">
            <v>-1</v>
          </cell>
          <cell r="J146">
            <v>-1</v>
          </cell>
        </row>
        <row r="147">
          <cell r="A147">
            <v>-1</v>
          </cell>
          <cell r="B147">
            <v>-1</v>
          </cell>
          <cell r="C147">
            <v>-1</v>
          </cell>
          <cell r="D147">
            <v>-1</v>
          </cell>
          <cell r="E147">
            <v>-1</v>
          </cell>
          <cell r="F147">
            <v>-1</v>
          </cell>
          <cell r="G147">
            <v>-1</v>
          </cell>
          <cell r="H147">
            <v>-1</v>
          </cell>
          <cell r="I147">
            <v>-1</v>
          </cell>
          <cell r="J147">
            <v>-1</v>
          </cell>
        </row>
        <row r="148">
          <cell r="A148">
            <v>-1</v>
          </cell>
          <cell r="B148">
            <v>-1</v>
          </cell>
          <cell r="C148">
            <v>-1</v>
          </cell>
          <cell r="D148">
            <v>-1</v>
          </cell>
          <cell r="E148">
            <v>-1</v>
          </cell>
          <cell r="F148">
            <v>-1</v>
          </cell>
          <cell r="G148">
            <v>-1</v>
          </cell>
          <cell r="H148">
            <v>-1</v>
          </cell>
          <cell r="I148">
            <v>-1</v>
          </cell>
          <cell r="J148">
            <v>-1</v>
          </cell>
        </row>
        <row r="149">
          <cell r="A149">
            <v>-1</v>
          </cell>
          <cell r="B149">
            <v>-1</v>
          </cell>
          <cell r="C149">
            <v>-1</v>
          </cell>
          <cell r="D149">
            <v>-1</v>
          </cell>
          <cell r="E149">
            <v>-1</v>
          </cell>
          <cell r="F149">
            <v>-1</v>
          </cell>
          <cell r="G149">
            <v>-1</v>
          </cell>
          <cell r="H149">
            <v>-1</v>
          </cell>
          <cell r="I149">
            <v>-1</v>
          </cell>
          <cell r="J149">
            <v>-1</v>
          </cell>
        </row>
        <row r="150">
          <cell r="A150">
            <v>-1</v>
          </cell>
          <cell r="B150">
            <v>-1</v>
          </cell>
          <cell r="C150">
            <v>-1</v>
          </cell>
          <cell r="D150">
            <v>-1</v>
          </cell>
          <cell r="E150">
            <v>-1</v>
          </cell>
          <cell r="F150">
            <v>-1</v>
          </cell>
          <cell r="G150">
            <v>-1</v>
          </cell>
          <cell r="H150">
            <v>-1</v>
          </cell>
          <cell r="I150">
            <v>-1</v>
          </cell>
          <cell r="J150">
            <v>-1</v>
          </cell>
        </row>
        <row r="151">
          <cell r="A151">
            <v>-1</v>
          </cell>
          <cell r="B151">
            <v>-1</v>
          </cell>
          <cell r="C151">
            <v>-1</v>
          </cell>
          <cell r="D151">
            <v>-1</v>
          </cell>
          <cell r="E151">
            <v>-1</v>
          </cell>
          <cell r="F151">
            <v>-1</v>
          </cell>
          <cell r="G151">
            <v>-1</v>
          </cell>
          <cell r="H151">
            <v>-1</v>
          </cell>
          <cell r="I151">
            <v>-1</v>
          </cell>
          <cell r="J151">
            <v>-1</v>
          </cell>
        </row>
        <row r="152">
          <cell r="A152">
            <v>-1</v>
          </cell>
          <cell r="B152">
            <v>-1</v>
          </cell>
          <cell r="C152">
            <v>-1</v>
          </cell>
          <cell r="D152">
            <v>-1</v>
          </cell>
          <cell r="E152">
            <v>-1</v>
          </cell>
          <cell r="F152">
            <v>-1</v>
          </cell>
          <cell r="G152">
            <v>-1</v>
          </cell>
          <cell r="H152">
            <v>-1</v>
          </cell>
          <cell r="I152">
            <v>-1</v>
          </cell>
          <cell r="J152">
            <v>-1</v>
          </cell>
        </row>
        <row r="153">
          <cell r="A153">
            <v>-1</v>
          </cell>
          <cell r="B153">
            <v>-1</v>
          </cell>
          <cell r="C153">
            <v>-1</v>
          </cell>
          <cell r="D153">
            <v>-1</v>
          </cell>
          <cell r="E153">
            <v>-1</v>
          </cell>
          <cell r="F153">
            <v>-1</v>
          </cell>
          <cell r="G153">
            <v>-1</v>
          </cell>
          <cell r="H153">
            <v>-1</v>
          </cell>
          <cell r="I153">
            <v>-1</v>
          </cell>
          <cell r="J153">
            <v>-1</v>
          </cell>
        </row>
        <row r="154">
          <cell r="A154">
            <v>-1</v>
          </cell>
          <cell r="B154">
            <v>-1</v>
          </cell>
          <cell r="C154">
            <v>-1</v>
          </cell>
          <cell r="D154">
            <v>-1</v>
          </cell>
          <cell r="E154">
            <v>-1</v>
          </cell>
          <cell r="F154">
            <v>-1</v>
          </cell>
          <cell r="G154">
            <v>-1</v>
          </cell>
          <cell r="H154">
            <v>-1</v>
          </cell>
          <cell r="I154">
            <v>-1</v>
          </cell>
          <cell r="J154">
            <v>-1</v>
          </cell>
        </row>
        <row r="155">
          <cell r="A155">
            <v>-1</v>
          </cell>
          <cell r="B155">
            <v>-1</v>
          </cell>
          <cell r="C155">
            <v>-1</v>
          </cell>
          <cell r="D155">
            <v>-1</v>
          </cell>
          <cell r="E155">
            <v>-1</v>
          </cell>
          <cell r="F155">
            <v>-1</v>
          </cell>
          <cell r="G155">
            <v>-1</v>
          </cell>
          <cell r="H155">
            <v>-1</v>
          </cell>
          <cell r="I155">
            <v>-1</v>
          </cell>
          <cell r="J155">
            <v>-1</v>
          </cell>
        </row>
        <row r="156">
          <cell r="A156">
            <v>-1</v>
          </cell>
          <cell r="B156">
            <v>-1</v>
          </cell>
          <cell r="C156">
            <v>-1</v>
          </cell>
          <cell r="D156">
            <v>-1</v>
          </cell>
          <cell r="E156">
            <v>-1</v>
          </cell>
          <cell r="F156">
            <v>-1</v>
          </cell>
          <cell r="G156">
            <v>-1</v>
          </cell>
          <cell r="H156">
            <v>-1</v>
          </cell>
          <cell r="I156">
            <v>-1</v>
          </cell>
          <cell r="J156">
            <v>-1</v>
          </cell>
        </row>
        <row r="157">
          <cell r="A157">
            <v>-1</v>
          </cell>
          <cell r="B157">
            <v>-1</v>
          </cell>
          <cell r="C157">
            <v>-1</v>
          </cell>
          <cell r="D157">
            <v>-1</v>
          </cell>
          <cell r="E157">
            <v>-1</v>
          </cell>
          <cell r="F157">
            <v>-1</v>
          </cell>
          <cell r="G157">
            <v>-1</v>
          </cell>
          <cell r="H157">
            <v>-1</v>
          </cell>
          <cell r="I157">
            <v>-1</v>
          </cell>
          <cell r="J157">
            <v>-1</v>
          </cell>
        </row>
        <row r="158">
          <cell r="A158">
            <v>-1</v>
          </cell>
          <cell r="B158">
            <v>-1</v>
          </cell>
          <cell r="C158">
            <v>-1</v>
          </cell>
          <cell r="D158">
            <v>-1</v>
          </cell>
          <cell r="E158">
            <v>-1</v>
          </cell>
          <cell r="F158">
            <v>-1</v>
          </cell>
          <cell r="G158">
            <v>-1</v>
          </cell>
          <cell r="H158">
            <v>-1</v>
          </cell>
          <cell r="I158">
            <v>-1</v>
          </cell>
          <cell r="J158">
            <v>-1</v>
          </cell>
        </row>
        <row r="159">
          <cell r="A159">
            <v>-1</v>
          </cell>
          <cell r="B159">
            <v>-1</v>
          </cell>
          <cell r="C159">
            <v>-1</v>
          </cell>
          <cell r="D159">
            <v>-1</v>
          </cell>
          <cell r="E159">
            <v>-1</v>
          </cell>
          <cell r="F159">
            <v>-1</v>
          </cell>
          <cell r="G159">
            <v>-1</v>
          </cell>
          <cell r="H159">
            <v>-1</v>
          </cell>
          <cell r="I159">
            <v>-1</v>
          </cell>
          <cell r="J159">
            <v>-1</v>
          </cell>
        </row>
        <row r="160">
          <cell r="A160">
            <v>-1</v>
          </cell>
          <cell r="B160">
            <v>-1</v>
          </cell>
          <cell r="C160">
            <v>-1</v>
          </cell>
          <cell r="D160">
            <v>-1</v>
          </cell>
          <cell r="E160">
            <v>-1</v>
          </cell>
          <cell r="F160">
            <v>-1</v>
          </cell>
          <cell r="G160">
            <v>-1</v>
          </cell>
          <cell r="H160">
            <v>-1</v>
          </cell>
          <cell r="I160">
            <v>-1</v>
          </cell>
          <cell r="J160">
            <v>-1</v>
          </cell>
        </row>
        <row r="161">
          <cell r="A161">
            <v>-1</v>
          </cell>
          <cell r="B161">
            <v>-1</v>
          </cell>
          <cell r="C161">
            <v>-1</v>
          </cell>
          <cell r="D161">
            <v>-1</v>
          </cell>
          <cell r="E161">
            <v>-1</v>
          </cell>
          <cell r="F161">
            <v>-1</v>
          </cell>
          <cell r="G161">
            <v>-1</v>
          </cell>
          <cell r="H161">
            <v>-1</v>
          </cell>
          <cell r="I161">
            <v>-1</v>
          </cell>
          <cell r="J161">
            <v>-1</v>
          </cell>
        </row>
        <row r="162">
          <cell r="A162">
            <v>-1</v>
          </cell>
          <cell r="B162">
            <v>-1</v>
          </cell>
          <cell r="C162">
            <v>-1</v>
          </cell>
          <cell r="D162">
            <v>-1</v>
          </cell>
          <cell r="E162">
            <v>-1</v>
          </cell>
          <cell r="F162">
            <v>-1</v>
          </cell>
          <cell r="G162">
            <v>-1</v>
          </cell>
          <cell r="H162">
            <v>-1</v>
          </cell>
          <cell r="I162">
            <v>-1</v>
          </cell>
          <cell r="J162">
            <v>-1</v>
          </cell>
        </row>
        <row r="163">
          <cell r="A163">
            <v>-1</v>
          </cell>
          <cell r="B163">
            <v>-1</v>
          </cell>
          <cell r="C163">
            <v>-1</v>
          </cell>
          <cell r="D163">
            <v>-1</v>
          </cell>
          <cell r="E163">
            <v>-1</v>
          </cell>
          <cell r="F163">
            <v>-1</v>
          </cell>
          <cell r="G163">
            <v>-1</v>
          </cell>
          <cell r="H163">
            <v>-1</v>
          </cell>
          <cell r="I163">
            <v>-1</v>
          </cell>
          <cell r="J163">
            <v>-1</v>
          </cell>
        </row>
        <row r="164">
          <cell r="A164">
            <v>-1</v>
          </cell>
          <cell r="B164">
            <v>-1</v>
          </cell>
          <cell r="C164">
            <v>-1</v>
          </cell>
          <cell r="D164">
            <v>-1</v>
          </cell>
          <cell r="E164">
            <v>-1</v>
          </cell>
          <cell r="F164">
            <v>-1</v>
          </cell>
          <cell r="G164">
            <v>-1</v>
          </cell>
          <cell r="H164">
            <v>-1</v>
          </cell>
          <cell r="I164">
            <v>-1</v>
          </cell>
          <cell r="J164">
            <v>-1</v>
          </cell>
        </row>
        <row r="165">
          <cell r="A165">
            <v>-1</v>
          </cell>
          <cell r="B165">
            <v>-1</v>
          </cell>
          <cell r="C165">
            <v>-1</v>
          </cell>
          <cell r="D165">
            <v>-1</v>
          </cell>
          <cell r="E165">
            <v>-1</v>
          </cell>
          <cell r="F165">
            <v>-1</v>
          </cell>
          <cell r="G165">
            <v>-1</v>
          </cell>
          <cell r="H165">
            <v>-1</v>
          </cell>
          <cell r="I165">
            <v>-1</v>
          </cell>
          <cell r="J165">
            <v>-1</v>
          </cell>
        </row>
        <row r="166">
          <cell r="A166">
            <v>-1</v>
          </cell>
          <cell r="B166">
            <v>-1</v>
          </cell>
          <cell r="C166">
            <v>-1</v>
          </cell>
          <cell r="D166">
            <v>-1</v>
          </cell>
          <cell r="E166">
            <v>-1</v>
          </cell>
          <cell r="F166">
            <v>-1</v>
          </cell>
          <cell r="G166">
            <v>-1</v>
          </cell>
          <cell r="H166">
            <v>-1</v>
          </cell>
          <cell r="I166">
            <v>-1</v>
          </cell>
          <cell r="J166">
            <v>-1</v>
          </cell>
        </row>
        <row r="167">
          <cell r="A167">
            <v>-1</v>
          </cell>
          <cell r="B167">
            <v>-1</v>
          </cell>
          <cell r="C167">
            <v>-1</v>
          </cell>
          <cell r="D167">
            <v>-1</v>
          </cell>
          <cell r="E167">
            <v>-1</v>
          </cell>
          <cell r="F167">
            <v>-1</v>
          </cell>
          <cell r="G167">
            <v>-1</v>
          </cell>
          <cell r="H167">
            <v>-1</v>
          </cell>
          <cell r="I167">
            <v>-1</v>
          </cell>
          <cell r="J167">
            <v>-1</v>
          </cell>
        </row>
        <row r="168">
          <cell r="A168">
            <v>-1</v>
          </cell>
          <cell r="B168">
            <v>-1</v>
          </cell>
          <cell r="C168">
            <v>-1</v>
          </cell>
          <cell r="D168">
            <v>-1</v>
          </cell>
          <cell r="E168">
            <v>-1</v>
          </cell>
          <cell r="F168">
            <v>-1</v>
          </cell>
          <cell r="G168">
            <v>-1</v>
          </cell>
          <cell r="H168">
            <v>-1</v>
          </cell>
          <cell r="I168">
            <v>-1</v>
          </cell>
          <cell r="J168">
            <v>-1</v>
          </cell>
        </row>
        <row r="169">
          <cell r="A169">
            <v>-1</v>
          </cell>
          <cell r="B169">
            <v>-1</v>
          </cell>
          <cell r="C169">
            <v>-1</v>
          </cell>
          <cell r="D169">
            <v>-1</v>
          </cell>
          <cell r="E169">
            <v>-1</v>
          </cell>
          <cell r="F169">
            <v>-1</v>
          </cell>
          <cell r="G169">
            <v>-1</v>
          </cell>
          <cell r="H169">
            <v>-1</v>
          </cell>
          <cell r="I169">
            <v>-1</v>
          </cell>
          <cell r="J169">
            <v>-1</v>
          </cell>
        </row>
        <row r="170">
          <cell r="A170">
            <v>-1</v>
          </cell>
          <cell r="B170">
            <v>-1</v>
          </cell>
          <cell r="C170">
            <v>-1</v>
          </cell>
          <cell r="D170">
            <v>-1</v>
          </cell>
          <cell r="E170">
            <v>-1</v>
          </cell>
          <cell r="F170">
            <v>-1</v>
          </cell>
          <cell r="G170">
            <v>-1</v>
          </cell>
          <cell r="H170">
            <v>-1</v>
          </cell>
          <cell r="I170">
            <v>-1</v>
          </cell>
          <cell r="J170">
            <v>-1</v>
          </cell>
        </row>
        <row r="171">
          <cell r="A171">
            <v>-1</v>
          </cell>
          <cell r="B171">
            <v>-1</v>
          </cell>
          <cell r="C171">
            <v>-1</v>
          </cell>
          <cell r="D171">
            <v>-1</v>
          </cell>
          <cell r="E171">
            <v>-1</v>
          </cell>
          <cell r="F171">
            <v>-1</v>
          </cell>
          <cell r="G171">
            <v>-1</v>
          </cell>
          <cell r="H171">
            <v>-1</v>
          </cell>
          <cell r="I171">
            <v>-1</v>
          </cell>
          <cell r="J171">
            <v>-1</v>
          </cell>
        </row>
        <row r="172">
          <cell r="A172">
            <v>-1</v>
          </cell>
          <cell r="B172">
            <v>-1</v>
          </cell>
          <cell r="C172">
            <v>-1</v>
          </cell>
          <cell r="D172">
            <v>-1</v>
          </cell>
          <cell r="E172">
            <v>-1</v>
          </cell>
          <cell r="F172">
            <v>-1</v>
          </cell>
          <cell r="G172">
            <v>-1</v>
          </cell>
          <cell r="H172">
            <v>-1</v>
          </cell>
          <cell r="I172">
            <v>-1</v>
          </cell>
          <cell r="J172">
            <v>-1</v>
          </cell>
        </row>
        <row r="173">
          <cell r="A173">
            <v>-1</v>
          </cell>
          <cell r="B173">
            <v>-1</v>
          </cell>
          <cell r="C173">
            <v>-1</v>
          </cell>
          <cell r="D173">
            <v>-1</v>
          </cell>
          <cell r="E173">
            <v>-1</v>
          </cell>
          <cell r="F173">
            <v>-1</v>
          </cell>
          <cell r="G173">
            <v>-1</v>
          </cell>
          <cell r="H173">
            <v>-1</v>
          </cell>
          <cell r="I173">
            <v>-1</v>
          </cell>
          <cell r="J173">
            <v>-1</v>
          </cell>
        </row>
        <row r="174">
          <cell r="A174">
            <v>-1</v>
          </cell>
          <cell r="B174">
            <v>-1</v>
          </cell>
          <cell r="C174">
            <v>-1</v>
          </cell>
          <cell r="D174">
            <v>-1</v>
          </cell>
          <cell r="E174">
            <v>-1</v>
          </cell>
          <cell r="F174">
            <v>-1</v>
          </cell>
          <cell r="G174">
            <v>-1</v>
          </cell>
          <cell r="H174">
            <v>-1</v>
          </cell>
          <cell r="I174">
            <v>-1</v>
          </cell>
          <cell r="J174">
            <v>-1</v>
          </cell>
        </row>
        <row r="175">
          <cell r="A175">
            <v>-1</v>
          </cell>
          <cell r="B175">
            <v>-1</v>
          </cell>
          <cell r="C175">
            <v>-1</v>
          </cell>
          <cell r="D175">
            <v>-1</v>
          </cell>
          <cell r="E175">
            <v>-1</v>
          </cell>
          <cell r="F175">
            <v>-1</v>
          </cell>
          <cell r="G175">
            <v>-1</v>
          </cell>
          <cell r="H175">
            <v>-1</v>
          </cell>
          <cell r="I175">
            <v>-1</v>
          </cell>
          <cell r="J175">
            <v>-1</v>
          </cell>
        </row>
        <row r="176">
          <cell r="A176">
            <v>-1</v>
          </cell>
          <cell r="B176">
            <v>-1</v>
          </cell>
          <cell r="C176">
            <v>-1</v>
          </cell>
          <cell r="D176">
            <v>-1</v>
          </cell>
          <cell r="E176">
            <v>-1</v>
          </cell>
          <cell r="F176">
            <v>-1</v>
          </cell>
          <cell r="G176">
            <v>-1</v>
          </cell>
          <cell r="H176">
            <v>-1</v>
          </cell>
          <cell r="I176">
            <v>-1</v>
          </cell>
          <cell r="J176">
            <v>-1</v>
          </cell>
        </row>
        <row r="177">
          <cell r="A177">
            <v>-1</v>
          </cell>
          <cell r="B177">
            <v>-1</v>
          </cell>
          <cell r="C177">
            <v>-1</v>
          </cell>
          <cell r="D177">
            <v>-1</v>
          </cell>
          <cell r="E177">
            <v>-1</v>
          </cell>
          <cell r="F177">
            <v>-1</v>
          </cell>
          <cell r="G177">
            <v>-1</v>
          </cell>
          <cell r="H177">
            <v>-1</v>
          </cell>
          <cell r="I177">
            <v>-1</v>
          </cell>
          <cell r="J177">
            <v>-1</v>
          </cell>
        </row>
        <row r="178">
          <cell r="A178">
            <v>-1</v>
          </cell>
          <cell r="B178">
            <v>-1</v>
          </cell>
          <cell r="C178">
            <v>-1</v>
          </cell>
          <cell r="D178">
            <v>-1</v>
          </cell>
          <cell r="E178">
            <v>-1</v>
          </cell>
          <cell r="F178">
            <v>-1</v>
          </cell>
          <cell r="G178">
            <v>-1</v>
          </cell>
          <cell r="H178">
            <v>-1</v>
          </cell>
          <cell r="I178">
            <v>-1</v>
          </cell>
          <cell r="J178">
            <v>-1</v>
          </cell>
        </row>
        <row r="179">
          <cell r="A179">
            <v>-1</v>
          </cell>
          <cell r="B179">
            <v>-1</v>
          </cell>
          <cell r="C179">
            <v>-1</v>
          </cell>
          <cell r="D179">
            <v>-1</v>
          </cell>
          <cell r="E179">
            <v>-1</v>
          </cell>
          <cell r="F179">
            <v>-1</v>
          </cell>
          <cell r="G179">
            <v>-1</v>
          </cell>
          <cell r="H179">
            <v>-1</v>
          </cell>
          <cell r="I179">
            <v>-1</v>
          </cell>
          <cell r="J179">
            <v>-1</v>
          </cell>
        </row>
        <row r="180">
          <cell r="A180">
            <v>-1</v>
          </cell>
          <cell r="B180">
            <v>-1</v>
          </cell>
          <cell r="C180">
            <v>-1</v>
          </cell>
          <cell r="D180">
            <v>-1</v>
          </cell>
          <cell r="E180">
            <v>-1</v>
          </cell>
          <cell r="F180">
            <v>-1</v>
          </cell>
          <cell r="G180">
            <v>-1</v>
          </cell>
          <cell r="H180">
            <v>-1</v>
          </cell>
          <cell r="I180">
            <v>-1</v>
          </cell>
          <cell r="J180">
            <v>-1</v>
          </cell>
        </row>
        <row r="181">
          <cell r="A181">
            <v>-1</v>
          </cell>
          <cell r="B181">
            <v>-1</v>
          </cell>
          <cell r="C181">
            <v>-1</v>
          </cell>
          <cell r="D181">
            <v>-1</v>
          </cell>
          <cell r="E181">
            <v>-1</v>
          </cell>
          <cell r="F181">
            <v>-1</v>
          </cell>
          <cell r="G181">
            <v>-1</v>
          </cell>
          <cell r="H181">
            <v>-1</v>
          </cell>
          <cell r="I181">
            <v>-1</v>
          </cell>
          <cell r="J181">
            <v>-1</v>
          </cell>
        </row>
        <row r="182">
          <cell r="A182">
            <v>-1</v>
          </cell>
          <cell r="B182">
            <v>-1</v>
          </cell>
          <cell r="C182">
            <v>-1</v>
          </cell>
          <cell r="D182">
            <v>-1</v>
          </cell>
          <cell r="E182">
            <v>-1</v>
          </cell>
          <cell r="F182">
            <v>-1</v>
          </cell>
          <cell r="G182">
            <v>-1</v>
          </cell>
          <cell r="H182">
            <v>-1</v>
          </cell>
          <cell r="I182">
            <v>-1</v>
          </cell>
          <cell r="J182">
            <v>-1</v>
          </cell>
        </row>
        <row r="183">
          <cell r="A183">
            <v>-1</v>
          </cell>
          <cell r="B183">
            <v>-1</v>
          </cell>
          <cell r="C183">
            <v>-1</v>
          </cell>
          <cell r="D183">
            <v>-1</v>
          </cell>
          <cell r="E183">
            <v>-1</v>
          </cell>
          <cell r="F183">
            <v>-1</v>
          </cell>
          <cell r="G183">
            <v>-1</v>
          </cell>
          <cell r="H183">
            <v>-1</v>
          </cell>
          <cell r="I183">
            <v>-1</v>
          </cell>
          <cell r="J183">
            <v>-1</v>
          </cell>
        </row>
        <row r="184">
          <cell r="A184">
            <v>-1</v>
          </cell>
          <cell r="B184">
            <v>-1</v>
          </cell>
          <cell r="C184">
            <v>-1</v>
          </cell>
          <cell r="D184">
            <v>-1</v>
          </cell>
          <cell r="E184">
            <v>-1</v>
          </cell>
          <cell r="F184">
            <v>-1</v>
          </cell>
          <cell r="G184">
            <v>-1</v>
          </cell>
          <cell r="H184">
            <v>-1</v>
          </cell>
          <cell r="I184">
            <v>-1</v>
          </cell>
          <cell r="J184">
            <v>-1</v>
          </cell>
        </row>
        <row r="185">
          <cell r="A185">
            <v>-1</v>
          </cell>
          <cell r="B185">
            <v>-1</v>
          </cell>
          <cell r="C185">
            <v>-1</v>
          </cell>
          <cell r="D185">
            <v>-1</v>
          </cell>
          <cell r="E185">
            <v>-1</v>
          </cell>
          <cell r="F185">
            <v>-1</v>
          </cell>
          <cell r="G185">
            <v>-1</v>
          </cell>
          <cell r="H185">
            <v>-1</v>
          </cell>
          <cell r="I185">
            <v>-1</v>
          </cell>
          <cell r="J185">
            <v>-1</v>
          </cell>
        </row>
        <row r="186">
          <cell r="A186">
            <v>-1</v>
          </cell>
          <cell r="B186">
            <v>-1</v>
          </cell>
          <cell r="C186">
            <v>-1</v>
          </cell>
          <cell r="D186">
            <v>-1</v>
          </cell>
          <cell r="E186">
            <v>-1</v>
          </cell>
          <cell r="F186">
            <v>-1</v>
          </cell>
          <cell r="G186">
            <v>-1</v>
          </cell>
          <cell r="H186">
            <v>-1</v>
          </cell>
          <cell r="I186">
            <v>-1</v>
          </cell>
          <cell r="J186">
            <v>-1</v>
          </cell>
        </row>
        <row r="187">
          <cell r="A187">
            <v>-1</v>
          </cell>
          <cell r="B187">
            <v>-1</v>
          </cell>
          <cell r="C187">
            <v>-1</v>
          </cell>
          <cell r="D187">
            <v>-1</v>
          </cell>
          <cell r="E187">
            <v>-1</v>
          </cell>
          <cell r="F187">
            <v>-1</v>
          </cell>
          <cell r="G187">
            <v>-1</v>
          </cell>
          <cell r="H187">
            <v>-1</v>
          </cell>
          <cell r="I187">
            <v>-1</v>
          </cell>
          <cell r="J187">
            <v>-1</v>
          </cell>
        </row>
        <row r="188">
          <cell r="A188">
            <v>-1</v>
          </cell>
          <cell r="B188">
            <v>-1</v>
          </cell>
          <cell r="C188">
            <v>-1</v>
          </cell>
          <cell r="D188">
            <v>-1</v>
          </cell>
          <cell r="E188">
            <v>-1</v>
          </cell>
          <cell r="F188">
            <v>-1</v>
          </cell>
          <cell r="G188">
            <v>-1</v>
          </cell>
          <cell r="H188">
            <v>-1</v>
          </cell>
          <cell r="I188">
            <v>-1</v>
          </cell>
          <cell r="J188">
            <v>-1</v>
          </cell>
        </row>
        <row r="189">
          <cell r="A189">
            <v>-1</v>
          </cell>
          <cell r="B189">
            <v>-1</v>
          </cell>
          <cell r="C189">
            <v>-1</v>
          </cell>
          <cell r="D189">
            <v>-1</v>
          </cell>
          <cell r="E189">
            <v>-1</v>
          </cell>
          <cell r="F189">
            <v>-1</v>
          </cell>
          <cell r="G189">
            <v>-1</v>
          </cell>
          <cell r="H189">
            <v>-1</v>
          </cell>
          <cell r="I189">
            <v>-1</v>
          </cell>
          <cell r="J189">
            <v>-1</v>
          </cell>
        </row>
        <row r="190">
          <cell r="A190">
            <v>-1</v>
          </cell>
          <cell r="B190">
            <v>-1</v>
          </cell>
          <cell r="C190">
            <v>-1</v>
          </cell>
          <cell r="D190">
            <v>-1</v>
          </cell>
          <cell r="E190">
            <v>-1</v>
          </cell>
          <cell r="F190">
            <v>-1</v>
          </cell>
          <cell r="G190">
            <v>-1</v>
          </cell>
          <cell r="H190">
            <v>-1</v>
          </cell>
          <cell r="I190">
            <v>-1</v>
          </cell>
          <cell r="J190">
            <v>-1</v>
          </cell>
        </row>
        <row r="191">
          <cell r="A191">
            <v>-1</v>
          </cell>
          <cell r="B191">
            <v>-1</v>
          </cell>
          <cell r="C191">
            <v>-1</v>
          </cell>
          <cell r="D191">
            <v>-1</v>
          </cell>
          <cell r="E191">
            <v>-1</v>
          </cell>
          <cell r="F191">
            <v>-1</v>
          </cell>
          <cell r="G191">
            <v>-1</v>
          </cell>
          <cell r="H191">
            <v>-1</v>
          </cell>
          <cell r="I191">
            <v>-1</v>
          </cell>
          <cell r="J191">
            <v>-1</v>
          </cell>
        </row>
        <row r="192">
          <cell r="A192">
            <v>-1</v>
          </cell>
          <cell r="B192">
            <v>-1</v>
          </cell>
          <cell r="C192">
            <v>-1</v>
          </cell>
          <cell r="D192">
            <v>-1</v>
          </cell>
          <cell r="E192">
            <v>-1</v>
          </cell>
          <cell r="F192">
            <v>-1</v>
          </cell>
          <cell r="G192">
            <v>-1</v>
          </cell>
          <cell r="H192">
            <v>-1</v>
          </cell>
          <cell r="I192">
            <v>-1</v>
          </cell>
          <cell r="J192">
            <v>-1</v>
          </cell>
        </row>
        <row r="193">
          <cell r="A193">
            <v>-1</v>
          </cell>
          <cell r="B193">
            <v>-1</v>
          </cell>
          <cell r="C193">
            <v>-1</v>
          </cell>
          <cell r="D193">
            <v>-1</v>
          </cell>
          <cell r="E193">
            <v>-1</v>
          </cell>
          <cell r="F193">
            <v>-1</v>
          </cell>
          <cell r="G193">
            <v>-1</v>
          </cell>
          <cell r="H193">
            <v>-1</v>
          </cell>
          <cell r="I193">
            <v>-1</v>
          </cell>
          <cell r="J193">
            <v>-1</v>
          </cell>
        </row>
        <row r="194">
          <cell r="A194">
            <v>-1</v>
          </cell>
          <cell r="B194">
            <v>-1</v>
          </cell>
          <cell r="C194">
            <v>-1</v>
          </cell>
          <cell r="D194">
            <v>-1</v>
          </cell>
          <cell r="E194">
            <v>-1</v>
          </cell>
          <cell r="F194">
            <v>-1</v>
          </cell>
          <cell r="G194">
            <v>-1</v>
          </cell>
          <cell r="H194">
            <v>-1</v>
          </cell>
          <cell r="I194">
            <v>-1</v>
          </cell>
          <cell r="J194">
            <v>-1</v>
          </cell>
        </row>
        <row r="195">
          <cell r="A195">
            <v>-1</v>
          </cell>
          <cell r="B195">
            <v>-1</v>
          </cell>
          <cell r="C195">
            <v>-1</v>
          </cell>
          <cell r="D195">
            <v>-1</v>
          </cell>
          <cell r="E195">
            <v>-1</v>
          </cell>
          <cell r="F195">
            <v>-1</v>
          </cell>
          <cell r="G195">
            <v>-1</v>
          </cell>
          <cell r="H195">
            <v>-1</v>
          </cell>
          <cell r="I195">
            <v>-1</v>
          </cell>
          <cell r="J195">
            <v>-1</v>
          </cell>
        </row>
        <row r="196">
          <cell r="A196">
            <v>-1</v>
          </cell>
          <cell r="B196">
            <v>-1</v>
          </cell>
          <cell r="C196">
            <v>-1</v>
          </cell>
          <cell r="D196">
            <v>-1</v>
          </cell>
          <cell r="E196">
            <v>-1</v>
          </cell>
          <cell r="F196">
            <v>-1</v>
          </cell>
          <cell r="G196">
            <v>-1</v>
          </cell>
          <cell r="H196">
            <v>-1</v>
          </cell>
          <cell r="I196">
            <v>-1</v>
          </cell>
          <cell r="J196">
            <v>-1</v>
          </cell>
        </row>
        <row r="197">
          <cell r="A197">
            <v>-1</v>
          </cell>
          <cell r="B197">
            <v>-1</v>
          </cell>
          <cell r="C197">
            <v>-1</v>
          </cell>
          <cell r="D197">
            <v>-1</v>
          </cell>
          <cell r="E197">
            <v>-1</v>
          </cell>
          <cell r="F197">
            <v>-1</v>
          </cell>
          <cell r="G197">
            <v>-1</v>
          </cell>
          <cell r="H197">
            <v>-1</v>
          </cell>
          <cell r="I197">
            <v>-1</v>
          </cell>
          <cell r="J197">
            <v>-1</v>
          </cell>
        </row>
        <row r="198">
          <cell r="A198">
            <v>-1</v>
          </cell>
          <cell r="B198">
            <v>-1</v>
          </cell>
          <cell r="C198">
            <v>-1</v>
          </cell>
          <cell r="D198">
            <v>-1</v>
          </cell>
          <cell r="E198">
            <v>-1</v>
          </cell>
          <cell r="F198">
            <v>-1</v>
          </cell>
          <cell r="G198">
            <v>-1</v>
          </cell>
          <cell r="H198">
            <v>-1</v>
          </cell>
          <cell r="I198">
            <v>-1</v>
          </cell>
          <cell r="J198">
            <v>-1</v>
          </cell>
        </row>
        <row r="199">
          <cell r="A199">
            <v>-1</v>
          </cell>
          <cell r="B199">
            <v>-1</v>
          </cell>
          <cell r="C199">
            <v>-1</v>
          </cell>
          <cell r="D199">
            <v>-1</v>
          </cell>
          <cell r="E199">
            <v>-1</v>
          </cell>
          <cell r="F199">
            <v>-1</v>
          </cell>
          <cell r="G199">
            <v>-1</v>
          </cell>
          <cell r="H199">
            <v>-1</v>
          </cell>
          <cell r="I199">
            <v>-1</v>
          </cell>
          <cell r="J199">
            <v>-1</v>
          </cell>
        </row>
        <row r="200">
          <cell r="A200">
            <v>-1</v>
          </cell>
          <cell r="B200">
            <v>-1</v>
          </cell>
          <cell r="C200">
            <v>-1</v>
          </cell>
          <cell r="D200">
            <v>-1</v>
          </cell>
          <cell r="E200">
            <v>-1</v>
          </cell>
          <cell r="F200">
            <v>-1</v>
          </cell>
          <cell r="G200">
            <v>-1</v>
          </cell>
          <cell r="H200">
            <v>-1</v>
          </cell>
          <cell r="I200">
            <v>-1</v>
          </cell>
          <cell r="J200">
            <v>-1</v>
          </cell>
        </row>
        <row r="201">
          <cell r="A201">
            <v>-1</v>
          </cell>
          <cell r="B201">
            <v>-1</v>
          </cell>
          <cell r="C201">
            <v>-1</v>
          </cell>
          <cell r="D201">
            <v>-1</v>
          </cell>
          <cell r="E201">
            <v>-1</v>
          </cell>
          <cell r="F201">
            <v>-1</v>
          </cell>
          <cell r="G201">
            <v>-1</v>
          </cell>
          <cell r="H201">
            <v>-1</v>
          </cell>
          <cell r="I201">
            <v>-1</v>
          </cell>
          <cell r="J201">
            <v>-1</v>
          </cell>
        </row>
        <row r="202">
          <cell r="A202">
            <v>-1</v>
          </cell>
          <cell r="B202">
            <v>-1</v>
          </cell>
          <cell r="C202">
            <v>-1</v>
          </cell>
          <cell r="D202">
            <v>-1</v>
          </cell>
          <cell r="E202">
            <v>-1</v>
          </cell>
          <cell r="F202">
            <v>-1</v>
          </cell>
          <cell r="G202">
            <v>-1</v>
          </cell>
          <cell r="H202">
            <v>-1</v>
          </cell>
          <cell r="I202">
            <v>-1</v>
          </cell>
          <cell r="J202">
            <v>-1</v>
          </cell>
        </row>
        <row r="203">
          <cell r="A203">
            <v>-1</v>
          </cell>
          <cell r="B203">
            <v>-1</v>
          </cell>
          <cell r="C203">
            <v>-1</v>
          </cell>
          <cell r="D203">
            <v>-1</v>
          </cell>
          <cell r="E203">
            <v>-1</v>
          </cell>
          <cell r="F203">
            <v>-1</v>
          </cell>
          <cell r="G203">
            <v>-1</v>
          </cell>
          <cell r="H203">
            <v>-1</v>
          </cell>
          <cell r="I203">
            <v>-1</v>
          </cell>
          <cell r="J203">
            <v>-1</v>
          </cell>
        </row>
        <row r="204">
          <cell r="A204">
            <v>-1</v>
          </cell>
          <cell r="B204">
            <v>-1</v>
          </cell>
          <cell r="C204">
            <v>-1</v>
          </cell>
          <cell r="D204">
            <v>-1</v>
          </cell>
          <cell r="E204">
            <v>-1</v>
          </cell>
          <cell r="F204">
            <v>-1</v>
          </cell>
          <cell r="G204">
            <v>-1</v>
          </cell>
          <cell r="H204">
            <v>-1</v>
          </cell>
          <cell r="I204">
            <v>-1</v>
          </cell>
          <cell r="J204">
            <v>-1</v>
          </cell>
        </row>
        <row r="205">
          <cell r="A205">
            <v>-1</v>
          </cell>
          <cell r="B205">
            <v>-1</v>
          </cell>
          <cell r="C205">
            <v>-1</v>
          </cell>
          <cell r="D205">
            <v>-1</v>
          </cell>
          <cell r="E205">
            <v>-1</v>
          </cell>
          <cell r="F205">
            <v>-1</v>
          </cell>
          <cell r="G205">
            <v>-1</v>
          </cell>
          <cell r="H205">
            <v>-1</v>
          </cell>
          <cell r="I205">
            <v>-1</v>
          </cell>
          <cell r="J205">
            <v>-1</v>
          </cell>
        </row>
        <row r="206">
          <cell r="A206">
            <v>-1</v>
          </cell>
          <cell r="B206">
            <v>-1</v>
          </cell>
          <cell r="C206">
            <v>-1</v>
          </cell>
          <cell r="D206">
            <v>-1</v>
          </cell>
          <cell r="E206">
            <v>-1</v>
          </cell>
          <cell r="F206">
            <v>-1</v>
          </cell>
          <cell r="G206">
            <v>-1</v>
          </cell>
          <cell r="H206">
            <v>-1</v>
          </cell>
          <cell r="I206">
            <v>-1</v>
          </cell>
          <cell r="J206">
            <v>-1</v>
          </cell>
        </row>
      </sheetData>
      <sheetData sheetId="206">
        <row r="1">
          <cell r="A1" t="str">
            <v>COL1</v>
          </cell>
          <cell r="B1" t="str">
            <v>COL2</v>
          </cell>
          <cell r="C1" t="str">
            <v>COL3</v>
          </cell>
          <cell r="D1" t="str">
            <v>COL4</v>
          </cell>
          <cell r="E1" t="str">
            <v>COL5</v>
          </cell>
          <cell r="F1" t="str">
            <v>COL6</v>
          </cell>
          <cell r="G1" t="str">
            <v>COL7</v>
          </cell>
          <cell r="H1" t="str">
            <v>COL8</v>
          </cell>
          <cell r="I1" t="str">
            <v>COL9</v>
          </cell>
        </row>
        <row r="2">
          <cell r="A2">
            <v>550</v>
          </cell>
          <cell r="B2">
            <v>575</v>
          </cell>
          <cell r="C2">
            <v>1270</v>
          </cell>
          <cell r="D2">
            <v>2440</v>
          </cell>
          <cell r="E2">
            <v>3080</v>
          </cell>
          <cell r="F2">
            <v>3330</v>
          </cell>
          <cell r="G2">
            <v>3055</v>
          </cell>
          <cell r="H2">
            <v>-1</v>
          </cell>
          <cell r="I2">
            <v>2800</v>
          </cell>
        </row>
        <row r="3">
          <cell r="A3">
            <v>2405</v>
          </cell>
          <cell r="B3">
            <v>165</v>
          </cell>
          <cell r="C3">
            <v>260</v>
          </cell>
          <cell r="D3">
            <v>340</v>
          </cell>
          <cell r="E3">
            <v>280</v>
          </cell>
          <cell r="F3">
            <v>270</v>
          </cell>
          <cell r="G3">
            <v>325</v>
          </cell>
          <cell r="H3">
            <v>-1</v>
          </cell>
          <cell r="I3">
            <v>250</v>
          </cell>
        </row>
        <row r="4">
          <cell r="A4">
            <v>425</v>
          </cell>
          <cell r="B4">
            <v>210</v>
          </cell>
          <cell r="C4">
            <v>280</v>
          </cell>
          <cell r="D4">
            <v>320</v>
          </cell>
          <cell r="E4">
            <v>290</v>
          </cell>
          <cell r="F4">
            <v>280</v>
          </cell>
          <cell r="G4">
            <v>290</v>
          </cell>
          <cell r="H4">
            <v>-1</v>
          </cell>
          <cell r="I4">
            <v>420</v>
          </cell>
        </row>
        <row r="5">
          <cell r="A5">
            <v>550</v>
          </cell>
          <cell r="B5">
            <v>545</v>
          </cell>
          <cell r="C5">
            <v>800</v>
          </cell>
          <cell r="D5">
            <v>980</v>
          </cell>
          <cell r="E5">
            <v>853</v>
          </cell>
          <cell r="F5">
            <v>820</v>
          </cell>
          <cell r="G5">
            <v>555</v>
          </cell>
          <cell r="H5">
            <v>-1</v>
          </cell>
          <cell r="I5">
            <v>940</v>
          </cell>
        </row>
        <row r="6">
          <cell r="A6">
            <v>680</v>
          </cell>
          <cell r="B6">
            <v>530</v>
          </cell>
          <cell r="C6">
            <v>810</v>
          </cell>
          <cell r="D6">
            <v>990</v>
          </cell>
          <cell r="E6">
            <v>855</v>
          </cell>
          <cell r="F6">
            <v>820</v>
          </cell>
          <cell r="G6">
            <v>600</v>
          </cell>
          <cell r="H6">
            <v>-1</v>
          </cell>
          <cell r="I6">
            <v>600</v>
          </cell>
        </row>
        <row r="7">
          <cell r="A7">
            <v>-1</v>
          </cell>
          <cell r="B7">
            <v>0</v>
          </cell>
          <cell r="C7">
            <v>0</v>
          </cell>
          <cell r="D7">
            <v>0</v>
          </cell>
          <cell r="E7">
            <v>0</v>
          </cell>
          <cell r="F7">
            <v>325</v>
          </cell>
          <cell r="G7">
            <v>-1</v>
          </cell>
          <cell r="H7">
            <v>-1</v>
          </cell>
          <cell r="I7">
            <v>0</v>
          </cell>
        </row>
        <row r="8">
          <cell r="A8">
            <v>-1</v>
          </cell>
          <cell r="B8">
            <v>1800</v>
          </cell>
          <cell r="C8">
            <v>190</v>
          </cell>
          <cell r="D8">
            <v>150</v>
          </cell>
          <cell r="E8">
            <v>38</v>
          </cell>
          <cell r="F8">
            <v>376</v>
          </cell>
          <cell r="G8">
            <v>-1</v>
          </cell>
          <cell r="H8">
            <v>-1</v>
          </cell>
          <cell r="I8">
            <v>-1</v>
          </cell>
        </row>
        <row r="9">
          <cell r="A9">
            <v>-1</v>
          </cell>
          <cell r="B9">
            <v>2000</v>
          </cell>
          <cell r="C9">
            <v>385</v>
          </cell>
          <cell r="D9">
            <v>305</v>
          </cell>
          <cell r="E9">
            <v>170</v>
          </cell>
          <cell r="F9">
            <v>2040</v>
          </cell>
          <cell r="G9">
            <v>-1</v>
          </cell>
          <cell r="H9">
            <v>-1</v>
          </cell>
          <cell r="I9">
            <v>-1</v>
          </cell>
        </row>
        <row r="10">
          <cell r="A10">
            <v>-1</v>
          </cell>
          <cell r="B10">
            <v>2100</v>
          </cell>
          <cell r="C10">
            <v>405</v>
          </cell>
          <cell r="D10">
            <v>750</v>
          </cell>
          <cell r="E10">
            <v>300</v>
          </cell>
          <cell r="F10">
            <v>2090</v>
          </cell>
          <cell r="G10">
            <v>-1</v>
          </cell>
          <cell r="H10">
            <v>-1</v>
          </cell>
          <cell r="I10">
            <v>-1</v>
          </cell>
        </row>
        <row r="11">
          <cell r="A11">
            <v>-1</v>
          </cell>
          <cell r="B11">
            <v>2680</v>
          </cell>
          <cell r="C11">
            <v>2670</v>
          </cell>
          <cell r="D11">
            <v>790</v>
          </cell>
          <cell r="E11">
            <v>320</v>
          </cell>
          <cell r="F11">
            <v>2110</v>
          </cell>
          <cell r="G11">
            <v>-1</v>
          </cell>
          <cell r="H11">
            <v>-1</v>
          </cell>
          <cell r="I11">
            <v>-1</v>
          </cell>
        </row>
        <row r="12">
          <cell r="A12">
            <v>-1</v>
          </cell>
          <cell r="B12">
            <v>2750</v>
          </cell>
          <cell r="C12">
            <v>2790</v>
          </cell>
          <cell r="D12">
            <v>870</v>
          </cell>
          <cell r="E12">
            <v>342</v>
          </cell>
          <cell r="F12">
            <v>2210</v>
          </cell>
          <cell r="G12">
            <v>-1</v>
          </cell>
          <cell r="H12">
            <v>-1</v>
          </cell>
          <cell r="I12">
            <v>-1</v>
          </cell>
        </row>
        <row r="13">
          <cell r="A13">
            <v>-1</v>
          </cell>
          <cell r="B13">
            <v>2790</v>
          </cell>
          <cell r="C13">
            <v>2840</v>
          </cell>
          <cell r="D13">
            <v>890</v>
          </cell>
          <cell r="E13">
            <v>390</v>
          </cell>
          <cell r="F13">
            <v>2240</v>
          </cell>
          <cell r="G13">
            <v>-1</v>
          </cell>
          <cell r="H13">
            <v>-1</v>
          </cell>
          <cell r="I13">
            <v>-1</v>
          </cell>
        </row>
        <row r="14">
          <cell r="A14">
            <v>-1</v>
          </cell>
          <cell r="B14">
            <v>2810</v>
          </cell>
          <cell r="C14">
            <v>2890</v>
          </cell>
          <cell r="D14">
            <v>930</v>
          </cell>
          <cell r="E14">
            <v>470</v>
          </cell>
          <cell r="F14">
            <v>2260</v>
          </cell>
          <cell r="G14">
            <v>-1</v>
          </cell>
          <cell r="H14">
            <v>-1</v>
          </cell>
          <cell r="I14">
            <v>-1</v>
          </cell>
        </row>
        <row r="15">
          <cell r="A15">
            <v>-1</v>
          </cell>
          <cell r="B15">
            <v>2880</v>
          </cell>
          <cell r="C15">
            <v>2910</v>
          </cell>
          <cell r="D15">
            <v>955</v>
          </cell>
          <cell r="E15">
            <v>900</v>
          </cell>
          <cell r="F15">
            <v>2300</v>
          </cell>
          <cell r="G15">
            <v>-1</v>
          </cell>
          <cell r="H15">
            <v>-1</v>
          </cell>
          <cell r="I15">
            <v>-1</v>
          </cell>
        </row>
        <row r="16">
          <cell r="A16">
            <v>-1</v>
          </cell>
          <cell r="B16">
            <v>3090</v>
          </cell>
          <cell r="C16">
            <v>2940</v>
          </cell>
          <cell r="D16">
            <v>975</v>
          </cell>
          <cell r="E16">
            <v>1030</v>
          </cell>
          <cell r="F16">
            <v>2320</v>
          </cell>
          <cell r="G16">
            <v>-1</v>
          </cell>
          <cell r="H16">
            <v>-1</v>
          </cell>
          <cell r="I16">
            <v>-1</v>
          </cell>
        </row>
        <row r="17">
          <cell r="A17">
            <v>-1</v>
          </cell>
          <cell r="B17">
            <v>3270</v>
          </cell>
          <cell r="C17">
            <v>2980</v>
          </cell>
          <cell r="D17">
            <v>1000</v>
          </cell>
          <cell r="E17">
            <v>1284</v>
          </cell>
          <cell r="F17">
            <v>2350</v>
          </cell>
          <cell r="G17">
            <v>-1</v>
          </cell>
          <cell r="H17">
            <v>-1</v>
          </cell>
          <cell r="I17">
            <v>-1</v>
          </cell>
        </row>
        <row r="18">
          <cell r="A18">
            <v>-1</v>
          </cell>
          <cell r="B18">
            <v>-1</v>
          </cell>
          <cell r="C18">
            <v>3050</v>
          </cell>
          <cell r="D18">
            <v>1020</v>
          </cell>
          <cell r="E18">
            <v>1340</v>
          </cell>
          <cell r="F18">
            <v>2370</v>
          </cell>
          <cell r="G18">
            <v>-1</v>
          </cell>
          <cell r="H18">
            <v>-1</v>
          </cell>
          <cell r="I18">
            <v>-1</v>
          </cell>
        </row>
        <row r="19">
          <cell r="A19">
            <v>-1</v>
          </cell>
          <cell r="B19">
            <v>-1</v>
          </cell>
          <cell r="C19">
            <v>3080</v>
          </cell>
          <cell r="D19">
            <v>1040</v>
          </cell>
          <cell r="E19">
            <v>1455</v>
          </cell>
          <cell r="F19">
            <v>2400</v>
          </cell>
          <cell r="G19">
            <v>-1</v>
          </cell>
          <cell r="H19">
            <v>-1</v>
          </cell>
          <cell r="I19">
            <v>-1</v>
          </cell>
        </row>
        <row r="20">
          <cell r="A20">
            <v>-1</v>
          </cell>
          <cell r="B20">
            <v>-1</v>
          </cell>
          <cell r="C20">
            <v>3140</v>
          </cell>
          <cell r="D20">
            <v>1060</v>
          </cell>
          <cell r="E20">
            <v>1560</v>
          </cell>
          <cell r="F20">
            <v>2420</v>
          </cell>
          <cell r="G20">
            <v>-1</v>
          </cell>
          <cell r="H20">
            <v>-1</v>
          </cell>
          <cell r="I20">
            <v>-1</v>
          </cell>
        </row>
        <row r="21">
          <cell r="A21">
            <v>-1</v>
          </cell>
          <cell r="B21">
            <v>-1</v>
          </cell>
          <cell r="C21">
            <v>3180</v>
          </cell>
          <cell r="D21">
            <v>1090</v>
          </cell>
          <cell r="E21">
            <v>1580</v>
          </cell>
          <cell r="F21">
            <v>2440</v>
          </cell>
          <cell r="G21">
            <v>-1</v>
          </cell>
          <cell r="H21">
            <v>-1</v>
          </cell>
          <cell r="I21">
            <v>-1</v>
          </cell>
        </row>
        <row r="22">
          <cell r="A22">
            <v>-1</v>
          </cell>
          <cell r="B22">
            <v>-1</v>
          </cell>
          <cell r="C22">
            <v>3220</v>
          </cell>
          <cell r="D22">
            <v>1128</v>
          </cell>
          <cell r="E22">
            <v>1615</v>
          </cell>
          <cell r="F22">
            <v>2460</v>
          </cell>
          <cell r="G22">
            <v>-1</v>
          </cell>
          <cell r="H22">
            <v>-1</v>
          </cell>
          <cell r="I22">
            <v>-1</v>
          </cell>
        </row>
        <row r="23">
          <cell r="A23">
            <v>-1</v>
          </cell>
          <cell r="B23">
            <v>-1</v>
          </cell>
          <cell r="C23">
            <v>3280</v>
          </cell>
          <cell r="D23">
            <v>1150</v>
          </cell>
          <cell r="E23">
            <v>1640</v>
          </cell>
          <cell r="F23">
            <v>2485</v>
          </cell>
          <cell r="G23">
            <v>-1</v>
          </cell>
          <cell r="H23">
            <v>-1</v>
          </cell>
          <cell r="I23">
            <v>-1</v>
          </cell>
        </row>
        <row r="24">
          <cell r="A24">
            <v>-1</v>
          </cell>
          <cell r="B24">
            <v>-1</v>
          </cell>
          <cell r="C24">
            <v>3350</v>
          </cell>
          <cell r="D24">
            <v>1170</v>
          </cell>
          <cell r="E24">
            <v>1680</v>
          </cell>
          <cell r="F24">
            <v>2505</v>
          </cell>
          <cell r="G24">
            <v>-1</v>
          </cell>
          <cell r="H24">
            <v>-1</v>
          </cell>
          <cell r="I24">
            <v>-1</v>
          </cell>
        </row>
        <row r="25">
          <cell r="A25">
            <v>-1</v>
          </cell>
          <cell r="B25">
            <v>-1</v>
          </cell>
          <cell r="C25">
            <v>3400</v>
          </cell>
          <cell r="D25">
            <v>1190</v>
          </cell>
          <cell r="E25">
            <v>1710</v>
          </cell>
          <cell r="F25">
            <v>4706</v>
          </cell>
          <cell r="G25">
            <v>-1</v>
          </cell>
          <cell r="H25">
            <v>-1</v>
          </cell>
          <cell r="I25">
            <v>-1</v>
          </cell>
        </row>
        <row r="26">
          <cell r="A26">
            <v>-1</v>
          </cell>
          <cell r="B26">
            <v>-1</v>
          </cell>
          <cell r="C26">
            <v>3505</v>
          </cell>
          <cell r="D26">
            <v>1230</v>
          </cell>
          <cell r="E26">
            <v>1740</v>
          </cell>
          <cell r="F26">
            <v>4730</v>
          </cell>
          <cell r="G26">
            <v>-1</v>
          </cell>
          <cell r="H26">
            <v>-1</v>
          </cell>
          <cell r="I26">
            <v>-1</v>
          </cell>
        </row>
        <row r="27">
          <cell r="A27">
            <v>-1</v>
          </cell>
          <cell r="B27">
            <v>-1</v>
          </cell>
          <cell r="C27">
            <v>3670</v>
          </cell>
          <cell r="D27">
            <v>1250</v>
          </cell>
          <cell r="E27">
            <v>1775</v>
          </cell>
          <cell r="F27">
            <v>4750</v>
          </cell>
          <cell r="G27">
            <v>-1</v>
          </cell>
          <cell r="H27">
            <v>-1</v>
          </cell>
          <cell r="I27">
            <v>-1</v>
          </cell>
        </row>
        <row r="28">
          <cell r="A28">
            <v>-1</v>
          </cell>
          <cell r="B28">
            <v>-1</v>
          </cell>
          <cell r="C28">
            <v>3940</v>
          </cell>
          <cell r="D28">
            <v>1270</v>
          </cell>
          <cell r="E28">
            <v>1795</v>
          </cell>
          <cell r="F28">
            <v>4770</v>
          </cell>
          <cell r="G28">
            <v>-1</v>
          </cell>
          <cell r="H28">
            <v>-1</v>
          </cell>
          <cell r="I28">
            <v>-1</v>
          </cell>
        </row>
        <row r="29">
          <cell r="A29">
            <v>-1</v>
          </cell>
          <cell r="B29">
            <v>-1</v>
          </cell>
          <cell r="C29">
            <v>4270</v>
          </cell>
          <cell r="D29">
            <v>1290</v>
          </cell>
          <cell r="E29">
            <v>1820</v>
          </cell>
          <cell r="F29">
            <v>4790</v>
          </cell>
          <cell r="G29">
            <v>-1</v>
          </cell>
          <cell r="H29">
            <v>-1</v>
          </cell>
          <cell r="I29">
            <v>-1</v>
          </cell>
        </row>
        <row r="30">
          <cell r="A30">
            <v>-1</v>
          </cell>
          <cell r="B30">
            <v>-1</v>
          </cell>
          <cell r="C30">
            <v>-1</v>
          </cell>
          <cell r="D30">
            <v>1310</v>
          </cell>
          <cell r="E30">
            <v>1840</v>
          </cell>
          <cell r="F30">
            <v>4810</v>
          </cell>
          <cell r="G30">
            <v>-1</v>
          </cell>
          <cell r="H30">
            <v>-1</v>
          </cell>
          <cell r="I30">
            <v>-1</v>
          </cell>
        </row>
        <row r="31">
          <cell r="A31">
            <v>-1</v>
          </cell>
          <cell r="B31">
            <v>-1</v>
          </cell>
          <cell r="C31">
            <v>-1</v>
          </cell>
          <cell r="D31">
            <v>1330</v>
          </cell>
          <cell r="E31">
            <v>1860</v>
          </cell>
          <cell r="F31">
            <v>4830</v>
          </cell>
          <cell r="G31">
            <v>-1</v>
          </cell>
          <cell r="H31">
            <v>-1</v>
          </cell>
          <cell r="I31">
            <v>-1</v>
          </cell>
        </row>
        <row r="32">
          <cell r="A32">
            <v>-1</v>
          </cell>
          <cell r="B32">
            <v>-1</v>
          </cell>
          <cell r="C32">
            <v>-1</v>
          </cell>
          <cell r="D32">
            <v>1350</v>
          </cell>
          <cell r="E32">
            <v>1880</v>
          </cell>
          <cell r="F32">
            <v>4850</v>
          </cell>
          <cell r="G32">
            <v>-1</v>
          </cell>
          <cell r="H32">
            <v>-1</v>
          </cell>
          <cell r="I32">
            <v>-1</v>
          </cell>
        </row>
        <row r="33">
          <cell r="A33">
            <v>-1</v>
          </cell>
          <cell r="B33">
            <v>-1</v>
          </cell>
          <cell r="C33">
            <v>-1</v>
          </cell>
          <cell r="D33">
            <v>1370</v>
          </cell>
          <cell r="E33">
            <v>1900</v>
          </cell>
          <cell r="F33">
            <v>4880</v>
          </cell>
          <cell r="G33">
            <v>-1</v>
          </cell>
          <cell r="H33">
            <v>-1</v>
          </cell>
          <cell r="I33">
            <v>-1</v>
          </cell>
        </row>
        <row r="34">
          <cell r="A34">
            <v>-1</v>
          </cell>
          <cell r="B34">
            <v>-1</v>
          </cell>
          <cell r="C34">
            <v>-1</v>
          </cell>
          <cell r="D34">
            <v>1390</v>
          </cell>
          <cell r="E34">
            <v>1920</v>
          </cell>
          <cell r="F34">
            <v>4930</v>
          </cell>
          <cell r="G34">
            <v>-1</v>
          </cell>
          <cell r="H34">
            <v>-1</v>
          </cell>
          <cell r="I34">
            <v>-1</v>
          </cell>
        </row>
        <row r="35">
          <cell r="A35">
            <v>-1</v>
          </cell>
          <cell r="B35">
            <v>-1</v>
          </cell>
          <cell r="C35">
            <v>-1</v>
          </cell>
          <cell r="D35">
            <v>1410</v>
          </cell>
          <cell r="E35">
            <v>1940</v>
          </cell>
          <cell r="F35">
            <v>4950</v>
          </cell>
          <cell r="G35">
            <v>-1</v>
          </cell>
          <cell r="H35">
            <v>-1</v>
          </cell>
          <cell r="I35">
            <v>-1</v>
          </cell>
        </row>
        <row r="36">
          <cell r="A36">
            <v>-1</v>
          </cell>
          <cell r="B36">
            <v>-1</v>
          </cell>
          <cell r="C36">
            <v>-1</v>
          </cell>
          <cell r="D36">
            <v>1430</v>
          </cell>
          <cell r="E36">
            <v>1960</v>
          </cell>
          <cell r="F36">
            <v>4970</v>
          </cell>
          <cell r="G36">
            <v>-1</v>
          </cell>
          <cell r="H36">
            <v>-1</v>
          </cell>
          <cell r="I36">
            <v>-1</v>
          </cell>
        </row>
        <row r="37">
          <cell r="A37">
            <v>-1</v>
          </cell>
          <cell r="B37">
            <v>-1</v>
          </cell>
          <cell r="C37">
            <v>-1</v>
          </cell>
          <cell r="D37">
            <v>1450</v>
          </cell>
          <cell r="E37">
            <v>1980</v>
          </cell>
          <cell r="F37">
            <v>4990</v>
          </cell>
          <cell r="G37">
            <v>-1</v>
          </cell>
          <cell r="H37">
            <v>-1</v>
          </cell>
          <cell r="I37">
            <v>-1</v>
          </cell>
        </row>
        <row r="38">
          <cell r="A38">
            <v>-1</v>
          </cell>
          <cell r="B38">
            <v>-1</v>
          </cell>
          <cell r="C38">
            <v>-1</v>
          </cell>
          <cell r="D38">
            <v>4100</v>
          </cell>
          <cell r="E38">
            <v>2000</v>
          </cell>
          <cell r="F38">
            <v>5015</v>
          </cell>
          <cell r="G38">
            <v>-1</v>
          </cell>
          <cell r="H38">
            <v>-1</v>
          </cell>
          <cell r="I38">
            <v>-1</v>
          </cell>
        </row>
        <row r="39">
          <cell r="A39">
            <v>-1</v>
          </cell>
          <cell r="B39">
            <v>-1</v>
          </cell>
          <cell r="C39">
            <v>-1</v>
          </cell>
          <cell r="D39">
            <v>4120</v>
          </cell>
          <cell r="E39">
            <v>2020</v>
          </cell>
          <cell r="F39">
            <v>5050</v>
          </cell>
          <cell r="G39">
            <v>-1</v>
          </cell>
          <cell r="H39">
            <v>-1</v>
          </cell>
          <cell r="I39">
            <v>-1</v>
          </cell>
        </row>
        <row r="40">
          <cell r="A40">
            <v>-1</v>
          </cell>
          <cell r="B40">
            <v>-1</v>
          </cell>
          <cell r="C40">
            <v>-1</v>
          </cell>
          <cell r="D40">
            <v>4140</v>
          </cell>
          <cell r="E40">
            <v>2040</v>
          </cell>
          <cell r="F40">
            <v>5070</v>
          </cell>
          <cell r="G40">
            <v>-1</v>
          </cell>
          <cell r="H40">
            <v>-1</v>
          </cell>
          <cell r="I40">
            <v>-1</v>
          </cell>
        </row>
        <row r="41">
          <cell r="A41">
            <v>-1</v>
          </cell>
          <cell r="B41">
            <v>-1</v>
          </cell>
          <cell r="C41">
            <v>-1</v>
          </cell>
          <cell r="D41">
            <v>4160</v>
          </cell>
          <cell r="E41">
            <v>2060</v>
          </cell>
          <cell r="F41">
            <v>5090</v>
          </cell>
          <cell r="G41">
            <v>-1</v>
          </cell>
          <cell r="H41">
            <v>-1</v>
          </cell>
          <cell r="I41">
            <v>-1</v>
          </cell>
        </row>
        <row r="42">
          <cell r="A42">
            <v>-1</v>
          </cell>
          <cell r="B42">
            <v>-1</v>
          </cell>
          <cell r="C42">
            <v>-1</v>
          </cell>
          <cell r="D42">
            <v>4180</v>
          </cell>
          <cell r="E42">
            <v>2080</v>
          </cell>
          <cell r="F42">
            <v>5120</v>
          </cell>
          <cell r="G42">
            <v>-1</v>
          </cell>
          <cell r="H42">
            <v>-1</v>
          </cell>
          <cell r="I42">
            <v>-1</v>
          </cell>
        </row>
        <row r="43">
          <cell r="A43">
            <v>-1</v>
          </cell>
          <cell r="B43">
            <v>-1</v>
          </cell>
          <cell r="C43">
            <v>-1</v>
          </cell>
          <cell r="D43">
            <v>4200</v>
          </cell>
          <cell r="E43">
            <v>2100</v>
          </cell>
          <cell r="F43">
            <v>5155</v>
          </cell>
          <cell r="G43">
            <v>-1</v>
          </cell>
          <cell r="H43">
            <v>-1</v>
          </cell>
          <cell r="I43">
            <v>-1</v>
          </cell>
        </row>
        <row r="44">
          <cell r="A44">
            <v>-1</v>
          </cell>
          <cell r="B44">
            <v>-1</v>
          </cell>
          <cell r="C44">
            <v>-1</v>
          </cell>
          <cell r="D44">
            <v>4220</v>
          </cell>
          <cell r="E44">
            <v>2120</v>
          </cell>
          <cell r="F44">
            <v>5180</v>
          </cell>
          <cell r="G44">
            <v>-1</v>
          </cell>
          <cell r="H44">
            <v>-1</v>
          </cell>
          <cell r="I44">
            <v>-1</v>
          </cell>
        </row>
        <row r="45">
          <cell r="A45">
            <v>-1</v>
          </cell>
          <cell r="B45">
            <v>-1</v>
          </cell>
          <cell r="C45">
            <v>-1</v>
          </cell>
          <cell r="D45">
            <v>4240</v>
          </cell>
          <cell r="E45">
            <v>2140</v>
          </cell>
          <cell r="F45">
            <v>5200</v>
          </cell>
          <cell r="G45">
            <v>-1</v>
          </cell>
          <cell r="H45">
            <v>-1</v>
          </cell>
          <cell r="I45">
            <v>-1</v>
          </cell>
        </row>
        <row r="46">
          <cell r="A46">
            <v>-1</v>
          </cell>
          <cell r="B46">
            <v>-1</v>
          </cell>
          <cell r="C46">
            <v>-1</v>
          </cell>
          <cell r="D46">
            <v>4260</v>
          </cell>
          <cell r="E46">
            <v>2160</v>
          </cell>
          <cell r="F46">
            <v>5240</v>
          </cell>
          <cell r="G46">
            <v>-1</v>
          </cell>
          <cell r="H46">
            <v>-1</v>
          </cell>
          <cell r="I46">
            <v>-1</v>
          </cell>
        </row>
        <row r="47">
          <cell r="A47">
            <v>-1</v>
          </cell>
          <cell r="B47">
            <v>-1</v>
          </cell>
          <cell r="C47">
            <v>-1</v>
          </cell>
          <cell r="D47">
            <v>4280</v>
          </cell>
          <cell r="E47">
            <v>2180</v>
          </cell>
          <cell r="F47">
            <v>5270</v>
          </cell>
          <cell r="G47">
            <v>-1</v>
          </cell>
          <cell r="H47">
            <v>-1</v>
          </cell>
          <cell r="I47">
            <v>-1</v>
          </cell>
        </row>
        <row r="48">
          <cell r="A48">
            <v>-1</v>
          </cell>
          <cell r="B48">
            <v>-1</v>
          </cell>
          <cell r="C48">
            <v>-1</v>
          </cell>
          <cell r="D48">
            <v>4300</v>
          </cell>
          <cell r="E48">
            <v>2200</v>
          </cell>
          <cell r="F48">
            <v>5290</v>
          </cell>
          <cell r="G48">
            <v>-1</v>
          </cell>
          <cell r="H48">
            <v>-1</v>
          </cell>
          <cell r="I48">
            <v>-1</v>
          </cell>
        </row>
        <row r="49">
          <cell r="A49">
            <v>-1</v>
          </cell>
          <cell r="B49">
            <v>-1</v>
          </cell>
          <cell r="C49">
            <v>-1</v>
          </cell>
          <cell r="D49">
            <v>4330</v>
          </cell>
          <cell r="E49">
            <v>2220</v>
          </cell>
          <cell r="F49">
            <v>5350</v>
          </cell>
          <cell r="G49">
            <v>-1</v>
          </cell>
          <cell r="H49">
            <v>-1</v>
          </cell>
          <cell r="I49">
            <v>-1</v>
          </cell>
        </row>
        <row r="50">
          <cell r="A50">
            <v>-1</v>
          </cell>
          <cell r="B50">
            <v>-1</v>
          </cell>
          <cell r="C50">
            <v>-1</v>
          </cell>
          <cell r="D50">
            <v>4350</v>
          </cell>
          <cell r="E50">
            <v>4510</v>
          </cell>
          <cell r="F50">
            <v>5380</v>
          </cell>
          <cell r="G50">
            <v>-1</v>
          </cell>
          <cell r="H50">
            <v>-1</v>
          </cell>
          <cell r="I50">
            <v>-1</v>
          </cell>
        </row>
        <row r="51">
          <cell r="A51">
            <v>-1</v>
          </cell>
          <cell r="B51">
            <v>-1</v>
          </cell>
          <cell r="C51">
            <v>-1</v>
          </cell>
          <cell r="D51">
            <v>4370</v>
          </cell>
          <cell r="E51">
            <v>4530</v>
          </cell>
          <cell r="F51">
            <v>5480</v>
          </cell>
          <cell r="G51">
            <v>-1</v>
          </cell>
          <cell r="H51">
            <v>-1</v>
          </cell>
          <cell r="I51">
            <v>-1</v>
          </cell>
        </row>
        <row r="52">
          <cell r="A52">
            <v>-1</v>
          </cell>
          <cell r="B52">
            <v>-1</v>
          </cell>
          <cell r="C52">
            <v>-1</v>
          </cell>
          <cell r="D52">
            <v>4400</v>
          </cell>
          <cell r="E52">
            <v>4550</v>
          </cell>
          <cell r="F52">
            <v>7662</v>
          </cell>
          <cell r="G52">
            <v>-1</v>
          </cell>
          <cell r="H52">
            <v>-1</v>
          </cell>
          <cell r="I52">
            <v>-1</v>
          </cell>
        </row>
        <row r="53">
          <cell r="A53">
            <v>-1</v>
          </cell>
          <cell r="B53">
            <v>-1</v>
          </cell>
          <cell r="C53">
            <v>-1</v>
          </cell>
          <cell r="D53">
            <v>4420</v>
          </cell>
          <cell r="E53">
            <v>4570</v>
          </cell>
          <cell r="F53">
            <v>-1</v>
          </cell>
          <cell r="G53">
            <v>-1</v>
          </cell>
          <cell r="H53">
            <v>-1</v>
          </cell>
          <cell r="I53">
            <v>-1</v>
          </cell>
        </row>
        <row r="54">
          <cell r="A54">
            <v>-1</v>
          </cell>
          <cell r="B54">
            <v>-1</v>
          </cell>
          <cell r="C54">
            <v>-1</v>
          </cell>
          <cell r="D54">
            <v>4440</v>
          </cell>
          <cell r="E54">
            <v>4590</v>
          </cell>
          <cell r="F54">
            <v>-1</v>
          </cell>
          <cell r="G54">
            <v>-1</v>
          </cell>
          <cell r="H54">
            <v>-1</v>
          </cell>
          <cell r="I54">
            <v>-1</v>
          </cell>
        </row>
        <row r="55">
          <cell r="A55">
            <v>-1</v>
          </cell>
          <cell r="B55">
            <v>-1</v>
          </cell>
          <cell r="C55">
            <v>-1</v>
          </cell>
          <cell r="D55">
            <v>4460</v>
          </cell>
          <cell r="E55">
            <v>4610</v>
          </cell>
          <cell r="F55">
            <v>-1</v>
          </cell>
          <cell r="G55">
            <v>-1</v>
          </cell>
          <cell r="H55">
            <v>-1</v>
          </cell>
          <cell r="I55">
            <v>-1</v>
          </cell>
        </row>
        <row r="56">
          <cell r="A56">
            <v>-1</v>
          </cell>
          <cell r="B56">
            <v>-1</v>
          </cell>
          <cell r="C56">
            <v>-1</v>
          </cell>
          <cell r="D56">
            <v>4500</v>
          </cell>
          <cell r="E56">
            <v>4630</v>
          </cell>
          <cell r="F56">
            <v>-1</v>
          </cell>
          <cell r="G56">
            <v>-1</v>
          </cell>
          <cell r="H56">
            <v>-1</v>
          </cell>
          <cell r="I56">
            <v>-1</v>
          </cell>
        </row>
        <row r="57">
          <cell r="A57">
            <v>-1</v>
          </cell>
          <cell r="B57">
            <v>-1</v>
          </cell>
          <cell r="C57">
            <v>-1</v>
          </cell>
          <cell r="D57">
            <v>4525</v>
          </cell>
          <cell r="E57">
            <v>4650</v>
          </cell>
          <cell r="F57">
            <v>-1</v>
          </cell>
          <cell r="G57">
            <v>-1</v>
          </cell>
          <cell r="H57">
            <v>-1</v>
          </cell>
          <cell r="I57">
            <v>-1</v>
          </cell>
        </row>
        <row r="58">
          <cell r="A58">
            <v>-1</v>
          </cell>
          <cell r="B58">
            <v>-1</v>
          </cell>
          <cell r="C58">
            <v>-1</v>
          </cell>
          <cell r="D58">
            <v>4550</v>
          </cell>
          <cell r="E58">
            <v>4670</v>
          </cell>
          <cell r="F58">
            <v>-1</v>
          </cell>
          <cell r="G58">
            <v>-1</v>
          </cell>
          <cell r="H58">
            <v>-1</v>
          </cell>
          <cell r="I58">
            <v>-1</v>
          </cell>
        </row>
        <row r="59">
          <cell r="A59">
            <v>-1</v>
          </cell>
          <cell r="B59">
            <v>-1</v>
          </cell>
          <cell r="C59">
            <v>-1</v>
          </cell>
          <cell r="D59">
            <v>4570</v>
          </cell>
          <cell r="E59">
            <v>4690</v>
          </cell>
          <cell r="F59">
            <v>-1</v>
          </cell>
          <cell r="G59">
            <v>-1</v>
          </cell>
          <cell r="H59">
            <v>-1</v>
          </cell>
          <cell r="I59">
            <v>-1</v>
          </cell>
        </row>
        <row r="60">
          <cell r="A60">
            <v>-1</v>
          </cell>
          <cell r="B60">
            <v>-1</v>
          </cell>
          <cell r="C60">
            <v>-1</v>
          </cell>
          <cell r="D60">
            <v>4600</v>
          </cell>
          <cell r="E60">
            <v>4710</v>
          </cell>
          <cell r="F60">
            <v>-1</v>
          </cell>
          <cell r="G60">
            <v>-1</v>
          </cell>
          <cell r="H60">
            <v>-1</v>
          </cell>
          <cell r="I60">
            <v>-1</v>
          </cell>
        </row>
        <row r="61">
          <cell r="A61">
            <v>-1</v>
          </cell>
          <cell r="B61">
            <v>-1</v>
          </cell>
          <cell r="C61">
            <v>-1</v>
          </cell>
          <cell r="D61">
            <v>4640</v>
          </cell>
          <cell r="E61">
            <v>4730</v>
          </cell>
          <cell r="F61">
            <v>-1</v>
          </cell>
          <cell r="G61">
            <v>-1</v>
          </cell>
          <cell r="H61">
            <v>-1</v>
          </cell>
          <cell r="I61">
            <v>-1</v>
          </cell>
        </row>
        <row r="62">
          <cell r="A62">
            <v>-1</v>
          </cell>
          <cell r="B62">
            <v>-1</v>
          </cell>
          <cell r="C62">
            <v>-1</v>
          </cell>
          <cell r="D62">
            <v>4675</v>
          </cell>
          <cell r="E62">
            <v>4750</v>
          </cell>
          <cell r="F62">
            <v>-1</v>
          </cell>
          <cell r="G62">
            <v>-1</v>
          </cell>
          <cell r="H62">
            <v>-1</v>
          </cell>
          <cell r="I62">
            <v>-1</v>
          </cell>
        </row>
        <row r="63">
          <cell r="A63">
            <v>-1</v>
          </cell>
          <cell r="B63">
            <v>-1</v>
          </cell>
          <cell r="C63">
            <v>-1</v>
          </cell>
          <cell r="D63">
            <v>4710</v>
          </cell>
          <cell r="E63">
            <v>4770</v>
          </cell>
          <cell r="F63">
            <v>-1</v>
          </cell>
          <cell r="G63">
            <v>-1</v>
          </cell>
          <cell r="H63">
            <v>-1</v>
          </cell>
          <cell r="I63">
            <v>-1</v>
          </cell>
        </row>
        <row r="64">
          <cell r="A64">
            <v>-1</v>
          </cell>
          <cell r="B64">
            <v>-1</v>
          </cell>
          <cell r="C64">
            <v>-1</v>
          </cell>
          <cell r="D64">
            <v>4730</v>
          </cell>
          <cell r="E64">
            <v>4790</v>
          </cell>
          <cell r="F64">
            <v>-1</v>
          </cell>
          <cell r="G64">
            <v>-1</v>
          </cell>
          <cell r="H64">
            <v>-1</v>
          </cell>
          <cell r="I64">
            <v>-1</v>
          </cell>
        </row>
        <row r="65">
          <cell r="A65">
            <v>-1</v>
          </cell>
          <cell r="B65">
            <v>-1</v>
          </cell>
          <cell r="C65">
            <v>-1</v>
          </cell>
          <cell r="D65">
            <v>4750</v>
          </cell>
          <cell r="E65">
            <v>4810</v>
          </cell>
          <cell r="F65">
            <v>-1</v>
          </cell>
          <cell r="G65">
            <v>-1</v>
          </cell>
          <cell r="H65">
            <v>-1</v>
          </cell>
          <cell r="I65">
            <v>-1</v>
          </cell>
        </row>
        <row r="66">
          <cell r="A66">
            <v>-1</v>
          </cell>
          <cell r="B66">
            <v>-1</v>
          </cell>
          <cell r="C66">
            <v>-1</v>
          </cell>
          <cell r="D66">
            <v>4770</v>
          </cell>
          <cell r="E66">
            <v>4830</v>
          </cell>
          <cell r="F66">
            <v>-1</v>
          </cell>
          <cell r="G66">
            <v>-1</v>
          </cell>
          <cell r="H66">
            <v>-1</v>
          </cell>
          <cell r="I66">
            <v>-1</v>
          </cell>
        </row>
        <row r="67">
          <cell r="A67">
            <v>-1</v>
          </cell>
          <cell r="B67">
            <v>-1</v>
          </cell>
          <cell r="C67">
            <v>-1</v>
          </cell>
          <cell r="D67">
            <v>4800</v>
          </cell>
          <cell r="E67">
            <v>4850</v>
          </cell>
          <cell r="F67">
            <v>-1</v>
          </cell>
          <cell r="G67">
            <v>-1</v>
          </cell>
          <cell r="H67">
            <v>-1</v>
          </cell>
          <cell r="I67">
            <v>-1</v>
          </cell>
        </row>
        <row r="68">
          <cell r="A68">
            <v>-1</v>
          </cell>
          <cell r="B68">
            <v>-1</v>
          </cell>
          <cell r="C68">
            <v>-1</v>
          </cell>
          <cell r="D68">
            <v>4820</v>
          </cell>
          <cell r="E68">
            <v>4870</v>
          </cell>
          <cell r="F68">
            <v>-1</v>
          </cell>
          <cell r="G68">
            <v>-1</v>
          </cell>
          <cell r="H68">
            <v>-1</v>
          </cell>
          <cell r="I68">
            <v>-1</v>
          </cell>
        </row>
        <row r="69">
          <cell r="A69">
            <v>-1</v>
          </cell>
          <cell r="B69">
            <v>-1</v>
          </cell>
          <cell r="C69">
            <v>-1</v>
          </cell>
          <cell r="D69">
            <v>4860</v>
          </cell>
          <cell r="E69">
            <v>4890</v>
          </cell>
          <cell r="F69">
            <v>-1</v>
          </cell>
          <cell r="G69">
            <v>-1</v>
          </cell>
          <cell r="H69">
            <v>-1</v>
          </cell>
          <cell r="I69">
            <v>-1</v>
          </cell>
        </row>
        <row r="70">
          <cell r="A70">
            <v>-1</v>
          </cell>
          <cell r="B70">
            <v>-1</v>
          </cell>
          <cell r="C70">
            <v>-1</v>
          </cell>
          <cell r="D70">
            <v>4890</v>
          </cell>
          <cell r="E70">
            <v>4910</v>
          </cell>
          <cell r="F70">
            <v>-1</v>
          </cell>
          <cell r="G70">
            <v>-1</v>
          </cell>
          <cell r="H70">
            <v>-1</v>
          </cell>
          <cell r="I70">
            <v>-1</v>
          </cell>
        </row>
        <row r="71">
          <cell r="A71">
            <v>-1</v>
          </cell>
          <cell r="B71">
            <v>-1</v>
          </cell>
          <cell r="C71">
            <v>-1</v>
          </cell>
          <cell r="D71">
            <v>4920</v>
          </cell>
          <cell r="E71">
            <v>4930</v>
          </cell>
          <cell r="F71">
            <v>-1</v>
          </cell>
          <cell r="G71">
            <v>-1</v>
          </cell>
          <cell r="H71">
            <v>-1</v>
          </cell>
          <cell r="I71">
            <v>-1</v>
          </cell>
        </row>
        <row r="72">
          <cell r="A72">
            <v>-1</v>
          </cell>
          <cell r="B72">
            <v>-1</v>
          </cell>
          <cell r="C72">
            <v>-1</v>
          </cell>
          <cell r="D72">
            <v>5030</v>
          </cell>
          <cell r="E72">
            <v>4950</v>
          </cell>
          <cell r="F72">
            <v>-1</v>
          </cell>
          <cell r="G72">
            <v>-1</v>
          </cell>
          <cell r="H72">
            <v>-1</v>
          </cell>
          <cell r="I72">
            <v>-1</v>
          </cell>
        </row>
        <row r="73">
          <cell r="A73">
            <v>-1</v>
          </cell>
          <cell r="B73">
            <v>-1</v>
          </cell>
          <cell r="C73">
            <v>-1</v>
          </cell>
          <cell r="D73">
            <v>5110</v>
          </cell>
          <cell r="E73">
            <v>4970</v>
          </cell>
          <cell r="F73">
            <v>-1</v>
          </cell>
          <cell r="G73">
            <v>-1</v>
          </cell>
          <cell r="H73">
            <v>-1</v>
          </cell>
          <cell r="I73">
            <v>-1</v>
          </cell>
        </row>
        <row r="74">
          <cell r="A74">
            <v>-1</v>
          </cell>
          <cell r="B74">
            <v>-1</v>
          </cell>
          <cell r="C74">
            <v>-1</v>
          </cell>
          <cell r="D74">
            <v>5180</v>
          </cell>
          <cell r="E74">
            <v>4990</v>
          </cell>
          <cell r="F74">
            <v>-1</v>
          </cell>
          <cell r="G74">
            <v>-1</v>
          </cell>
          <cell r="H74">
            <v>-1</v>
          </cell>
          <cell r="I74">
            <v>-1</v>
          </cell>
        </row>
        <row r="75">
          <cell r="A75">
            <v>-1</v>
          </cell>
          <cell r="B75">
            <v>-1</v>
          </cell>
          <cell r="C75">
            <v>-1</v>
          </cell>
          <cell r="D75">
            <v>5230</v>
          </cell>
          <cell r="E75">
            <v>5010</v>
          </cell>
          <cell r="F75">
            <v>-1</v>
          </cell>
          <cell r="G75">
            <v>-1</v>
          </cell>
          <cell r="H75">
            <v>-1</v>
          </cell>
          <cell r="I75">
            <v>-1</v>
          </cell>
        </row>
        <row r="76">
          <cell r="A76">
            <v>-1</v>
          </cell>
          <cell r="B76">
            <v>-1</v>
          </cell>
          <cell r="C76">
            <v>-1</v>
          </cell>
          <cell r="D76">
            <v>5370</v>
          </cell>
          <cell r="E76">
            <v>5035</v>
          </cell>
          <cell r="F76">
            <v>-1</v>
          </cell>
          <cell r="G76">
            <v>-1</v>
          </cell>
          <cell r="H76">
            <v>-1</v>
          </cell>
          <cell r="I76">
            <v>-1</v>
          </cell>
        </row>
        <row r="77">
          <cell r="A77">
            <v>-1</v>
          </cell>
          <cell r="B77">
            <v>-1</v>
          </cell>
          <cell r="C77">
            <v>-1</v>
          </cell>
          <cell r="D77">
            <v>5650</v>
          </cell>
          <cell r="E77">
            <v>5060</v>
          </cell>
          <cell r="F77">
            <v>-1</v>
          </cell>
          <cell r="G77">
            <v>-1</v>
          </cell>
          <cell r="H77">
            <v>-1</v>
          </cell>
          <cell r="I77">
            <v>-1</v>
          </cell>
        </row>
        <row r="78">
          <cell r="A78">
            <v>-1</v>
          </cell>
          <cell r="B78">
            <v>-1</v>
          </cell>
          <cell r="C78">
            <v>-1</v>
          </cell>
          <cell r="D78">
            <v>-1</v>
          </cell>
          <cell r="E78">
            <v>5080</v>
          </cell>
          <cell r="F78">
            <v>-1</v>
          </cell>
          <cell r="G78">
            <v>-1</v>
          </cell>
          <cell r="H78">
            <v>-1</v>
          </cell>
          <cell r="I78">
            <v>-1</v>
          </cell>
        </row>
        <row r="79">
          <cell r="A79">
            <v>-1</v>
          </cell>
          <cell r="B79">
            <v>-1</v>
          </cell>
          <cell r="C79">
            <v>-1</v>
          </cell>
          <cell r="D79">
            <v>-1</v>
          </cell>
          <cell r="E79">
            <v>5100</v>
          </cell>
          <cell r="F79">
            <v>-1</v>
          </cell>
          <cell r="G79">
            <v>-1</v>
          </cell>
          <cell r="H79">
            <v>-1</v>
          </cell>
          <cell r="I79">
            <v>-1</v>
          </cell>
        </row>
        <row r="80">
          <cell r="A80">
            <v>-1</v>
          </cell>
          <cell r="B80">
            <v>-1</v>
          </cell>
          <cell r="C80">
            <v>-1</v>
          </cell>
          <cell r="D80">
            <v>-1</v>
          </cell>
          <cell r="E80">
            <v>5120</v>
          </cell>
          <cell r="F80">
            <v>-1</v>
          </cell>
          <cell r="G80">
            <v>-1</v>
          </cell>
          <cell r="H80">
            <v>-1</v>
          </cell>
          <cell r="I80">
            <v>-1</v>
          </cell>
        </row>
        <row r="81">
          <cell r="A81">
            <v>-1</v>
          </cell>
          <cell r="B81">
            <v>-1</v>
          </cell>
          <cell r="C81">
            <v>-1</v>
          </cell>
          <cell r="D81">
            <v>-1</v>
          </cell>
          <cell r="E81">
            <v>5140</v>
          </cell>
          <cell r="F81">
            <v>-1</v>
          </cell>
          <cell r="G81">
            <v>-1</v>
          </cell>
          <cell r="H81">
            <v>-1</v>
          </cell>
          <cell r="I81">
            <v>-1</v>
          </cell>
        </row>
        <row r="82">
          <cell r="A82">
            <v>-1</v>
          </cell>
          <cell r="B82">
            <v>-1</v>
          </cell>
          <cell r="C82">
            <v>-1</v>
          </cell>
          <cell r="D82">
            <v>-1</v>
          </cell>
          <cell r="E82">
            <v>5180</v>
          </cell>
          <cell r="F82">
            <v>-1</v>
          </cell>
          <cell r="G82">
            <v>-1</v>
          </cell>
          <cell r="H82">
            <v>-1</v>
          </cell>
          <cell r="I82">
            <v>-1</v>
          </cell>
        </row>
        <row r="83">
          <cell r="A83">
            <v>-1</v>
          </cell>
          <cell r="B83">
            <v>-1</v>
          </cell>
          <cell r="C83">
            <v>-1</v>
          </cell>
          <cell r="D83">
            <v>-1</v>
          </cell>
          <cell r="E83">
            <v>5210</v>
          </cell>
          <cell r="F83">
            <v>-1</v>
          </cell>
          <cell r="G83">
            <v>-1</v>
          </cell>
          <cell r="H83">
            <v>-1</v>
          </cell>
          <cell r="I83">
            <v>-1</v>
          </cell>
        </row>
        <row r="84">
          <cell r="A84">
            <v>-1</v>
          </cell>
          <cell r="B84">
            <v>-1</v>
          </cell>
          <cell r="C84">
            <v>-1</v>
          </cell>
          <cell r="D84">
            <v>-1</v>
          </cell>
          <cell r="E84">
            <v>5260</v>
          </cell>
          <cell r="F84">
            <v>-1</v>
          </cell>
          <cell r="G84">
            <v>-1</v>
          </cell>
          <cell r="H84">
            <v>-1</v>
          </cell>
          <cell r="I84">
            <v>-1</v>
          </cell>
        </row>
        <row r="85">
          <cell r="A85">
            <v>-1</v>
          </cell>
          <cell r="B85">
            <v>-1</v>
          </cell>
          <cell r="C85">
            <v>-1</v>
          </cell>
          <cell r="D85">
            <v>-1</v>
          </cell>
          <cell r="E85">
            <v>5280</v>
          </cell>
          <cell r="F85">
            <v>-1</v>
          </cell>
          <cell r="G85">
            <v>-1</v>
          </cell>
          <cell r="H85">
            <v>-1</v>
          </cell>
          <cell r="I85">
            <v>-1</v>
          </cell>
        </row>
        <row r="86">
          <cell r="A86">
            <v>-1</v>
          </cell>
          <cell r="B86">
            <v>-1</v>
          </cell>
          <cell r="C86">
            <v>-1</v>
          </cell>
          <cell r="D86">
            <v>-1</v>
          </cell>
          <cell r="E86">
            <v>5310</v>
          </cell>
          <cell r="F86">
            <v>-1</v>
          </cell>
          <cell r="G86">
            <v>-1</v>
          </cell>
          <cell r="H86">
            <v>-1</v>
          </cell>
          <cell r="I86">
            <v>-1</v>
          </cell>
        </row>
        <row r="87">
          <cell r="A87">
            <v>-1</v>
          </cell>
          <cell r="B87">
            <v>-1</v>
          </cell>
          <cell r="C87">
            <v>-1</v>
          </cell>
          <cell r="D87">
            <v>-1</v>
          </cell>
          <cell r="E87">
            <v>5350</v>
          </cell>
          <cell r="F87">
            <v>-1</v>
          </cell>
          <cell r="G87">
            <v>-1</v>
          </cell>
          <cell r="H87">
            <v>-1</v>
          </cell>
          <cell r="I87">
            <v>-1</v>
          </cell>
        </row>
        <row r="88">
          <cell r="A88">
            <v>-1</v>
          </cell>
          <cell r="B88">
            <v>-1</v>
          </cell>
          <cell r="C88">
            <v>-1</v>
          </cell>
          <cell r="D88">
            <v>-1</v>
          </cell>
          <cell r="E88">
            <v>5400</v>
          </cell>
          <cell r="F88">
            <v>-1</v>
          </cell>
          <cell r="G88">
            <v>-1</v>
          </cell>
          <cell r="H88">
            <v>-1</v>
          </cell>
          <cell r="I88">
            <v>-1</v>
          </cell>
        </row>
        <row r="89">
          <cell r="A89">
            <v>-1</v>
          </cell>
          <cell r="B89">
            <v>-1</v>
          </cell>
          <cell r="C89">
            <v>-1</v>
          </cell>
          <cell r="D89">
            <v>-1</v>
          </cell>
          <cell r="E89">
            <v>5480</v>
          </cell>
          <cell r="F89">
            <v>-1</v>
          </cell>
          <cell r="G89">
            <v>-1</v>
          </cell>
          <cell r="H89">
            <v>-1</v>
          </cell>
          <cell r="I89">
            <v>-1</v>
          </cell>
        </row>
        <row r="90">
          <cell r="A90">
            <v>-1</v>
          </cell>
          <cell r="B90">
            <v>-1</v>
          </cell>
          <cell r="C90">
            <v>-1</v>
          </cell>
          <cell r="D90">
            <v>-1</v>
          </cell>
          <cell r="E90">
            <v>5525</v>
          </cell>
          <cell r="F90">
            <v>-1</v>
          </cell>
          <cell r="G90">
            <v>-1</v>
          </cell>
          <cell r="H90">
            <v>-1</v>
          </cell>
          <cell r="I90">
            <v>-1</v>
          </cell>
        </row>
        <row r="91">
          <cell r="A91">
            <v>-1</v>
          </cell>
          <cell r="B91">
            <v>-1</v>
          </cell>
          <cell r="C91">
            <v>-1</v>
          </cell>
          <cell r="D91">
            <v>-1</v>
          </cell>
          <cell r="E91">
            <v>5875</v>
          </cell>
          <cell r="F91">
            <v>-1</v>
          </cell>
          <cell r="G91">
            <v>-1</v>
          </cell>
          <cell r="H91">
            <v>-1</v>
          </cell>
          <cell r="I91">
            <v>-1</v>
          </cell>
        </row>
        <row r="92">
          <cell r="A92">
            <v>-1</v>
          </cell>
          <cell r="B92">
            <v>-1</v>
          </cell>
          <cell r="C92">
            <v>-1</v>
          </cell>
          <cell r="D92">
            <v>-1</v>
          </cell>
          <cell r="E92">
            <v>-1</v>
          </cell>
          <cell r="F92">
            <v>-1</v>
          </cell>
          <cell r="G92">
            <v>-1</v>
          </cell>
          <cell r="H92">
            <v>-1</v>
          </cell>
          <cell r="I92">
            <v>-1</v>
          </cell>
        </row>
        <row r="93">
          <cell r="A93">
            <v>-1</v>
          </cell>
          <cell r="B93">
            <v>-1</v>
          </cell>
          <cell r="C93">
            <v>-1</v>
          </cell>
          <cell r="D93">
            <v>-1</v>
          </cell>
          <cell r="E93">
            <v>-1</v>
          </cell>
          <cell r="F93">
            <v>-1</v>
          </cell>
          <cell r="G93">
            <v>-1</v>
          </cell>
          <cell r="H93">
            <v>-1</v>
          </cell>
          <cell r="I93">
            <v>-1</v>
          </cell>
        </row>
        <row r="94">
          <cell r="A94">
            <v>-1</v>
          </cell>
          <cell r="B94">
            <v>-1</v>
          </cell>
          <cell r="C94">
            <v>-1</v>
          </cell>
          <cell r="D94">
            <v>-1</v>
          </cell>
          <cell r="E94">
            <v>-1</v>
          </cell>
          <cell r="F94">
            <v>-1</v>
          </cell>
          <cell r="G94">
            <v>-1</v>
          </cell>
          <cell r="H94">
            <v>-1</v>
          </cell>
          <cell r="I94">
            <v>-1</v>
          </cell>
        </row>
        <row r="95">
          <cell r="A95">
            <v>-1</v>
          </cell>
          <cell r="B95">
            <v>-1</v>
          </cell>
          <cell r="C95">
            <v>-1</v>
          </cell>
          <cell r="D95">
            <v>-1</v>
          </cell>
          <cell r="E95">
            <v>-1</v>
          </cell>
          <cell r="F95">
            <v>-1</v>
          </cell>
          <cell r="G95">
            <v>-1</v>
          </cell>
          <cell r="H95">
            <v>-1</v>
          </cell>
          <cell r="I95">
            <v>-1</v>
          </cell>
        </row>
        <row r="96">
          <cell r="A96">
            <v>-1</v>
          </cell>
          <cell r="B96">
            <v>-1</v>
          </cell>
          <cell r="C96">
            <v>-1</v>
          </cell>
          <cell r="D96">
            <v>-1</v>
          </cell>
          <cell r="E96">
            <v>-1</v>
          </cell>
          <cell r="F96">
            <v>-1</v>
          </cell>
          <cell r="G96">
            <v>-1</v>
          </cell>
          <cell r="H96">
            <v>-1</v>
          </cell>
          <cell r="I96">
            <v>-1</v>
          </cell>
        </row>
        <row r="97">
          <cell r="A97">
            <v>-1</v>
          </cell>
          <cell r="B97">
            <v>-1</v>
          </cell>
          <cell r="C97">
            <v>-1</v>
          </cell>
          <cell r="D97">
            <v>-1</v>
          </cell>
          <cell r="E97">
            <v>-1</v>
          </cell>
          <cell r="F97">
            <v>-1</v>
          </cell>
          <cell r="G97">
            <v>-1</v>
          </cell>
          <cell r="H97">
            <v>-1</v>
          </cell>
          <cell r="I97">
            <v>-1</v>
          </cell>
        </row>
        <row r="98">
          <cell r="A98">
            <v>-1</v>
          </cell>
          <cell r="B98">
            <v>-1</v>
          </cell>
          <cell r="C98">
            <v>-1</v>
          </cell>
          <cell r="D98">
            <v>-1</v>
          </cell>
          <cell r="E98">
            <v>-1</v>
          </cell>
          <cell r="F98">
            <v>-1</v>
          </cell>
          <cell r="G98">
            <v>-1</v>
          </cell>
          <cell r="H98">
            <v>-1</v>
          </cell>
          <cell r="I98">
            <v>-1</v>
          </cell>
        </row>
        <row r="99">
          <cell r="A99">
            <v>-1</v>
          </cell>
          <cell r="B99">
            <v>-1</v>
          </cell>
          <cell r="C99">
            <v>-1</v>
          </cell>
          <cell r="D99">
            <v>-1</v>
          </cell>
          <cell r="E99">
            <v>-1</v>
          </cell>
          <cell r="F99">
            <v>-1</v>
          </cell>
          <cell r="G99">
            <v>-1</v>
          </cell>
          <cell r="H99">
            <v>-1</v>
          </cell>
          <cell r="I99">
            <v>-1</v>
          </cell>
        </row>
        <row r="100">
          <cell r="A100">
            <v>-1</v>
          </cell>
          <cell r="B100">
            <v>-1</v>
          </cell>
          <cell r="C100">
            <v>-1</v>
          </cell>
          <cell r="D100">
            <v>-1</v>
          </cell>
          <cell r="E100">
            <v>-1</v>
          </cell>
          <cell r="F100">
            <v>-1</v>
          </cell>
          <cell r="G100">
            <v>-1</v>
          </cell>
          <cell r="H100">
            <v>-1</v>
          </cell>
          <cell r="I100">
            <v>-1</v>
          </cell>
        </row>
        <row r="101">
          <cell r="A101">
            <v>-1</v>
          </cell>
          <cell r="B101">
            <v>-1</v>
          </cell>
          <cell r="C101">
            <v>-1</v>
          </cell>
          <cell r="D101">
            <v>-1</v>
          </cell>
          <cell r="E101">
            <v>-1</v>
          </cell>
          <cell r="F101">
            <v>-1</v>
          </cell>
          <cell r="G101">
            <v>-1</v>
          </cell>
          <cell r="H101">
            <v>-1</v>
          </cell>
          <cell r="I101">
            <v>-1</v>
          </cell>
        </row>
        <row r="102">
          <cell r="A102">
            <v>-1</v>
          </cell>
          <cell r="B102">
            <v>-1</v>
          </cell>
          <cell r="C102">
            <v>-1</v>
          </cell>
          <cell r="D102">
            <v>-1</v>
          </cell>
          <cell r="E102">
            <v>-1</v>
          </cell>
          <cell r="F102">
            <v>-1</v>
          </cell>
          <cell r="G102">
            <v>-1</v>
          </cell>
          <cell r="H102">
            <v>-1</v>
          </cell>
          <cell r="I102">
            <v>-1</v>
          </cell>
        </row>
        <row r="103">
          <cell r="A103">
            <v>-1</v>
          </cell>
          <cell r="B103">
            <v>-1</v>
          </cell>
          <cell r="C103">
            <v>-1</v>
          </cell>
          <cell r="D103">
            <v>-1</v>
          </cell>
          <cell r="E103">
            <v>-1</v>
          </cell>
          <cell r="F103">
            <v>-1</v>
          </cell>
          <cell r="G103">
            <v>-1</v>
          </cell>
          <cell r="H103">
            <v>-1</v>
          </cell>
          <cell r="I103">
            <v>-1</v>
          </cell>
        </row>
        <row r="104">
          <cell r="A104">
            <v>-1</v>
          </cell>
          <cell r="B104">
            <v>-1</v>
          </cell>
          <cell r="C104">
            <v>-1</v>
          </cell>
          <cell r="D104">
            <v>-1</v>
          </cell>
          <cell r="E104">
            <v>-1</v>
          </cell>
          <cell r="F104">
            <v>-1</v>
          </cell>
          <cell r="G104">
            <v>-1</v>
          </cell>
          <cell r="H104">
            <v>-1</v>
          </cell>
          <cell r="I104">
            <v>-1</v>
          </cell>
        </row>
        <row r="105">
          <cell r="A105">
            <v>-1</v>
          </cell>
          <cell r="B105">
            <v>-1</v>
          </cell>
          <cell r="C105">
            <v>-1</v>
          </cell>
          <cell r="D105">
            <v>-1</v>
          </cell>
          <cell r="E105">
            <v>-1</v>
          </cell>
          <cell r="F105">
            <v>-1</v>
          </cell>
          <cell r="G105">
            <v>-1</v>
          </cell>
          <cell r="H105">
            <v>-1</v>
          </cell>
          <cell r="I105">
            <v>-1</v>
          </cell>
        </row>
        <row r="106">
          <cell r="A106">
            <v>-1</v>
          </cell>
          <cell r="B106">
            <v>-1</v>
          </cell>
          <cell r="C106">
            <v>-1</v>
          </cell>
          <cell r="D106">
            <v>-1</v>
          </cell>
          <cell r="E106">
            <v>-1</v>
          </cell>
          <cell r="F106">
            <v>-1</v>
          </cell>
          <cell r="G106">
            <v>-1</v>
          </cell>
          <cell r="H106">
            <v>-1</v>
          </cell>
          <cell r="I106">
            <v>-1</v>
          </cell>
        </row>
        <row r="107">
          <cell r="A107">
            <v>-1</v>
          </cell>
          <cell r="B107">
            <v>-1</v>
          </cell>
          <cell r="C107">
            <v>-1</v>
          </cell>
          <cell r="D107">
            <v>-1</v>
          </cell>
          <cell r="E107">
            <v>-1</v>
          </cell>
          <cell r="F107">
            <v>-1</v>
          </cell>
          <cell r="G107">
            <v>-1</v>
          </cell>
          <cell r="H107">
            <v>-1</v>
          </cell>
          <cell r="I107">
            <v>-1</v>
          </cell>
        </row>
        <row r="108">
          <cell r="A108">
            <v>-1</v>
          </cell>
          <cell r="B108">
            <v>-1</v>
          </cell>
          <cell r="C108">
            <v>-1</v>
          </cell>
          <cell r="D108">
            <v>-1</v>
          </cell>
          <cell r="E108">
            <v>-1</v>
          </cell>
          <cell r="F108">
            <v>-1</v>
          </cell>
          <cell r="G108">
            <v>-1</v>
          </cell>
          <cell r="H108">
            <v>-1</v>
          </cell>
          <cell r="I108">
            <v>-1</v>
          </cell>
        </row>
        <row r="109">
          <cell r="A109">
            <v>-1</v>
          </cell>
          <cell r="B109">
            <v>-1</v>
          </cell>
          <cell r="C109">
            <v>-1</v>
          </cell>
          <cell r="D109">
            <v>-1</v>
          </cell>
          <cell r="E109">
            <v>-1</v>
          </cell>
          <cell r="F109">
            <v>-1</v>
          </cell>
          <cell r="G109">
            <v>-1</v>
          </cell>
          <cell r="H109">
            <v>-1</v>
          </cell>
          <cell r="I109">
            <v>-1</v>
          </cell>
        </row>
        <row r="110">
          <cell r="A110">
            <v>-1</v>
          </cell>
          <cell r="B110">
            <v>-1</v>
          </cell>
          <cell r="C110">
            <v>-1</v>
          </cell>
          <cell r="D110">
            <v>-1</v>
          </cell>
          <cell r="E110">
            <v>-1</v>
          </cell>
          <cell r="F110">
            <v>-1</v>
          </cell>
          <cell r="G110">
            <v>-1</v>
          </cell>
          <cell r="H110">
            <v>-1</v>
          </cell>
          <cell r="I110">
            <v>-1</v>
          </cell>
        </row>
        <row r="111">
          <cell r="A111">
            <v>-1</v>
          </cell>
          <cell r="B111">
            <v>-1</v>
          </cell>
          <cell r="C111">
            <v>-1</v>
          </cell>
          <cell r="D111">
            <v>-1</v>
          </cell>
          <cell r="E111">
            <v>-1</v>
          </cell>
          <cell r="F111">
            <v>-1</v>
          </cell>
          <cell r="G111">
            <v>-1</v>
          </cell>
          <cell r="H111">
            <v>-1</v>
          </cell>
          <cell r="I111">
            <v>-1</v>
          </cell>
        </row>
        <row r="112">
          <cell r="A112">
            <v>-1</v>
          </cell>
          <cell r="B112">
            <v>-1</v>
          </cell>
          <cell r="C112">
            <v>-1</v>
          </cell>
          <cell r="D112">
            <v>-1</v>
          </cell>
          <cell r="E112">
            <v>-1</v>
          </cell>
          <cell r="F112">
            <v>-1</v>
          </cell>
          <cell r="G112">
            <v>-1</v>
          </cell>
          <cell r="H112">
            <v>-1</v>
          </cell>
          <cell r="I112">
            <v>-1</v>
          </cell>
        </row>
        <row r="113">
          <cell r="A113">
            <v>-1</v>
          </cell>
          <cell r="B113">
            <v>-1</v>
          </cell>
          <cell r="C113">
            <v>-1</v>
          </cell>
          <cell r="D113">
            <v>-1</v>
          </cell>
          <cell r="E113">
            <v>-1</v>
          </cell>
          <cell r="F113">
            <v>-1</v>
          </cell>
          <cell r="G113">
            <v>-1</v>
          </cell>
          <cell r="H113">
            <v>-1</v>
          </cell>
          <cell r="I113">
            <v>-1</v>
          </cell>
        </row>
        <row r="114">
          <cell r="A114">
            <v>-1</v>
          </cell>
          <cell r="B114">
            <v>-1</v>
          </cell>
          <cell r="C114">
            <v>-1</v>
          </cell>
          <cell r="D114">
            <v>-1</v>
          </cell>
          <cell r="E114">
            <v>-1</v>
          </cell>
          <cell r="F114">
            <v>-1</v>
          </cell>
          <cell r="G114">
            <v>-1</v>
          </cell>
          <cell r="H114">
            <v>-1</v>
          </cell>
          <cell r="I114">
            <v>-1</v>
          </cell>
        </row>
        <row r="115">
          <cell r="A115">
            <v>-1</v>
          </cell>
          <cell r="B115">
            <v>-1</v>
          </cell>
          <cell r="C115">
            <v>-1</v>
          </cell>
          <cell r="D115">
            <v>-1</v>
          </cell>
          <cell r="E115">
            <v>-1</v>
          </cell>
          <cell r="F115">
            <v>-1</v>
          </cell>
          <cell r="G115">
            <v>-1</v>
          </cell>
          <cell r="H115">
            <v>-1</v>
          </cell>
          <cell r="I115">
            <v>-1</v>
          </cell>
        </row>
        <row r="116">
          <cell r="A116">
            <v>-1</v>
          </cell>
          <cell r="B116">
            <v>-1</v>
          </cell>
          <cell r="C116">
            <v>-1</v>
          </cell>
          <cell r="D116">
            <v>-1</v>
          </cell>
          <cell r="E116">
            <v>-1</v>
          </cell>
          <cell r="F116">
            <v>-1</v>
          </cell>
          <cell r="G116">
            <v>-1</v>
          </cell>
          <cell r="H116">
            <v>-1</v>
          </cell>
          <cell r="I116">
            <v>-1</v>
          </cell>
        </row>
        <row r="117">
          <cell r="A117">
            <v>-1</v>
          </cell>
          <cell r="B117">
            <v>-1</v>
          </cell>
          <cell r="C117">
            <v>-1</v>
          </cell>
          <cell r="D117">
            <v>-1</v>
          </cell>
          <cell r="E117">
            <v>-1</v>
          </cell>
          <cell r="F117">
            <v>-1</v>
          </cell>
          <cell r="G117">
            <v>-1</v>
          </cell>
          <cell r="H117">
            <v>-1</v>
          </cell>
          <cell r="I117">
            <v>-1</v>
          </cell>
        </row>
        <row r="118">
          <cell r="A118">
            <v>-1</v>
          </cell>
          <cell r="B118">
            <v>-1</v>
          </cell>
          <cell r="C118">
            <v>-1</v>
          </cell>
          <cell r="D118">
            <v>-1</v>
          </cell>
          <cell r="E118">
            <v>-1</v>
          </cell>
          <cell r="F118">
            <v>-1</v>
          </cell>
          <cell r="G118">
            <v>-1</v>
          </cell>
          <cell r="H118">
            <v>-1</v>
          </cell>
          <cell r="I118">
            <v>-1</v>
          </cell>
        </row>
        <row r="119">
          <cell r="A119">
            <v>-1</v>
          </cell>
          <cell r="B119">
            <v>-1</v>
          </cell>
          <cell r="C119">
            <v>-1</v>
          </cell>
          <cell r="D119">
            <v>-1</v>
          </cell>
          <cell r="E119">
            <v>-1</v>
          </cell>
          <cell r="F119">
            <v>-1</v>
          </cell>
          <cell r="G119">
            <v>-1</v>
          </cell>
          <cell r="H119">
            <v>-1</v>
          </cell>
          <cell r="I119">
            <v>-1</v>
          </cell>
        </row>
        <row r="120">
          <cell r="A120">
            <v>-1</v>
          </cell>
          <cell r="B120">
            <v>-1</v>
          </cell>
          <cell r="C120">
            <v>-1</v>
          </cell>
          <cell r="D120">
            <v>-1</v>
          </cell>
          <cell r="E120">
            <v>-1</v>
          </cell>
          <cell r="F120">
            <v>-1</v>
          </cell>
          <cell r="G120">
            <v>-1</v>
          </cell>
          <cell r="H120">
            <v>-1</v>
          </cell>
          <cell r="I120">
            <v>-1</v>
          </cell>
        </row>
        <row r="121">
          <cell r="A121">
            <v>-1</v>
          </cell>
          <cell r="B121">
            <v>-1</v>
          </cell>
          <cell r="C121">
            <v>-1</v>
          </cell>
          <cell r="D121">
            <v>-1</v>
          </cell>
          <cell r="E121">
            <v>-1</v>
          </cell>
          <cell r="F121">
            <v>-1</v>
          </cell>
          <cell r="G121">
            <v>-1</v>
          </cell>
          <cell r="H121">
            <v>-1</v>
          </cell>
          <cell r="I121">
            <v>-1</v>
          </cell>
        </row>
        <row r="122">
          <cell r="A122">
            <v>-1</v>
          </cell>
          <cell r="B122">
            <v>-1</v>
          </cell>
          <cell r="C122">
            <v>-1</v>
          </cell>
          <cell r="D122">
            <v>-1</v>
          </cell>
          <cell r="E122">
            <v>-1</v>
          </cell>
          <cell r="F122">
            <v>-1</v>
          </cell>
          <cell r="G122">
            <v>-1</v>
          </cell>
          <cell r="H122">
            <v>-1</v>
          </cell>
          <cell r="I122">
            <v>-1</v>
          </cell>
        </row>
        <row r="123">
          <cell r="A123">
            <v>-1</v>
          </cell>
          <cell r="B123">
            <v>-1</v>
          </cell>
          <cell r="C123">
            <v>-1</v>
          </cell>
          <cell r="D123">
            <v>-1</v>
          </cell>
          <cell r="E123">
            <v>-1</v>
          </cell>
          <cell r="F123">
            <v>-1</v>
          </cell>
          <cell r="G123">
            <v>-1</v>
          </cell>
          <cell r="H123">
            <v>-1</v>
          </cell>
          <cell r="I123">
            <v>-1</v>
          </cell>
        </row>
        <row r="124">
          <cell r="A124">
            <v>-1</v>
          </cell>
          <cell r="B124">
            <v>-1</v>
          </cell>
          <cell r="C124">
            <v>-1</v>
          </cell>
          <cell r="D124">
            <v>-1</v>
          </cell>
          <cell r="E124">
            <v>-1</v>
          </cell>
          <cell r="F124">
            <v>-1</v>
          </cell>
          <cell r="G124">
            <v>-1</v>
          </cell>
          <cell r="H124">
            <v>-1</v>
          </cell>
          <cell r="I124">
            <v>-1</v>
          </cell>
        </row>
        <row r="125">
          <cell r="A125">
            <v>-1</v>
          </cell>
          <cell r="B125">
            <v>-1</v>
          </cell>
          <cell r="C125">
            <v>-1</v>
          </cell>
          <cell r="D125">
            <v>-1</v>
          </cell>
          <cell r="E125">
            <v>-1</v>
          </cell>
          <cell r="F125">
            <v>-1</v>
          </cell>
          <cell r="G125">
            <v>-1</v>
          </cell>
          <cell r="H125">
            <v>-1</v>
          </cell>
          <cell r="I125">
            <v>-1</v>
          </cell>
        </row>
        <row r="126">
          <cell r="A126">
            <v>-1</v>
          </cell>
          <cell r="B126">
            <v>-1</v>
          </cell>
          <cell r="C126">
            <v>-1</v>
          </cell>
          <cell r="D126">
            <v>-1</v>
          </cell>
          <cell r="E126">
            <v>-1</v>
          </cell>
          <cell r="F126">
            <v>-1</v>
          </cell>
          <cell r="G126">
            <v>-1</v>
          </cell>
          <cell r="H126">
            <v>-1</v>
          </cell>
          <cell r="I126">
            <v>-1</v>
          </cell>
        </row>
        <row r="127">
          <cell r="A127">
            <v>-1</v>
          </cell>
          <cell r="B127">
            <v>-1</v>
          </cell>
          <cell r="C127">
            <v>-1</v>
          </cell>
          <cell r="D127">
            <v>-1</v>
          </cell>
          <cell r="E127">
            <v>-1</v>
          </cell>
          <cell r="F127">
            <v>-1</v>
          </cell>
          <cell r="G127">
            <v>-1</v>
          </cell>
          <cell r="H127">
            <v>-1</v>
          </cell>
          <cell r="I127">
            <v>-1</v>
          </cell>
        </row>
        <row r="128">
          <cell r="A128">
            <v>-1</v>
          </cell>
          <cell r="B128">
            <v>-1</v>
          </cell>
          <cell r="C128">
            <v>-1</v>
          </cell>
          <cell r="D128">
            <v>-1</v>
          </cell>
          <cell r="E128">
            <v>-1</v>
          </cell>
          <cell r="F128">
            <v>-1</v>
          </cell>
          <cell r="G128">
            <v>-1</v>
          </cell>
          <cell r="H128">
            <v>-1</v>
          </cell>
          <cell r="I128">
            <v>-1</v>
          </cell>
        </row>
        <row r="129">
          <cell r="A129">
            <v>-1</v>
          </cell>
          <cell r="B129">
            <v>-1</v>
          </cell>
          <cell r="C129">
            <v>-1</v>
          </cell>
          <cell r="D129">
            <v>-1</v>
          </cell>
          <cell r="E129">
            <v>-1</v>
          </cell>
          <cell r="F129">
            <v>-1</v>
          </cell>
          <cell r="G129">
            <v>-1</v>
          </cell>
          <cell r="H129">
            <v>-1</v>
          </cell>
          <cell r="I129">
            <v>-1</v>
          </cell>
        </row>
        <row r="130">
          <cell r="A130">
            <v>-1</v>
          </cell>
          <cell r="B130">
            <v>-1</v>
          </cell>
          <cell r="C130">
            <v>-1</v>
          </cell>
          <cell r="D130">
            <v>-1</v>
          </cell>
          <cell r="E130">
            <v>-1</v>
          </cell>
          <cell r="F130">
            <v>-1</v>
          </cell>
          <cell r="G130">
            <v>-1</v>
          </cell>
          <cell r="H130">
            <v>-1</v>
          </cell>
          <cell r="I130">
            <v>-1</v>
          </cell>
        </row>
        <row r="131">
          <cell r="A131">
            <v>-1</v>
          </cell>
          <cell r="B131">
            <v>-1</v>
          </cell>
          <cell r="C131">
            <v>-1</v>
          </cell>
          <cell r="D131">
            <v>-1</v>
          </cell>
          <cell r="E131">
            <v>-1</v>
          </cell>
          <cell r="F131">
            <v>-1</v>
          </cell>
          <cell r="G131">
            <v>-1</v>
          </cell>
          <cell r="H131">
            <v>-1</v>
          </cell>
          <cell r="I131">
            <v>-1</v>
          </cell>
        </row>
        <row r="132">
          <cell r="A132">
            <v>-1</v>
          </cell>
          <cell r="B132">
            <v>-1</v>
          </cell>
          <cell r="C132">
            <v>-1</v>
          </cell>
          <cell r="D132">
            <v>-1</v>
          </cell>
          <cell r="E132">
            <v>-1</v>
          </cell>
          <cell r="F132">
            <v>-1</v>
          </cell>
          <cell r="G132">
            <v>-1</v>
          </cell>
          <cell r="H132">
            <v>-1</v>
          </cell>
          <cell r="I132">
            <v>-1</v>
          </cell>
        </row>
        <row r="133">
          <cell r="A133">
            <v>-1</v>
          </cell>
          <cell r="B133">
            <v>-1</v>
          </cell>
          <cell r="C133">
            <v>-1</v>
          </cell>
          <cell r="D133">
            <v>-1</v>
          </cell>
          <cell r="E133">
            <v>-1</v>
          </cell>
          <cell r="F133">
            <v>-1</v>
          </cell>
          <cell r="G133">
            <v>-1</v>
          </cell>
          <cell r="H133">
            <v>-1</v>
          </cell>
          <cell r="I133">
            <v>-1</v>
          </cell>
        </row>
        <row r="134">
          <cell r="A134">
            <v>-1</v>
          </cell>
          <cell r="B134">
            <v>-1</v>
          </cell>
          <cell r="C134">
            <v>-1</v>
          </cell>
          <cell r="D134">
            <v>-1</v>
          </cell>
          <cell r="E134">
            <v>-1</v>
          </cell>
          <cell r="F134">
            <v>-1</v>
          </cell>
          <cell r="G134">
            <v>-1</v>
          </cell>
          <cell r="H134">
            <v>-1</v>
          </cell>
          <cell r="I134">
            <v>-1</v>
          </cell>
        </row>
        <row r="135">
          <cell r="A135">
            <v>-1</v>
          </cell>
          <cell r="B135">
            <v>-1</v>
          </cell>
          <cell r="C135">
            <v>-1</v>
          </cell>
          <cell r="D135">
            <v>-1</v>
          </cell>
          <cell r="E135">
            <v>-1</v>
          </cell>
          <cell r="F135">
            <v>-1</v>
          </cell>
          <cell r="G135">
            <v>-1</v>
          </cell>
          <cell r="H135">
            <v>-1</v>
          </cell>
          <cell r="I135">
            <v>-1</v>
          </cell>
        </row>
        <row r="136">
          <cell r="A136">
            <v>-1</v>
          </cell>
          <cell r="B136">
            <v>-1</v>
          </cell>
          <cell r="C136">
            <v>-1</v>
          </cell>
          <cell r="D136">
            <v>-1</v>
          </cell>
          <cell r="E136">
            <v>-1</v>
          </cell>
          <cell r="F136">
            <v>-1</v>
          </cell>
          <cell r="G136">
            <v>-1</v>
          </cell>
          <cell r="H136">
            <v>-1</v>
          </cell>
          <cell r="I136">
            <v>-1</v>
          </cell>
        </row>
        <row r="137">
          <cell r="A137">
            <v>-1</v>
          </cell>
          <cell r="B137">
            <v>-1</v>
          </cell>
          <cell r="C137">
            <v>-1</v>
          </cell>
          <cell r="D137">
            <v>-1</v>
          </cell>
          <cell r="E137">
            <v>-1</v>
          </cell>
          <cell r="F137">
            <v>-1</v>
          </cell>
          <cell r="G137">
            <v>-1</v>
          </cell>
          <cell r="H137">
            <v>-1</v>
          </cell>
          <cell r="I137">
            <v>-1</v>
          </cell>
        </row>
        <row r="138">
          <cell r="A138">
            <v>-1</v>
          </cell>
          <cell r="B138">
            <v>-1</v>
          </cell>
          <cell r="C138">
            <v>-1</v>
          </cell>
          <cell r="D138">
            <v>-1</v>
          </cell>
          <cell r="E138">
            <v>-1</v>
          </cell>
          <cell r="F138">
            <v>-1</v>
          </cell>
          <cell r="G138">
            <v>-1</v>
          </cell>
          <cell r="H138">
            <v>-1</v>
          </cell>
          <cell r="I138">
            <v>-1</v>
          </cell>
        </row>
        <row r="139">
          <cell r="A139">
            <v>-1</v>
          </cell>
          <cell r="B139">
            <v>-1</v>
          </cell>
          <cell r="C139">
            <v>-1</v>
          </cell>
          <cell r="D139">
            <v>-1</v>
          </cell>
          <cell r="E139">
            <v>-1</v>
          </cell>
          <cell r="F139">
            <v>-1</v>
          </cell>
          <cell r="G139">
            <v>-1</v>
          </cell>
          <cell r="H139">
            <v>-1</v>
          </cell>
          <cell r="I139">
            <v>-1</v>
          </cell>
        </row>
        <row r="140">
          <cell r="A140">
            <v>-1</v>
          </cell>
          <cell r="B140">
            <v>-1</v>
          </cell>
          <cell r="C140">
            <v>-1</v>
          </cell>
          <cell r="D140">
            <v>-1</v>
          </cell>
          <cell r="E140">
            <v>-1</v>
          </cell>
          <cell r="F140">
            <v>-1</v>
          </cell>
          <cell r="G140">
            <v>-1</v>
          </cell>
          <cell r="H140">
            <v>-1</v>
          </cell>
          <cell r="I140">
            <v>-1</v>
          </cell>
        </row>
        <row r="141">
          <cell r="A141">
            <v>-1</v>
          </cell>
          <cell r="B141">
            <v>-1</v>
          </cell>
          <cell r="C141">
            <v>-1</v>
          </cell>
          <cell r="D141">
            <v>-1</v>
          </cell>
          <cell r="E141">
            <v>-1</v>
          </cell>
          <cell r="F141">
            <v>-1</v>
          </cell>
          <cell r="G141">
            <v>-1</v>
          </cell>
          <cell r="H141">
            <v>-1</v>
          </cell>
          <cell r="I141">
            <v>-1</v>
          </cell>
        </row>
        <row r="142">
          <cell r="A142">
            <v>-1</v>
          </cell>
          <cell r="B142">
            <v>-1</v>
          </cell>
          <cell r="C142">
            <v>-1</v>
          </cell>
          <cell r="D142">
            <v>-1</v>
          </cell>
          <cell r="E142">
            <v>-1</v>
          </cell>
          <cell r="F142">
            <v>-1</v>
          </cell>
          <cell r="G142">
            <v>-1</v>
          </cell>
          <cell r="H142">
            <v>-1</v>
          </cell>
          <cell r="I142">
            <v>-1</v>
          </cell>
        </row>
        <row r="143">
          <cell r="A143">
            <v>-1</v>
          </cell>
          <cell r="B143">
            <v>-1</v>
          </cell>
          <cell r="C143">
            <v>-1</v>
          </cell>
          <cell r="D143">
            <v>-1</v>
          </cell>
          <cell r="E143">
            <v>-1</v>
          </cell>
          <cell r="F143">
            <v>-1</v>
          </cell>
          <cell r="G143">
            <v>-1</v>
          </cell>
          <cell r="H143">
            <v>-1</v>
          </cell>
          <cell r="I143">
            <v>-1</v>
          </cell>
        </row>
        <row r="144">
          <cell r="A144">
            <v>-1</v>
          </cell>
          <cell r="B144">
            <v>-1</v>
          </cell>
          <cell r="C144">
            <v>-1</v>
          </cell>
          <cell r="D144">
            <v>-1</v>
          </cell>
          <cell r="E144">
            <v>-1</v>
          </cell>
          <cell r="F144">
            <v>-1</v>
          </cell>
          <cell r="G144">
            <v>-1</v>
          </cell>
          <cell r="H144">
            <v>-1</v>
          </cell>
          <cell r="I144">
            <v>-1</v>
          </cell>
        </row>
        <row r="145">
          <cell r="A145">
            <v>-1</v>
          </cell>
          <cell r="B145">
            <v>-1</v>
          </cell>
          <cell r="C145">
            <v>-1</v>
          </cell>
          <cell r="D145">
            <v>-1</v>
          </cell>
          <cell r="E145">
            <v>-1</v>
          </cell>
          <cell r="F145">
            <v>-1</v>
          </cell>
          <cell r="G145">
            <v>-1</v>
          </cell>
          <cell r="H145">
            <v>-1</v>
          </cell>
          <cell r="I145">
            <v>-1</v>
          </cell>
        </row>
        <row r="146">
          <cell r="A146">
            <v>-1</v>
          </cell>
          <cell r="B146">
            <v>-1</v>
          </cell>
          <cell r="C146">
            <v>-1</v>
          </cell>
          <cell r="D146">
            <v>-1</v>
          </cell>
          <cell r="E146">
            <v>-1</v>
          </cell>
          <cell r="F146">
            <v>-1</v>
          </cell>
          <cell r="G146">
            <v>-1</v>
          </cell>
          <cell r="H146">
            <v>-1</v>
          </cell>
          <cell r="I146">
            <v>-1</v>
          </cell>
        </row>
        <row r="147">
          <cell r="A147">
            <v>-1</v>
          </cell>
          <cell r="B147">
            <v>-1</v>
          </cell>
          <cell r="C147">
            <v>-1</v>
          </cell>
          <cell r="D147">
            <v>-1</v>
          </cell>
          <cell r="E147">
            <v>-1</v>
          </cell>
          <cell r="F147">
            <v>-1</v>
          </cell>
          <cell r="G147">
            <v>-1</v>
          </cell>
          <cell r="H147">
            <v>-1</v>
          </cell>
          <cell r="I147">
            <v>-1</v>
          </cell>
        </row>
        <row r="148">
          <cell r="A148">
            <v>-1</v>
          </cell>
          <cell r="B148">
            <v>-1</v>
          </cell>
          <cell r="C148">
            <v>-1</v>
          </cell>
          <cell r="D148">
            <v>-1</v>
          </cell>
          <cell r="E148">
            <v>-1</v>
          </cell>
          <cell r="F148">
            <v>-1</v>
          </cell>
          <cell r="G148">
            <v>-1</v>
          </cell>
          <cell r="H148">
            <v>-1</v>
          </cell>
          <cell r="I148">
            <v>-1</v>
          </cell>
        </row>
        <row r="149">
          <cell r="A149">
            <v>-1</v>
          </cell>
          <cell r="B149">
            <v>-1</v>
          </cell>
          <cell r="C149">
            <v>-1</v>
          </cell>
          <cell r="D149">
            <v>-1</v>
          </cell>
          <cell r="E149">
            <v>-1</v>
          </cell>
          <cell r="F149">
            <v>-1</v>
          </cell>
          <cell r="G149">
            <v>-1</v>
          </cell>
          <cell r="H149">
            <v>-1</v>
          </cell>
          <cell r="I149">
            <v>-1</v>
          </cell>
        </row>
        <row r="150">
          <cell r="A150">
            <v>-1</v>
          </cell>
          <cell r="B150">
            <v>-1</v>
          </cell>
          <cell r="C150">
            <v>-1</v>
          </cell>
          <cell r="D150">
            <v>-1</v>
          </cell>
          <cell r="E150">
            <v>-1</v>
          </cell>
          <cell r="F150">
            <v>-1</v>
          </cell>
          <cell r="G150">
            <v>-1</v>
          </cell>
          <cell r="H150">
            <v>-1</v>
          </cell>
          <cell r="I150">
            <v>-1</v>
          </cell>
        </row>
        <row r="151">
          <cell r="A151">
            <v>-1</v>
          </cell>
          <cell r="B151">
            <v>-1</v>
          </cell>
          <cell r="C151">
            <v>-1</v>
          </cell>
          <cell r="D151">
            <v>-1</v>
          </cell>
          <cell r="E151">
            <v>-1</v>
          </cell>
          <cell r="F151">
            <v>-1</v>
          </cell>
          <cell r="G151">
            <v>-1</v>
          </cell>
          <cell r="H151">
            <v>-1</v>
          </cell>
          <cell r="I151">
            <v>-1</v>
          </cell>
        </row>
        <row r="152">
          <cell r="A152">
            <v>-1</v>
          </cell>
          <cell r="B152">
            <v>-1</v>
          </cell>
          <cell r="C152">
            <v>-1</v>
          </cell>
          <cell r="D152">
            <v>-1</v>
          </cell>
          <cell r="E152">
            <v>-1</v>
          </cell>
          <cell r="F152">
            <v>-1</v>
          </cell>
          <cell r="G152">
            <v>-1</v>
          </cell>
          <cell r="H152">
            <v>-1</v>
          </cell>
          <cell r="I152">
            <v>-1</v>
          </cell>
        </row>
        <row r="153">
          <cell r="A153">
            <v>-1</v>
          </cell>
          <cell r="B153">
            <v>-1</v>
          </cell>
          <cell r="C153">
            <v>-1</v>
          </cell>
          <cell r="D153">
            <v>-1</v>
          </cell>
          <cell r="E153">
            <v>-1</v>
          </cell>
          <cell r="F153">
            <v>-1</v>
          </cell>
          <cell r="G153">
            <v>-1</v>
          </cell>
          <cell r="H153">
            <v>-1</v>
          </cell>
          <cell r="I153">
            <v>-1</v>
          </cell>
        </row>
        <row r="154">
          <cell r="A154">
            <v>-1</v>
          </cell>
          <cell r="B154">
            <v>-1</v>
          </cell>
          <cell r="C154">
            <v>-1</v>
          </cell>
          <cell r="D154">
            <v>-1</v>
          </cell>
          <cell r="E154">
            <v>-1</v>
          </cell>
          <cell r="F154">
            <v>-1</v>
          </cell>
          <cell r="G154">
            <v>-1</v>
          </cell>
          <cell r="H154">
            <v>-1</v>
          </cell>
          <cell r="I154">
            <v>-1</v>
          </cell>
        </row>
        <row r="155">
          <cell r="A155">
            <v>-1</v>
          </cell>
          <cell r="B155">
            <v>-1</v>
          </cell>
          <cell r="C155">
            <v>-1</v>
          </cell>
          <cell r="D155">
            <v>-1</v>
          </cell>
          <cell r="E155">
            <v>-1</v>
          </cell>
          <cell r="F155">
            <v>-1</v>
          </cell>
          <cell r="G155">
            <v>-1</v>
          </cell>
          <cell r="H155">
            <v>-1</v>
          </cell>
          <cell r="I155">
            <v>-1</v>
          </cell>
        </row>
        <row r="156">
          <cell r="A156">
            <v>-1</v>
          </cell>
          <cell r="B156">
            <v>-1</v>
          </cell>
          <cell r="C156">
            <v>-1</v>
          </cell>
          <cell r="D156">
            <v>-1</v>
          </cell>
          <cell r="E156">
            <v>-1</v>
          </cell>
          <cell r="F156">
            <v>-1</v>
          </cell>
          <cell r="G156">
            <v>-1</v>
          </cell>
          <cell r="H156">
            <v>-1</v>
          </cell>
          <cell r="I156">
            <v>-1</v>
          </cell>
        </row>
        <row r="157">
          <cell r="A157">
            <v>-1</v>
          </cell>
          <cell r="B157">
            <v>-1</v>
          </cell>
          <cell r="C157">
            <v>-1</v>
          </cell>
          <cell r="D157">
            <v>-1</v>
          </cell>
          <cell r="E157">
            <v>-1</v>
          </cell>
          <cell r="F157">
            <v>-1</v>
          </cell>
          <cell r="G157">
            <v>-1</v>
          </cell>
          <cell r="H157">
            <v>-1</v>
          </cell>
          <cell r="I157">
            <v>-1</v>
          </cell>
        </row>
        <row r="158">
          <cell r="A158">
            <v>-1</v>
          </cell>
          <cell r="B158">
            <v>-1</v>
          </cell>
          <cell r="C158">
            <v>-1</v>
          </cell>
          <cell r="D158">
            <v>-1</v>
          </cell>
          <cell r="E158">
            <v>-1</v>
          </cell>
          <cell r="F158">
            <v>-1</v>
          </cell>
          <cell r="G158">
            <v>-1</v>
          </cell>
          <cell r="H158">
            <v>-1</v>
          </cell>
          <cell r="I158">
            <v>-1</v>
          </cell>
        </row>
        <row r="159">
          <cell r="A159">
            <v>-1</v>
          </cell>
          <cell r="B159">
            <v>-1</v>
          </cell>
          <cell r="C159">
            <v>-1</v>
          </cell>
          <cell r="D159">
            <v>-1</v>
          </cell>
          <cell r="E159">
            <v>-1</v>
          </cell>
          <cell r="F159">
            <v>-1</v>
          </cell>
          <cell r="G159">
            <v>-1</v>
          </cell>
          <cell r="H159">
            <v>-1</v>
          </cell>
          <cell r="I159">
            <v>-1</v>
          </cell>
        </row>
        <row r="160">
          <cell r="A160">
            <v>-1</v>
          </cell>
          <cell r="B160">
            <v>-1</v>
          </cell>
          <cell r="C160">
            <v>-1</v>
          </cell>
          <cell r="D160">
            <v>-1</v>
          </cell>
          <cell r="E160">
            <v>-1</v>
          </cell>
          <cell r="F160">
            <v>-1</v>
          </cell>
          <cell r="G160">
            <v>-1</v>
          </cell>
          <cell r="H160">
            <v>-1</v>
          </cell>
          <cell r="I160">
            <v>-1</v>
          </cell>
        </row>
        <row r="161">
          <cell r="A161">
            <v>-1</v>
          </cell>
          <cell r="B161">
            <v>-1</v>
          </cell>
          <cell r="C161">
            <v>-1</v>
          </cell>
          <cell r="D161">
            <v>-1</v>
          </cell>
          <cell r="E161">
            <v>-1</v>
          </cell>
          <cell r="F161">
            <v>-1</v>
          </cell>
          <cell r="G161">
            <v>-1</v>
          </cell>
          <cell r="H161">
            <v>-1</v>
          </cell>
          <cell r="I161">
            <v>-1</v>
          </cell>
        </row>
        <row r="162">
          <cell r="A162">
            <v>-1</v>
          </cell>
          <cell r="B162">
            <v>-1</v>
          </cell>
          <cell r="C162">
            <v>-1</v>
          </cell>
          <cell r="D162">
            <v>-1</v>
          </cell>
          <cell r="E162">
            <v>-1</v>
          </cell>
          <cell r="F162">
            <v>-1</v>
          </cell>
          <cell r="G162">
            <v>-1</v>
          </cell>
          <cell r="H162">
            <v>-1</v>
          </cell>
          <cell r="I162">
            <v>-1</v>
          </cell>
        </row>
        <row r="163">
          <cell r="A163">
            <v>-1</v>
          </cell>
          <cell r="B163">
            <v>-1</v>
          </cell>
          <cell r="C163">
            <v>-1</v>
          </cell>
          <cell r="D163">
            <v>-1</v>
          </cell>
          <cell r="E163">
            <v>-1</v>
          </cell>
          <cell r="F163">
            <v>-1</v>
          </cell>
          <cell r="G163">
            <v>-1</v>
          </cell>
          <cell r="H163">
            <v>-1</v>
          </cell>
          <cell r="I163">
            <v>-1</v>
          </cell>
        </row>
        <row r="164">
          <cell r="A164">
            <v>-1</v>
          </cell>
          <cell r="B164">
            <v>-1</v>
          </cell>
          <cell r="C164">
            <v>-1</v>
          </cell>
          <cell r="D164">
            <v>-1</v>
          </cell>
          <cell r="E164">
            <v>-1</v>
          </cell>
          <cell r="F164">
            <v>-1</v>
          </cell>
          <cell r="G164">
            <v>-1</v>
          </cell>
          <cell r="H164">
            <v>-1</v>
          </cell>
          <cell r="I164">
            <v>-1</v>
          </cell>
        </row>
        <row r="165">
          <cell r="A165">
            <v>-1</v>
          </cell>
          <cell r="B165">
            <v>-1</v>
          </cell>
          <cell r="C165">
            <v>-1</v>
          </cell>
          <cell r="D165">
            <v>-1</v>
          </cell>
          <cell r="E165">
            <v>-1</v>
          </cell>
          <cell r="F165">
            <v>-1</v>
          </cell>
          <cell r="G165">
            <v>-1</v>
          </cell>
          <cell r="H165">
            <v>-1</v>
          </cell>
          <cell r="I165">
            <v>-1</v>
          </cell>
        </row>
        <row r="166">
          <cell r="A166">
            <v>-1</v>
          </cell>
          <cell r="B166">
            <v>-1</v>
          </cell>
          <cell r="C166">
            <v>-1</v>
          </cell>
          <cell r="D166">
            <v>-1</v>
          </cell>
          <cell r="E166">
            <v>-1</v>
          </cell>
          <cell r="F166">
            <v>-1</v>
          </cell>
          <cell r="G166">
            <v>-1</v>
          </cell>
          <cell r="H166">
            <v>-1</v>
          </cell>
          <cell r="I166">
            <v>-1</v>
          </cell>
        </row>
        <row r="167">
          <cell r="A167">
            <v>-1</v>
          </cell>
          <cell r="B167">
            <v>-1</v>
          </cell>
          <cell r="C167">
            <v>-1</v>
          </cell>
          <cell r="D167">
            <v>-1</v>
          </cell>
          <cell r="E167">
            <v>-1</v>
          </cell>
          <cell r="F167">
            <v>-1</v>
          </cell>
          <cell r="G167">
            <v>-1</v>
          </cell>
          <cell r="H167">
            <v>-1</v>
          </cell>
          <cell r="I167">
            <v>-1</v>
          </cell>
        </row>
        <row r="168">
          <cell r="A168">
            <v>-1</v>
          </cell>
          <cell r="B168">
            <v>-1</v>
          </cell>
          <cell r="C168">
            <v>-1</v>
          </cell>
          <cell r="D168">
            <v>-1</v>
          </cell>
          <cell r="E168">
            <v>-1</v>
          </cell>
          <cell r="F168">
            <v>-1</v>
          </cell>
          <cell r="G168">
            <v>-1</v>
          </cell>
          <cell r="H168">
            <v>-1</v>
          </cell>
          <cell r="I168">
            <v>-1</v>
          </cell>
        </row>
        <row r="169">
          <cell r="A169">
            <v>-1</v>
          </cell>
          <cell r="B169">
            <v>-1</v>
          </cell>
          <cell r="C169">
            <v>-1</v>
          </cell>
          <cell r="D169">
            <v>-1</v>
          </cell>
          <cell r="E169">
            <v>-1</v>
          </cell>
          <cell r="F169">
            <v>-1</v>
          </cell>
          <cell r="G169">
            <v>-1</v>
          </cell>
          <cell r="H169">
            <v>-1</v>
          </cell>
          <cell r="I169">
            <v>-1</v>
          </cell>
        </row>
        <row r="170">
          <cell r="A170">
            <v>-1</v>
          </cell>
          <cell r="B170">
            <v>-1</v>
          </cell>
          <cell r="C170">
            <v>-1</v>
          </cell>
          <cell r="D170">
            <v>-1</v>
          </cell>
          <cell r="E170">
            <v>-1</v>
          </cell>
          <cell r="F170">
            <v>-1</v>
          </cell>
          <cell r="G170">
            <v>-1</v>
          </cell>
          <cell r="H170">
            <v>-1</v>
          </cell>
          <cell r="I170">
            <v>-1</v>
          </cell>
        </row>
        <row r="171">
          <cell r="A171">
            <v>-1</v>
          </cell>
          <cell r="B171">
            <v>-1</v>
          </cell>
          <cell r="C171">
            <v>-1</v>
          </cell>
          <cell r="D171">
            <v>-1</v>
          </cell>
          <cell r="E171">
            <v>-1</v>
          </cell>
          <cell r="F171">
            <v>-1</v>
          </cell>
          <cell r="G171">
            <v>-1</v>
          </cell>
          <cell r="H171">
            <v>-1</v>
          </cell>
          <cell r="I171">
            <v>-1</v>
          </cell>
        </row>
        <row r="172">
          <cell r="A172">
            <v>-1</v>
          </cell>
          <cell r="B172">
            <v>-1</v>
          </cell>
          <cell r="C172">
            <v>-1</v>
          </cell>
          <cell r="D172">
            <v>-1</v>
          </cell>
          <cell r="E172">
            <v>-1</v>
          </cell>
          <cell r="F172">
            <v>-1</v>
          </cell>
          <cell r="G172">
            <v>-1</v>
          </cell>
          <cell r="H172">
            <v>-1</v>
          </cell>
          <cell r="I172">
            <v>-1</v>
          </cell>
        </row>
        <row r="173">
          <cell r="A173">
            <v>-1</v>
          </cell>
          <cell r="B173">
            <v>-1</v>
          </cell>
          <cell r="C173">
            <v>-1</v>
          </cell>
          <cell r="D173">
            <v>-1</v>
          </cell>
          <cell r="E173">
            <v>-1</v>
          </cell>
          <cell r="F173">
            <v>-1</v>
          </cell>
          <cell r="G173">
            <v>-1</v>
          </cell>
          <cell r="H173">
            <v>-1</v>
          </cell>
          <cell r="I173">
            <v>-1</v>
          </cell>
        </row>
        <row r="174">
          <cell r="A174">
            <v>-1</v>
          </cell>
          <cell r="B174">
            <v>-1</v>
          </cell>
          <cell r="C174">
            <v>-1</v>
          </cell>
          <cell r="D174">
            <v>-1</v>
          </cell>
          <cell r="E174">
            <v>-1</v>
          </cell>
          <cell r="F174">
            <v>-1</v>
          </cell>
          <cell r="G174">
            <v>-1</v>
          </cell>
          <cell r="H174">
            <v>-1</v>
          </cell>
          <cell r="I174">
            <v>-1</v>
          </cell>
        </row>
        <row r="175">
          <cell r="A175">
            <v>-1</v>
          </cell>
          <cell r="B175">
            <v>-1</v>
          </cell>
          <cell r="C175">
            <v>-1</v>
          </cell>
          <cell r="D175">
            <v>-1</v>
          </cell>
          <cell r="E175">
            <v>-1</v>
          </cell>
          <cell r="F175">
            <v>-1</v>
          </cell>
          <cell r="G175">
            <v>-1</v>
          </cell>
          <cell r="H175">
            <v>-1</v>
          </cell>
          <cell r="I175">
            <v>-1</v>
          </cell>
        </row>
        <row r="176">
          <cell r="A176">
            <v>-1</v>
          </cell>
          <cell r="B176">
            <v>-1</v>
          </cell>
          <cell r="C176">
            <v>-1</v>
          </cell>
          <cell r="D176">
            <v>-1</v>
          </cell>
          <cell r="E176">
            <v>-1</v>
          </cell>
          <cell r="F176">
            <v>-1</v>
          </cell>
          <cell r="G176">
            <v>-1</v>
          </cell>
          <cell r="H176">
            <v>-1</v>
          </cell>
          <cell r="I176">
            <v>-1</v>
          </cell>
        </row>
        <row r="177">
          <cell r="A177">
            <v>-1</v>
          </cell>
          <cell r="B177">
            <v>-1</v>
          </cell>
          <cell r="C177">
            <v>-1</v>
          </cell>
          <cell r="D177">
            <v>-1</v>
          </cell>
          <cell r="E177">
            <v>-1</v>
          </cell>
          <cell r="F177">
            <v>-1</v>
          </cell>
          <cell r="G177">
            <v>-1</v>
          </cell>
          <cell r="H177">
            <v>-1</v>
          </cell>
          <cell r="I177">
            <v>-1</v>
          </cell>
        </row>
        <row r="178">
          <cell r="A178">
            <v>-1</v>
          </cell>
          <cell r="B178">
            <v>-1</v>
          </cell>
          <cell r="C178">
            <v>-1</v>
          </cell>
          <cell r="D178">
            <v>-1</v>
          </cell>
          <cell r="E178">
            <v>-1</v>
          </cell>
          <cell r="F178">
            <v>-1</v>
          </cell>
          <cell r="G178">
            <v>-1</v>
          </cell>
          <cell r="H178">
            <v>-1</v>
          </cell>
          <cell r="I178">
            <v>-1</v>
          </cell>
        </row>
        <row r="179">
          <cell r="A179">
            <v>-1</v>
          </cell>
          <cell r="B179">
            <v>-1</v>
          </cell>
          <cell r="C179">
            <v>-1</v>
          </cell>
          <cell r="D179">
            <v>-1</v>
          </cell>
          <cell r="E179">
            <v>-1</v>
          </cell>
          <cell r="F179">
            <v>-1</v>
          </cell>
          <cell r="G179">
            <v>-1</v>
          </cell>
          <cell r="H179">
            <v>-1</v>
          </cell>
          <cell r="I179">
            <v>-1</v>
          </cell>
        </row>
        <row r="180">
          <cell r="A180">
            <v>-1</v>
          </cell>
          <cell r="B180">
            <v>-1</v>
          </cell>
          <cell r="C180">
            <v>-1</v>
          </cell>
          <cell r="D180">
            <v>-1</v>
          </cell>
          <cell r="E180">
            <v>-1</v>
          </cell>
          <cell r="F180">
            <v>-1</v>
          </cell>
          <cell r="G180">
            <v>-1</v>
          </cell>
          <cell r="H180">
            <v>-1</v>
          </cell>
          <cell r="I180">
            <v>-1</v>
          </cell>
        </row>
        <row r="181">
          <cell r="A181">
            <v>-1</v>
          </cell>
          <cell r="B181">
            <v>-1</v>
          </cell>
          <cell r="C181">
            <v>-1</v>
          </cell>
          <cell r="D181">
            <v>-1</v>
          </cell>
          <cell r="E181">
            <v>-1</v>
          </cell>
          <cell r="F181">
            <v>-1</v>
          </cell>
          <cell r="G181">
            <v>-1</v>
          </cell>
          <cell r="H181">
            <v>-1</v>
          </cell>
          <cell r="I181">
            <v>-1</v>
          </cell>
        </row>
        <row r="182">
          <cell r="A182">
            <v>-1</v>
          </cell>
          <cell r="B182">
            <v>-1</v>
          </cell>
          <cell r="C182">
            <v>-1</v>
          </cell>
          <cell r="D182">
            <v>-1</v>
          </cell>
          <cell r="E182">
            <v>-1</v>
          </cell>
          <cell r="F182">
            <v>-1</v>
          </cell>
          <cell r="G182">
            <v>-1</v>
          </cell>
          <cell r="H182">
            <v>-1</v>
          </cell>
          <cell r="I182">
            <v>-1</v>
          </cell>
        </row>
        <row r="183">
          <cell r="A183">
            <v>-1</v>
          </cell>
          <cell r="B183">
            <v>-1</v>
          </cell>
          <cell r="C183">
            <v>-1</v>
          </cell>
          <cell r="D183">
            <v>-1</v>
          </cell>
          <cell r="E183">
            <v>-1</v>
          </cell>
          <cell r="F183">
            <v>-1</v>
          </cell>
          <cell r="G183">
            <v>-1</v>
          </cell>
          <cell r="H183">
            <v>-1</v>
          </cell>
          <cell r="I183">
            <v>-1</v>
          </cell>
        </row>
        <row r="184">
          <cell r="A184">
            <v>-1</v>
          </cell>
          <cell r="B184">
            <v>-1</v>
          </cell>
          <cell r="C184">
            <v>-1</v>
          </cell>
          <cell r="D184">
            <v>-1</v>
          </cell>
          <cell r="E184">
            <v>-1</v>
          </cell>
          <cell r="F184">
            <v>-1</v>
          </cell>
          <cell r="G184">
            <v>-1</v>
          </cell>
          <cell r="H184">
            <v>-1</v>
          </cell>
          <cell r="I184">
            <v>-1</v>
          </cell>
        </row>
        <row r="185">
          <cell r="A185">
            <v>-1</v>
          </cell>
          <cell r="B185">
            <v>-1</v>
          </cell>
          <cell r="C185">
            <v>-1</v>
          </cell>
          <cell r="D185">
            <v>-1</v>
          </cell>
          <cell r="E185">
            <v>-1</v>
          </cell>
          <cell r="F185">
            <v>-1</v>
          </cell>
          <cell r="G185">
            <v>-1</v>
          </cell>
          <cell r="H185">
            <v>-1</v>
          </cell>
          <cell r="I185">
            <v>-1</v>
          </cell>
        </row>
        <row r="186">
          <cell r="A186">
            <v>-1</v>
          </cell>
          <cell r="B186">
            <v>-1</v>
          </cell>
          <cell r="C186">
            <v>-1</v>
          </cell>
          <cell r="D186">
            <v>-1</v>
          </cell>
          <cell r="E186">
            <v>-1</v>
          </cell>
          <cell r="F186">
            <v>-1</v>
          </cell>
          <cell r="G186">
            <v>-1</v>
          </cell>
          <cell r="H186">
            <v>-1</v>
          </cell>
          <cell r="I186">
            <v>-1</v>
          </cell>
        </row>
        <row r="187">
          <cell r="A187">
            <v>-1</v>
          </cell>
          <cell r="B187">
            <v>-1</v>
          </cell>
          <cell r="C187">
            <v>-1</v>
          </cell>
          <cell r="D187">
            <v>-1</v>
          </cell>
          <cell r="E187">
            <v>-1</v>
          </cell>
          <cell r="F187">
            <v>-1</v>
          </cell>
          <cell r="G187">
            <v>-1</v>
          </cell>
          <cell r="H187">
            <v>-1</v>
          </cell>
          <cell r="I187">
            <v>-1</v>
          </cell>
        </row>
        <row r="188">
          <cell r="A188">
            <v>-1</v>
          </cell>
          <cell r="B188">
            <v>-1</v>
          </cell>
          <cell r="C188">
            <v>-1</v>
          </cell>
          <cell r="D188">
            <v>-1</v>
          </cell>
          <cell r="E188">
            <v>-1</v>
          </cell>
          <cell r="F188">
            <v>-1</v>
          </cell>
          <cell r="G188">
            <v>-1</v>
          </cell>
          <cell r="H188">
            <v>-1</v>
          </cell>
          <cell r="I188">
            <v>-1</v>
          </cell>
        </row>
        <row r="189">
          <cell r="A189">
            <v>-1</v>
          </cell>
          <cell r="B189">
            <v>-1</v>
          </cell>
          <cell r="C189">
            <v>-1</v>
          </cell>
          <cell r="D189">
            <v>-1</v>
          </cell>
          <cell r="E189">
            <v>-1</v>
          </cell>
          <cell r="F189">
            <v>-1</v>
          </cell>
          <cell r="G189">
            <v>-1</v>
          </cell>
          <cell r="H189">
            <v>-1</v>
          </cell>
          <cell r="I189">
            <v>-1</v>
          </cell>
        </row>
        <row r="190">
          <cell r="A190">
            <v>-1</v>
          </cell>
          <cell r="B190">
            <v>-1</v>
          </cell>
          <cell r="C190">
            <v>-1</v>
          </cell>
          <cell r="D190">
            <v>-1</v>
          </cell>
          <cell r="E190">
            <v>-1</v>
          </cell>
          <cell r="F190">
            <v>-1</v>
          </cell>
          <cell r="G190">
            <v>-1</v>
          </cell>
          <cell r="H190">
            <v>-1</v>
          </cell>
          <cell r="I190">
            <v>-1</v>
          </cell>
        </row>
        <row r="191">
          <cell r="A191">
            <v>-1</v>
          </cell>
          <cell r="B191">
            <v>-1</v>
          </cell>
          <cell r="C191">
            <v>-1</v>
          </cell>
          <cell r="D191">
            <v>-1</v>
          </cell>
          <cell r="E191">
            <v>-1</v>
          </cell>
          <cell r="F191">
            <v>-1</v>
          </cell>
          <cell r="G191">
            <v>-1</v>
          </cell>
          <cell r="H191">
            <v>-1</v>
          </cell>
          <cell r="I191">
            <v>-1</v>
          </cell>
        </row>
        <row r="192">
          <cell r="A192">
            <v>-1</v>
          </cell>
          <cell r="B192">
            <v>-1</v>
          </cell>
          <cell r="C192">
            <v>-1</v>
          </cell>
          <cell r="D192">
            <v>-1</v>
          </cell>
          <cell r="E192">
            <v>-1</v>
          </cell>
          <cell r="F192">
            <v>-1</v>
          </cell>
          <cell r="G192">
            <v>-1</v>
          </cell>
          <cell r="H192">
            <v>-1</v>
          </cell>
          <cell r="I192">
            <v>-1</v>
          </cell>
        </row>
        <row r="193">
          <cell r="A193">
            <v>-1</v>
          </cell>
          <cell r="B193">
            <v>-1</v>
          </cell>
          <cell r="C193">
            <v>-1</v>
          </cell>
          <cell r="D193">
            <v>-1</v>
          </cell>
          <cell r="E193">
            <v>-1</v>
          </cell>
          <cell r="F193">
            <v>-1</v>
          </cell>
          <cell r="G193">
            <v>-1</v>
          </cell>
          <cell r="H193">
            <v>-1</v>
          </cell>
          <cell r="I193">
            <v>-1</v>
          </cell>
        </row>
        <row r="194">
          <cell r="A194">
            <v>-1</v>
          </cell>
          <cell r="B194">
            <v>-1</v>
          </cell>
          <cell r="C194">
            <v>-1</v>
          </cell>
          <cell r="D194">
            <v>-1</v>
          </cell>
          <cell r="E194">
            <v>-1</v>
          </cell>
          <cell r="F194">
            <v>-1</v>
          </cell>
          <cell r="G194">
            <v>-1</v>
          </cell>
          <cell r="H194">
            <v>-1</v>
          </cell>
          <cell r="I194">
            <v>-1</v>
          </cell>
        </row>
        <row r="195">
          <cell r="A195">
            <v>-1</v>
          </cell>
          <cell r="B195">
            <v>-1</v>
          </cell>
          <cell r="C195">
            <v>-1</v>
          </cell>
          <cell r="D195">
            <v>-1</v>
          </cell>
          <cell r="E195">
            <v>-1</v>
          </cell>
          <cell r="F195">
            <v>-1</v>
          </cell>
          <cell r="G195">
            <v>-1</v>
          </cell>
          <cell r="H195">
            <v>-1</v>
          </cell>
          <cell r="I195">
            <v>-1</v>
          </cell>
        </row>
        <row r="196">
          <cell r="A196">
            <v>-1</v>
          </cell>
          <cell r="B196">
            <v>-1</v>
          </cell>
          <cell r="C196">
            <v>-1</v>
          </cell>
          <cell r="D196">
            <v>-1</v>
          </cell>
          <cell r="E196">
            <v>-1</v>
          </cell>
          <cell r="F196">
            <v>-1</v>
          </cell>
          <cell r="G196">
            <v>-1</v>
          </cell>
          <cell r="H196">
            <v>-1</v>
          </cell>
          <cell r="I196">
            <v>-1</v>
          </cell>
        </row>
        <row r="197">
          <cell r="A197">
            <v>-1</v>
          </cell>
          <cell r="B197">
            <v>-1</v>
          </cell>
          <cell r="C197">
            <v>-1</v>
          </cell>
          <cell r="D197">
            <v>-1</v>
          </cell>
          <cell r="E197">
            <v>-1</v>
          </cell>
          <cell r="F197">
            <v>-1</v>
          </cell>
          <cell r="G197">
            <v>-1</v>
          </cell>
          <cell r="H197">
            <v>-1</v>
          </cell>
          <cell r="I197">
            <v>-1</v>
          </cell>
        </row>
        <row r="198">
          <cell r="A198">
            <v>-1</v>
          </cell>
          <cell r="B198">
            <v>-1</v>
          </cell>
          <cell r="C198">
            <v>-1</v>
          </cell>
          <cell r="D198">
            <v>-1</v>
          </cell>
          <cell r="E198">
            <v>-1</v>
          </cell>
          <cell r="F198">
            <v>-1</v>
          </cell>
          <cell r="G198">
            <v>-1</v>
          </cell>
          <cell r="H198">
            <v>-1</v>
          </cell>
          <cell r="I198">
            <v>-1</v>
          </cell>
        </row>
        <row r="199">
          <cell r="A199">
            <v>-1</v>
          </cell>
          <cell r="B199">
            <v>-1</v>
          </cell>
          <cell r="C199">
            <v>-1</v>
          </cell>
          <cell r="D199">
            <v>-1</v>
          </cell>
          <cell r="E199">
            <v>-1</v>
          </cell>
          <cell r="F199">
            <v>-1</v>
          </cell>
          <cell r="G199">
            <v>-1</v>
          </cell>
          <cell r="H199">
            <v>-1</v>
          </cell>
          <cell r="I199">
            <v>-1</v>
          </cell>
        </row>
        <row r="200">
          <cell r="A200">
            <v>-1</v>
          </cell>
          <cell r="B200">
            <v>-1</v>
          </cell>
          <cell r="C200">
            <v>-1</v>
          </cell>
          <cell r="D200">
            <v>-1</v>
          </cell>
          <cell r="E200">
            <v>-1</v>
          </cell>
          <cell r="F200">
            <v>-1</v>
          </cell>
          <cell r="G200">
            <v>-1</v>
          </cell>
          <cell r="H200">
            <v>-1</v>
          </cell>
          <cell r="I200">
            <v>-1</v>
          </cell>
        </row>
        <row r="201">
          <cell r="A201">
            <v>-1</v>
          </cell>
          <cell r="B201">
            <v>-1</v>
          </cell>
          <cell r="C201">
            <v>-1</v>
          </cell>
          <cell r="D201">
            <v>-1</v>
          </cell>
          <cell r="E201">
            <v>-1</v>
          </cell>
          <cell r="F201">
            <v>-1</v>
          </cell>
          <cell r="G201">
            <v>-1</v>
          </cell>
          <cell r="H201">
            <v>-1</v>
          </cell>
          <cell r="I201">
            <v>-1</v>
          </cell>
        </row>
        <row r="202">
          <cell r="A202">
            <v>-1</v>
          </cell>
          <cell r="B202">
            <v>-1</v>
          </cell>
          <cell r="C202">
            <v>-1</v>
          </cell>
          <cell r="D202">
            <v>-1</v>
          </cell>
          <cell r="E202">
            <v>-1</v>
          </cell>
          <cell r="F202">
            <v>-1</v>
          </cell>
          <cell r="G202">
            <v>-1</v>
          </cell>
          <cell r="H202">
            <v>-1</v>
          </cell>
          <cell r="I202">
            <v>-1</v>
          </cell>
        </row>
        <row r="203">
          <cell r="A203">
            <v>-1</v>
          </cell>
          <cell r="B203">
            <v>-1</v>
          </cell>
          <cell r="C203">
            <v>-1</v>
          </cell>
          <cell r="D203">
            <v>-1</v>
          </cell>
          <cell r="E203">
            <v>-1</v>
          </cell>
          <cell r="F203">
            <v>-1</v>
          </cell>
          <cell r="G203">
            <v>-1</v>
          </cell>
          <cell r="H203">
            <v>-1</v>
          </cell>
          <cell r="I203">
            <v>-1</v>
          </cell>
        </row>
        <row r="204">
          <cell r="A204">
            <v>-1</v>
          </cell>
          <cell r="B204">
            <v>-1</v>
          </cell>
          <cell r="C204">
            <v>-1</v>
          </cell>
          <cell r="D204">
            <v>-1</v>
          </cell>
          <cell r="E204">
            <v>-1</v>
          </cell>
          <cell r="F204">
            <v>-1</v>
          </cell>
          <cell r="G204">
            <v>-1</v>
          </cell>
          <cell r="H204">
            <v>-1</v>
          </cell>
          <cell r="I204">
            <v>-1</v>
          </cell>
        </row>
        <row r="205">
          <cell r="A205">
            <v>-1</v>
          </cell>
          <cell r="B205">
            <v>-1</v>
          </cell>
          <cell r="C205">
            <v>-1</v>
          </cell>
          <cell r="D205">
            <v>-1</v>
          </cell>
          <cell r="E205">
            <v>-1</v>
          </cell>
          <cell r="F205">
            <v>-1</v>
          </cell>
          <cell r="G205">
            <v>-1</v>
          </cell>
          <cell r="H205">
            <v>-1</v>
          </cell>
          <cell r="I205">
            <v>-1</v>
          </cell>
        </row>
        <row r="206">
          <cell r="A206">
            <v>-1</v>
          </cell>
          <cell r="B206">
            <v>-1</v>
          </cell>
          <cell r="C206">
            <v>-1</v>
          </cell>
          <cell r="D206">
            <v>-1</v>
          </cell>
          <cell r="E206">
            <v>-1</v>
          </cell>
          <cell r="F206">
            <v>-1</v>
          </cell>
          <cell r="G206">
            <v>-1</v>
          </cell>
          <cell r="H206">
            <v>-1</v>
          </cell>
          <cell r="I206">
            <v>-1</v>
          </cell>
        </row>
      </sheetData>
      <sheetData sheetId="207">
        <row r="1">
          <cell r="A1" t="str">
            <v>COL1</v>
          </cell>
          <cell r="B1" t="str">
            <v>COL2</v>
          </cell>
          <cell r="C1" t="str">
            <v>COL3</v>
          </cell>
          <cell r="D1" t="str">
            <v>COL4</v>
          </cell>
          <cell r="E1" t="str">
            <v>COL5</v>
          </cell>
          <cell r="F1" t="str">
            <v>COL6</v>
          </cell>
          <cell r="G1" t="str">
            <v>COL7</v>
          </cell>
          <cell r="H1" t="str">
            <v>COL8</v>
          </cell>
          <cell r="I1" t="str">
            <v>COL9</v>
          </cell>
          <cell r="J1" t="str">
            <v>COL10</v>
          </cell>
          <cell r="K1" t="str">
            <v>COL11</v>
          </cell>
          <cell r="L1" t="str">
            <v>COL12</v>
          </cell>
          <cell r="M1" t="str">
            <v>COL13</v>
          </cell>
          <cell r="N1" t="str">
            <v>COL14</v>
          </cell>
        </row>
        <row r="2">
          <cell r="A2">
            <v>1535</v>
          </cell>
          <cell r="B2">
            <v>3030</v>
          </cell>
          <cell r="C2">
            <v>3070</v>
          </cell>
          <cell r="D2">
            <v>3090</v>
          </cell>
          <cell r="E2">
            <v>3080</v>
          </cell>
          <cell r="F2">
            <v>3030</v>
          </cell>
          <cell r="G2">
            <v>2960</v>
          </cell>
          <cell r="H2">
            <v>2810</v>
          </cell>
          <cell r="I2">
            <v>2500</v>
          </cell>
          <cell r="J2">
            <v>2385</v>
          </cell>
          <cell r="K2">
            <v>2350</v>
          </cell>
          <cell r="L2">
            <v>2115</v>
          </cell>
          <cell r="M2">
            <v>1820</v>
          </cell>
          <cell r="N2">
            <v>1155</v>
          </cell>
        </row>
        <row r="3">
          <cell r="A3">
            <v>1292.5</v>
          </cell>
          <cell r="B3">
            <v>330</v>
          </cell>
          <cell r="C3">
            <v>295</v>
          </cell>
          <cell r="D3">
            <v>285</v>
          </cell>
          <cell r="E3">
            <v>280</v>
          </cell>
          <cell r="F3">
            <v>310</v>
          </cell>
          <cell r="G3">
            <v>340</v>
          </cell>
          <cell r="H3">
            <v>417</v>
          </cell>
          <cell r="I3">
            <v>480</v>
          </cell>
          <cell r="J3">
            <v>362.5</v>
          </cell>
          <cell r="K3">
            <v>250</v>
          </cell>
          <cell r="L3">
            <v>215</v>
          </cell>
          <cell r="M3">
            <v>205</v>
          </cell>
          <cell r="N3">
            <v>365</v>
          </cell>
        </row>
        <row r="4">
          <cell r="A4">
            <v>567.5</v>
          </cell>
          <cell r="B4">
            <v>310</v>
          </cell>
          <cell r="C4">
            <v>295</v>
          </cell>
          <cell r="D4">
            <v>305</v>
          </cell>
          <cell r="E4">
            <v>300</v>
          </cell>
          <cell r="F4">
            <v>310</v>
          </cell>
          <cell r="G4">
            <v>350</v>
          </cell>
          <cell r="H4">
            <v>388</v>
          </cell>
          <cell r="I4">
            <v>525</v>
          </cell>
          <cell r="J4">
            <v>492.5</v>
          </cell>
          <cell r="K4">
            <v>527.5</v>
          </cell>
          <cell r="L4">
            <v>320</v>
          </cell>
          <cell r="M4">
            <v>245</v>
          </cell>
          <cell r="N4">
            <v>370</v>
          </cell>
        </row>
        <row r="5">
          <cell r="A5">
            <v>1535</v>
          </cell>
          <cell r="B5">
            <v>955</v>
          </cell>
          <cell r="C5">
            <v>880</v>
          </cell>
          <cell r="D5">
            <v>860</v>
          </cell>
          <cell r="E5">
            <v>860</v>
          </cell>
          <cell r="F5">
            <v>920</v>
          </cell>
          <cell r="G5">
            <v>1020</v>
          </cell>
          <cell r="H5">
            <v>1175</v>
          </cell>
          <cell r="I5">
            <v>1370</v>
          </cell>
          <cell r="J5">
            <v>1165</v>
          </cell>
          <cell r="K5">
            <v>990</v>
          </cell>
          <cell r="L5">
            <v>795</v>
          </cell>
          <cell r="M5">
            <v>670</v>
          </cell>
          <cell r="N5">
            <v>745</v>
          </cell>
        </row>
        <row r="6">
          <cell r="A6">
            <v>1955</v>
          </cell>
          <cell r="B6">
            <v>960</v>
          </cell>
          <cell r="C6">
            <v>860</v>
          </cell>
          <cell r="D6">
            <v>885</v>
          </cell>
          <cell r="E6">
            <v>870</v>
          </cell>
          <cell r="F6">
            <v>930</v>
          </cell>
          <cell r="G6">
            <v>1030</v>
          </cell>
          <cell r="H6">
            <v>1190</v>
          </cell>
          <cell r="I6">
            <v>1455</v>
          </cell>
          <cell r="J6">
            <v>1280</v>
          </cell>
          <cell r="K6">
            <v>1062.5</v>
          </cell>
          <cell r="L6">
            <v>800</v>
          </cell>
          <cell r="M6">
            <v>660</v>
          </cell>
          <cell r="N6">
            <v>1095</v>
          </cell>
        </row>
        <row r="7">
          <cell r="A7">
            <v>-1</v>
          </cell>
          <cell r="B7">
            <v>210</v>
          </cell>
          <cell r="C7">
            <v>260</v>
          </cell>
          <cell r="D7">
            <v>0</v>
          </cell>
          <cell r="E7">
            <v>300</v>
          </cell>
          <cell r="F7">
            <v>38</v>
          </cell>
          <cell r="G7">
            <v>309</v>
          </cell>
          <cell r="H7">
            <v>0</v>
          </cell>
          <cell r="I7">
            <v>630</v>
          </cell>
          <cell r="J7">
            <v>520</v>
          </cell>
          <cell r="K7">
            <v>190</v>
          </cell>
          <cell r="L7">
            <v>570</v>
          </cell>
          <cell r="M7">
            <v>495</v>
          </cell>
          <cell r="N7">
            <v>3000</v>
          </cell>
        </row>
        <row r="8">
          <cell r="A8">
            <v>-1</v>
          </cell>
          <cell r="B8">
            <v>257</v>
          </cell>
          <cell r="C8">
            <v>360</v>
          </cell>
          <cell r="D8">
            <v>39</v>
          </cell>
          <cell r="E8">
            <v>330</v>
          </cell>
          <cell r="F8">
            <v>320</v>
          </cell>
          <cell r="G8">
            <v>333</v>
          </cell>
          <cell r="H8">
            <v>570</v>
          </cell>
          <cell r="I8">
            <v>750</v>
          </cell>
          <cell r="J8">
            <v>713</v>
          </cell>
          <cell r="K8">
            <v>800</v>
          </cell>
          <cell r="L8">
            <v>600</v>
          </cell>
          <cell r="M8">
            <v>784</v>
          </cell>
          <cell r="N8">
            <v>3025</v>
          </cell>
        </row>
        <row r="9">
          <cell r="A9">
            <v>-1</v>
          </cell>
          <cell r="B9">
            <v>320</v>
          </cell>
          <cell r="C9">
            <v>430</v>
          </cell>
          <cell r="D9">
            <v>325</v>
          </cell>
          <cell r="E9">
            <v>376</v>
          </cell>
          <cell r="F9">
            <v>390</v>
          </cell>
          <cell r="G9">
            <v>1170</v>
          </cell>
          <cell r="H9">
            <v>680</v>
          </cell>
          <cell r="I9">
            <v>987</v>
          </cell>
          <cell r="J9">
            <v>950</v>
          </cell>
          <cell r="K9">
            <v>820</v>
          </cell>
          <cell r="L9">
            <v>650</v>
          </cell>
          <cell r="M9">
            <v>860</v>
          </cell>
          <cell r="N9">
            <v>3050</v>
          </cell>
        </row>
        <row r="10">
          <cell r="A10">
            <v>-1</v>
          </cell>
          <cell r="B10">
            <v>360</v>
          </cell>
          <cell r="C10">
            <v>450</v>
          </cell>
          <cell r="D10">
            <v>501</v>
          </cell>
          <cell r="E10">
            <v>399</v>
          </cell>
          <cell r="F10">
            <v>440</v>
          </cell>
          <cell r="G10">
            <v>1405</v>
          </cell>
          <cell r="H10">
            <v>805</v>
          </cell>
          <cell r="I10">
            <v>5110</v>
          </cell>
          <cell r="J10">
            <v>1010</v>
          </cell>
          <cell r="K10">
            <v>4360</v>
          </cell>
          <cell r="L10">
            <v>830</v>
          </cell>
          <cell r="M10">
            <v>890</v>
          </cell>
          <cell r="N10">
            <v>3070</v>
          </cell>
        </row>
        <row r="11">
          <cell r="A11">
            <v>-1</v>
          </cell>
          <cell r="B11">
            <v>380</v>
          </cell>
          <cell r="C11">
            <v>470</v>
          </cell>
          <cell r="D11">
            <v>608</v>
          </cell>
          <cell r="E11">
            <v>465</v>
          </cell>
          <cell r="F11">
            <v>540</v>
          </cell>
          <cell r="G11">
            <v>1470</v>
          </cell>
          <cell r="H11">
            <v>845</v>
          </cell>
          <cell r="I11">
            <v>-1</v>
          </cell>
          <cell r="J11">
            <v>4560</v>
          </cell>
          <cell r="K11">
            <v>4550</v>
          </cell>
          <cell r="L11">
            <v>870</v>
          </cell>
          <cell r="M11">
            <v>930</v>
          </cell>
          <cell r="N11">
            <v>3110</v>
          </cell>
        </row>
        <row r="12">
          <cell r="A12">
            <v>-1</v>
          </cell>
          <cell r="B12">
            <v>410</v>
          </cell>
          <cell r="C12">
            <v>540</v>
          </cell>
          <cell r="D12">
            <v>680</v>
          </cell>
          <cell r="E12">
            <v>670</v>
          </cell>
          <cell r="F12">
            <v>817</v>
          </cell>
          <cell r="G12">
            <v>1610</v>
          </cell>
          <cell r="H12">
            <v>1050</v>
          </cell>
          <cell r="I12">
            <v>-1</v>
          </cell>
          <cell r="J12">
            <v>4700</v>
          </cell>
          <cell r="K12">
            <v>4570</v>
          </cell>
          <cell r="L12">
            <v>895</v>
          </cell>
          <cell r="M12">
            <v>950</v>
          </cell>
          <cell r="N12">
            <v>3150</v>
          </cell>
        </row>
        <row r="13">
          <cell r="A13">
            <v>-1</v>
          </cell>
          <cell r="B13">
            <v>480</v>
          </cell>
          <cell r="C13">
            <v>595</v>
          </cell>
          <cell r="D13">
            <v>750</v>
          </cell>
          <cell r="E13">
            <v>690</v>
          </cell>
          <cell r="F13">
            <v>940</v>
          </cell>
          <cell r="G13">
            <v>1680</v>
          </cell>
          <cell r="H13">
            <v>1120</v>
          </cell>
          <cell r="I13">
            <v>-1</v>
          </cell>
          <cell r="J13">
            <v>4855</v>
          </cell>
          <cell r="K13">
            <v>4600</v>
          </cell>
          <cell r="L13">
            <v>930</v>
          </cell>
          <cell r="M13">
            <v>1045</v>
          </cell>
          <cell r="N13">
            <v>3175</v>
          </cell>
        </row>
        <row r="14">
          <cell r="A14">
            <v>-1</v>
          </cell>
          <cell r="B14">
            <v>500</v>
          </cell>
          <cell r="C14">
            <v>675</v>
          </cell>
          <cell r="D14">
            <v>855</v>
          </cell>
          <cell r="E14">
            <v>740</v>
          </cell>
          <cell r="F14">
            <v>1030</v>
          </cell>
          <cell r="G14">
            <v>1730</v>
          </cell>
          <cell r="H14">
            <v>1310</v>
          </cell>
          <cell r="I14">
            <v>-1</v>
          </cell>
          <cell r="J14">
            <v>4990</v>
          </cell>
          <cell r="K14">
            <v>4640</v>
          </cell>
          <cell r="L14">
            <v>950</v>
          </cell>
          <cell r="M14">
            <v>1080</v>
          </cell>
          <cell r="N14">
            <v>3200</v>
          </cell>
        </row>
        <row r="15">
          <cell r="A15">
            <v>-1</v>
          </cell>
          <cell r="B15">
            <v>520</v>
          </cell>
          <cell r="C15">
            <v>700</v>
          </cell>
          <cell r="D15">
            <v>1040</v>
          </cell>
          <cell r="E15">
            <v>890</v>
          </cell>
          <cell r="F15">
            <v>1090</v>
          </cell>
          <cell r="G15">
            <v>1810</v>
          </cell>
          <cell r="H15">
            <v>1340</v>
          </cell>
          <cell r="I15">
            <v>-1</v>
          </cell>
          <cell r="J15">
            <v>5380</v>
          </cell>
          <cell r="K15">
            <v>4780</v>
          </cell>
          <cell r="L15">
            <v>990</v>
          </cell>
          <cell r="M15">
            <v>1100</v>
          </cell>
          <cell r="N15">
            <v>3240</v>
          </cell>
        </row>
        <row r="16">
          <cell r="A16">
            <v>-1</v>
          </cell>
          <cell r="B16">
            <v>540</v>
          </cell>
          <cell r="C16">
            <v>760</v>
          </cell>
          <cell r="D16">
            <v>1270</v>
          </cell>
          <cell r="E16">
            <v>925</v>
          </cell>
          <cell r="F16">
            <v>1110</v>
          </cell>
          <cell r="G16">
            <v>1830</v>
          </cell>
          <cell r="H16">
            <v>1360</v>
          </cell>
          <cell r="I16">
            <v>-1</v>
          </cell>
          <cell r="J16">
            <v>-1</v>
          </cell>
          <cell r="K16">
            <v>4980</v>
          </cell>
          <cell r="L16">
            <v>1020</v>
          </cell>
          <cell r="M16">
            <v>2970</v>
          </cell>
          <cell r="N16">
            <v>3294</v>
          </cell>
        </row>
        <row r="17">
          <cell r="A17">
            <v>-1</v>
          </cell>
          <cell r="B17">
            <v>580</v>
          </cell>
          <cell r="C17">
            <v>800</v>
          </cell>
          <cell r="D17">
            <v>1450</v>
          </cell>
          <cell r="E17">
            <v>980</v>
          </cell>
          <cell r="F17">
            <v>1220</v>
          </cell>
          <cell r="G17">
            <v>1850</v>
          </cell>
          <cell r="H17">
            <v>1420</v>
          </cell>
          <cell r="I17">
            <v>-1</v>
          </cell>
          <cell r="J17">
            <v>-1</v>
          </cell>
          <cell r="K17">
            <v>5120</v>
          </cell>
          <cell r="L17">
            <v>1050</v>
          </cell>
          <cell r="M17">
            <v>2990</v>
          </cell>
          <cell r="N17">
            <v>3330</v>
          </cell>
        </row>
        <row r="18">
          <cell r="A18">
            <v>-1</v>
          </cell>
          <cell r="B18">
            <v>635</v>
          </cell>
          <cell r="C18">
            <v>850</v>
          </cell>
          <cell r="D18">
            <v>1550</v>
          </cell>
          <cell r="E18">
            <v>1100</v>
          </cell>
          <cell r="F18">
            <v>1284</v>
          </cell>
          <cell r="G18">
            <v>1900</v>
          </cell>
          <cell r="H18">
            <v>1495</v>
          </cell>
          <cell r="I18">
            <v>-1</v>
          </cell>
          <cell r="J18">
            <v>-1</v>
          </cell>
          <cell r="K18">
            <v>-1</v>
          </cell>
          <cell r="L18">
            <v>1080</v>
          </cell>
          <cell r="M18">
            <v>3010</v>
          </cell>
          <cell r="N18">
            <v>3370</v>
          </cell>
        </row>
        <row r="19">
          <cell r="A19">
            <v>-1</v>
          </cell>
          <cell r="B19">
            <v>660</v>
          </cell>
          <cell r="C19">
            <v>900</v>
          </cell>
          <cell r="D19">
            <v>1570</v>
          </cell>
          <cell r="E19">
            <v>1170</v>
          </cell>
          <cell r="F19">
            <v>1305</v>
          </cell>
          <cell r="G19">
            <v>4690</v>
          </cell>
          <cell r="H19">
            <v>1565</v>
          </cell>
          <cell r="I19">
            <v>-1</v>
          </cell>
          <cell r="J19">
            <v>-1</v>
          </cell>
          <cell r="K19">
            <v>-1</v>
          </cell>
          <cell r="L19">
            <v>1140</v>
          </cell>
          <cell r="M19">
            <v>3030</v>
          </cell>
          <cell r="N19">
            <v>3400</v>
          </cell>
        </row>
        <row r="20">
          <cell r="A20">
            <v>-1</v>
          </cell>
          <cell r="B20">
            <v>680</v>
          </cell>
          <cell r="C20">
            <v>960</v>
          </cell>
          <cell r="D20">
            <v>1640</v>
          </cell>
          <cell r="E20">
            <v>1250</v>
          </cell>
          <cell r="F20">
            <v>1410</v>
          </cell>
          <cell r="G20">
            <v>4710</v>
          </cell>
          <cell r="H20">
            <v>4920</v>
          </cell>
          <cell r="I20">
            <v>-1</v>
          </cell>
          <cell r="J20">
            <v>-1</v>
          </cell>
          <cell r="K20">
            <v>-1</v>
          </cell>
          <cell r="L20">
            <v>1190</v>
          </cell>
          <cell r="M20">
            <v>3050</v>
          </cell>
          <cell r="N20">
            <v>3430</v>
          </cell>
        </row>
        <row r="21">
          <cell r="A21">
            <v>-1</v>
          </cell>
          <cell r="B21">
            <v>715</v>
          </cell>
          <cell r="C21">
            <v>990</v>
          </cell>
          <cell r="D21">
            <v>1690</v>
          </cell>
          <cell r="E21">
            <v>1320</v>
          </cell>
          <cell r="F21">
            <v>1600</v>
          </cell>
          <cell r="G21">
            <v>4730</v>
          </cell>
          <cell r="H21">
            <v>4950</v>
          </cell>
          <cell r="I21">
            <v>-1</v>
          </cell>
          <cell r="J21">
            <v>-1</v>
          </cell>
          <cell r="K21">
            <v>-1</v>
          </cell>
          <cell r="L21">
            <v>1230</v>
          </cell>
          <cell r="M21">
            <v>3070</v>
          </cell>
          <cell r="N21">
            <v>3470</v>
          </cell>
        </row>
        <row r="22">
          <cell r="A22">
            <v>-1</v>
          </cell>
          <cell r="B22">
            <v>780</v>
          </cell>
          <cell r="C22">
            <v>1040</v>
          </cell>
          <cell r="D22">
            <v>1725</v>
          </cell>
          <cell r="E22">
            <v>1350</v>
          </cell>
          <cell r="F22">
            <v>1630</v>
          </cell>
          <cell r="G22">
            <v>4750</v>
          </cell>
          <cell r="H22">
            <v>5020</v>
          </cell>
          <cell r="I22">
            <v>-1</v>
          </cell>
          <cell r="J22">
            <v>-1</v>
          </cell>
          <cell r="K22">
            <v>-1</v>
          </cell>
          <cell r="L22">
            <v>1270</v>
          </cell>
          <cell r="M22">
            <v>3110</v>
          </cell>
          <cell r="N22">
            <v>3510</v>
          </cell>
        </row>
        <row r="23">
          <cell r="A23">
            <v>-1</v>
          </cell>
          <cell r="B23">
            <v>800</v>
          </cell>
          <cell r="C23">
            <v>1100</v>
          </cell>
          <cell r="D23">
            <v>1780</v>
          </cell>
          <cell r="E23">
            <v>1550</v>
          </cell>
          <cell r="F23">
            <v>1680</v>
          </cell>
          <cell r="G23">
            <v>4770</v>
          </cell>
          <cell r="H23">
            <v>5045</v>
          </cell>
          <cell r="I23">
            <v>-1</v>
          </cell>
          <cell r="J23">
            <v>-1</v>
          </cell>
          <cell r="K23">
            <v>-1</v>
          </cell>
          <cell r="L23">
            <v>1290</v>
          </cell>
          <cell r="M23">
            <v>3130</v>
          </cell>
          <cell r="N23">
            <v>3580</v>
          </cell>
        </row>
        <row r="24">
          <cell r="A24">
            <v>-1</v>
          </cell>
          <cell r="B24">
            <v>820</v>
          </cell>
          <cell r="C24">
            <v>1150</v>
          </cell>
          <cell r="D24">
            <v>1870</v>
          </cell>
          <cell r="E24">
            <v>1660</v>
          </cell>
          <cell r="F24">
            <v>1710</v>
          </cell>
          <cell r="G24">
            <v>4790</v>
          </cell>
          <cell r="H24">
            <v>5090</v>
          </cell>
          <cell r="I24">
            <v>-1</v>
          </cell>
          <cell r="J24">
            <v>-1</v>
          </cell>
          <cell r="K24">
            <v>-1</v>
          </cell>
          <cell r="L24">
            <v>1310</v>
          </cell>
          <cell r="M24">
            <v>3150</v>
          </cell>
          <cell r="N24">
            <v>3600</v>
          </cell>
        </row>
        <row r="25">
          <cell r="A25">
            <v>-1</v>
          </cell>
          <cell r="B25">
            <v>850</v>
          </cell>
          <cell r="C25">
            <v>1235</v>
          </cell>
          <cell r="D25">
            <v>1900</v>
          </cell>
          <cell r="E25">
            <v>1695</v>
          </cell>
          <cell r="F25">
            <v>1740</v>
          </cell>
          <cell r="G25">
            <v>4815</v>
          </cell>
          <cell r="H25">
            <v>5155</v>
          </cell>
          <cell r="I25">
            <v>-1</v>
          </cell>
          <cell r="J25">
            <v>-1</v>
          </cell>
          <cell r="K25">
            <v>-1</v>
          </cell>
          <cell r="L25">
            <v>3455</v>
          </cell>
          <cell r="M25">
            <v>3200</v>
          </cell>
          <cell r="N25">
            <v>3620</v>
          </cell>
        </row>
        <row r="26">
          <cell r="A26">
            <v>-1</v>
          </cell>
          <cell r="B26">
            <v>875</v>
          </cell>
          <cell r="C26">
            <v>1280</v>
          </cell>
          <cell r="D26">
            <v>1965</v>
          </cell>
          <cell r="E26">
            <v>1795</v>
          </cell>
          <cell r="F26">
            <v>1770</v>
          </cell>
          <cell r="G26">
            <v>4850</v>
          </cell>
          <cell r="H26">
            <v>5370</v>
          </cell>
          <cell r="I26">
            <v>-1</v>
          </cell>
          <cell r="J26">
            <v>-1</v>
          </cell>
          <cell r="K26">
            <v>-1</v>
          </cell>
          <cell r="L26">
            <v>3475</v>
          </cell>
          <cell r="M26">
            <v>3230</v>
          </cell>
          <cell r="N26">
            <v>3660</v>
          </cell>
        </row>
        <row r="27">
          <cell r="A27">
            <v>-1</v>
          </cell>
          <cell r="B27">
            <v>900</v>
          </cell>
          <cell r="C27">
            <v>1400</v>
          </cell>
          <cell r="D27">
            <v>2000</v>
          </cell>
          <cell r="E27">
            <v>1820</v>
          </cell>
          <cell r="F27">
            <v>1800</v>
          </cell>
          <cell r="G27">
            <v>4870</v>
          </cell>
          <cell r="H27">
            <v>-1</v>
          </cell>
          <cell r="I27">
            <v>-1</v>
          </cell>
          <cell r="J27">
            <v>-1</v>
          </cell>
          <cell r="K27">
            <v>-1</v>
          </cell>
          <cell r="L27">
            <v>3495</v>
          </cell>
          <cell r="M27">
            <v>3255</v>
          </cell>
          <cell r="N27">
            <v>3680</v>
          </cell>
        </row>
        <row r="28">
          <cell r="A28">
            <v>-1</v>
          </cell>
          <cell r="B28">
            <v>930</v>
          </cell>
          <cell r="C28">
            <v>1450</v>
          </cell>
          <cell r="D28">
            <v>2025</v>
          </cell>
          <cell r="E28">
            <v>1850</v>
          </cell>
          <cell r="F28">
            <v>1820</v>
          </cell>
          <cell r="G28">
            <v>4900</v>
          </cell>
          <cell r="H28">
            <v>-1</v>
          </cell>
          <cell r="I28">
            <v>-1</v>
          </cell>
          <cell r="J28">
            <v>-1</v>
          </cell>
          <cell r="K28">
            <v>-1</v>
          </cell>
          <cell r="L28">
            <v>3520</v>
          </cell>
          <cell r="M28">
            <v>3300</v>
          </cell>
          <cell r="N28">
            <v>3800</v>
          </cell>
        </row>
        <row r="29">
          <cell r="A29">
            <v>-1</v>
          </cell>
          <cell r="B29">
            <v>950</v>
          </cell>
          <cell r="C29">
            <v>1480</v>
          </cell>
          <cell r="D29">
            <v>2055</v>
          </cell>
          <cell r="E29">
            <v>1875</v>
          </cell>
          <cell r="F29">
            <v>1840</v>
          </cell>
          <cell r="G29">
            <v>4920</v>
          </cell>
          <cell r="H29">
            <v>-1</v>
          </cell>
          <cell r="I29">
            <v>-1</v>
          </cell>
          <cell r="J29">
            <v>-1</v>
          </cell>
          <cell r="K29">
            <v>-1</v>
          </cell>
          <cell r="L29">
            <v>3540</v>
          </cell>
          <cell r="M29">
            <v>3340</v>
          </cell>
          <cell r="N29">
            <v>3820</v>
          </cell>
        </row>
        <row r="30">
          <cell r="A30">
            <v>-1</v>
          </cell>
          <cell r="B30">
            <v>970</v>
          </cell>
          <cell r="C30">
            <v>1580</v>
          </cell>
          <cell r="D30">
            <v>2090</v>
          </cell>
          <cell r="E30">
            <v>1900</v>
          </cell>
          <cell r="F30">
            <v>1860</v>
          </cell>
          <cell r="G30">
            <v>4940</v>
          </cell>
          <cell r="H30">
            <v>-1</v>
          </cell>
          <cell r="I30">
            <v>-1</v>
          </cell>
          <cell r="J30">
            <v>-1</v>
          </cell>
          <cell r="K30">
            <v>-1</v>
          </cell>
          <cell r="L30">
            <v>3560</v>
          </cell>
          <cell r="M30">
            <v>3375</v>
          </cell>
          <cell r="N30">
            <v>3850</v>
          </cell>
        </row>
        <row r="31">
          <cell r="A31">
            <v>-1</v>
          </cell>
          <cell r="B31">
            <v>1000</v>
          </cell>
          <cell r="C31">
            <v>1630</v>
          </cell>
          <cell r="D31">
            <v>2160</v>
          </cell>
          <cell r="E31">
            <v>1935</v>
          </cell>
          <cell r="F31">
            <v>1890</v>
          </cell>
          <cell r="G31">
            <v>4975</v>
          </cell>
          <cell r="H31">
            <v>-1</v>
          </cell>
          <cell r="I31">
            <v>-1</v>
          </cell>
          <cell r="J31">
            <v>-1</v>
          </cell>
          <cell r="K31">
            <v>-1</v>
          </cell>
          <cell r="L31">
            <v>3580</v>
          </cell>
          <cell r="M31">
            <v>3425</v>
          </cell>
          <cell r="N31">
            <v>3920</v>
          </cell>
        </row>
        <row r="32">
          <cell r="A32">
            <v>-1</v>
          </cell>
          <cell r="B32">
            <v>1060</v>
          </cell>
          <cell r="C32">
            <v>1780</v>
          </cell>
          <cell r="D32">
            <v>2185</v>
          </cell>
          <cell r="E32">
            <v>1960</v>
          </cell>
          <cell r="F32">
            <v>1930</v>
          </cell>
          <cell r="G32">
            <v>5000</v>
          </cell>
          <cell r="H32">
            <v>-1</v>
          </cell>
          <cell r="I32">
            <v>-1</v>
          </cell>
          <cell r="J32">
            <v>-1</v>
          </cell>
          <cell r="K32">
            <v>-1</v>
          </cell>
          <cell r="L32">
            <v>3600</v>
          </cell>
          <cell r="M32">
            <v>3450</v>
          </cell>
          <cell r="N32">
            <v>3950</v>
          </cell>
        </row>
        <row r="33">
          <cell r="A33">
            <v>-1</v>
          </cell>
          <cell r="B33">
            <v>1115</v>
          </cell>
          <cell r="C33">
            <v>1840</v>
          </cell>
          <cell r="D33">
            <v>4570</v>
          </cell>
          <cell r="E33">
            <v>1980</v>
          </cell>
          <cell r="F33">
            <v>1950</v>
          </cell>
          <cell r="G33">
            <v>5025</v>
          </cell>
          <cell r="H33">
            <v>-1</v>
          </cell>
          <cell r="I33">
            <v>-1</v>
          </cell>
          <cell r="J33">
            <v>-1</v>
          </cell>
          <cell r="K33">
            <v>-1</v>
          </cell>
          <cell r="L33">
            <v>3620</v>
          </cell>
          <cell r="M33">
            <v>3470</v>
          </cell>
          <cell r="N33">
            <v>4040</v>
          </cell>
        </row>
        <row r="34">
          <cell r="A34">
            <v>-1</v>
          </cell>
          <cell r="B34">
            <v>1170</v>
          </cell>
          <cell r="C34">
            <v>1875</v>
          </cell>
          <cell r="D34">
            <v>4590</v>
          </cell>
          <cell r="E34">
            <v>2009</v>
          </cell>
          <cell r="F34">
            <v>1970</v>
          </cell>
          <cell r="G34">
            <v>5060</v>
          </cell>
          <cell r="H34">
            <v>-1</v>
          </cell>
          <cell r="I34">
            <v>-1</v>
          </cell>
          <cell r="J34">
            <v>-1</v>
          </cell>
          <cell r="K34">
            <v>-1</v>
          </cell>
          <cell r="L34">
            <v>3640</v>
          </cell>
          <cell r="M34">
            <v>3520</v>
          </cell>
          <cell r="N34">
            <v>4060</v>
          </cell>
        </row>
        <row r="35">
          <cell r="A35">
            <v>-1</v>
          </cell>
          <cell r="B35">
            <v>1220</v>
          </cell>
          <cell r="C35">
            <v>1900</v>
          </cell>
          <cell r="D35">
            <v>4620</v>
          </cell>
          <cell r="E35">
            <v>2035</v>
          </cell>
          <cell r="F35">
            <v>2000</v>
          </cell>
          <cell r="G35">
            <v>5120</v>
          </cell>
          <cell r="H35">
            <v>-1</v>
          </cell>
          <cell r="I35">
            <v>-1</v>
          </cell>
          <cell r="J35">
            <v>-1</v>
          </cell>
          <cell r="K35">
            <v>-1</v>
          </cell>
          <cell r="L35">
            <v>3660</v>
          </cell>
          <cell r="M35">
            <v>3550</v>
          </cell>
          <cell r="N35">
            <v>4480</v>
          </cell>
        </row>
        <row r="36">
          <cell r="A36">
            <v>-1</v>
          </cell>
          <cell r="B36">
            <v>1250</v>
          </cell>
          <cell r="C36">
            <v>1925</v>
          </cell>
          <cell r="D36">
            <v>4640</v>
          </cell>
          <cell r="E36">
            <v>2060</v>
          </cell>
          <cell r="F36">
            <v>2020</v>
          </cell>
          <cell r="G36">
            <v>5180</v>
          </cell>
          <cell r="H36">
            <v>-1</v>
          </cell>
          <cell r="I36">
            <v>-1</v>
          </cell>
          <cell r="J36">
            <v>-1</v>
          </cell>
          <cell r="K36">
            <v>-1</v>
          </cell>
          <cell r="L36">
            <v>3680</v>
          </cell>
          <cell r="M36">
            <v>3570</v>
          </cell>
          <cell r="N36">
            <v>-1</v>
          </cell>
        </row>
        <row r="37">
          <cell r="A37">
            <v>-1</v>
          </cell>
          <cell r="B37">
            <v>1280</v>
          </cell>
          <cell r="C37">
            <v>1945</v>
          </cell>
          <cell r="D37">
            <v>4660</v>
          </cell>
          <cell r="E37">
            <v>2080</v>
          </cell>
          <cell r="F37">
            <v>2040</v>
          </cell>
          <cell r="G37">
            <v>5230</v>
          </cell>
          <cell r="H37">
            <v>-1</v>
          </cell>
          <cell r="I37">
            <v>-1</v>
          </cell>
          <cell r="J37">
            <v>-1</v>
          </cell>
          <cell r="K37">
            <v>-1</v>
          </cell>
          <cell r="L37">
            <v>3700</v>
          </cell>
          <cell r="M37">
            <v>3600</v>
          </cell>
          <cell r="N37">
            <v>-1</v>
          </cell>
        </row>
        <row r="38">
          <cell r="A38">
            <v>-1</v>
          </cell>
          <cell r="B38">
            <v>1300</v>
          </cell>
          <cell r="C38">
            <v>2000</v>
          </cell>
          <cell r="D38">
            <v>4680</v>
          </cell>
          <cell r="E38">
            <v>2100</v>
          </cell>
          <cell r="F38">
            <v>2061</v>
          </cell>
          <cell r="G38">
            <v>5275</v>
          </cell>
          <cell r="H38">
            <v>-1</v>
          </cell>
          <cell r="I38">
            <v>-1</v>
          </cell>
          <cell r="J38">
            <v>-1</v>
          </cell>
          <cell r="K38">
            <v>-1</v>
          </cell>
          <cell r="L38">
            <v>3720</v>
          </cell>
          <cell r="M38">
            <v>3630</v>
          </cell>
          <cell r="N38">
            <v>-1</v>
          </cell>
        </row>
        <row r="39">
          <cell r="A39">
            <v>-1</v>
          </cell>
          <cell r="B39">
            <v>1345</v>
          </cell>
          <cell r="C39">
            <v>2030</v>
          </cell>
          <cell r="D39">
            <v>4700</v>
          </cell>
          <cell r="E39">
            <v>2125</v>
          </cell>
          <cell r="F39">
            <v>2085</v>
          </cell>
          <cell r="G39">
            <v>5480</v>
          </cell>
          <cell r="H39">
            <v>-1</v>
          </cell>
          <cell r="I39">
            <v>-1</v>
          </cell>
          <cell r="J39">
            <v>-1</v>
          </cell>
          <cell r="K39">
            <v>-1</v>
          </cell>
          <cell r="L39">
            <v>3740</v>
          </cell>
          <cell r="M39">
            <v>3650</v>
          </cell>
          <cell r="N39">
            <v>-1</v>
          </cell>
        </row>
        <row r="40">
          <cell r="A40">
            <v>-1</v>
          </cell>
          <cell r="B40">
            <v>1390</v>
          </cell>
          <cell r="C40">
            <v>2080</v>
          </cell>
          <cell r="D40">
            <v>4720</v>
          </cell>
          <cell r="E40">
            <v>2150</v>
          </cell>
          <cell r="F40">
            <v>4585</v>
          </cell>
          <cell r="G40">
            <v>5650</v>
          </cell>
          <cell r="H40">
            <v>-1</v>
          </cell>
          <cell r="I40">
            <v>-1</v>
          </cell>
          <cell r="J40">
            <v>-1</v>
          </cell>
          <cell r="K40">
            <v>-1</v>
          </cell>
          <cell r="L40">
            <v>3760</v>
          </cell>
          <cell r="M40">
            <v>3730</v>
          </cell>
          <cell r="N40">
            <v>-1</v>
          </cell>
        </row>
        <row r="41">
          <cell r="A41">
            <v>-1</v>
          </cell>
          <cell r="B41">
            <v>1420</v>
          </cell>
          <cell r="C41">
            <v>2110</v>
          </cell>
          <cell r="D41">
            <v>4740</v>
          </cell>
          <cell r="E41">
            <v>2170</v>
          </cell>
          <cell r="F41">
            <v>4605</v>
          </cell>
          <cell r="G41">
            <v>-1</v>
          </cell>
          <cell r="H41">
            <v>-1</v>
          </cell>
          <cell r="I41">
            <v>-1</v>
          </cell>
          <cell r="J41">
            <v>-1</v>
          </cell>
          <cell r="K41">
            <v>-1</v>
          </cell>
          <cell r="L41">
            <v>3780</v>
          </cell>
          <cell r="M41">
            <v>3930</v>
          </cell>
          <cell r="N41">
            <v>-1</v>
          </cell>
        </row>
        <row r="42">
          <cell r="A42">
            <v>-1</v>
          </cell>
          <cell r="B42">
            <v>1460</v>
          </cell>
          <cell r="C42">
            <v>2150</v>
          </cell>
          <cell r="D42">
            <v>4788</v>
          </cell>
          <cell r="E42">
            <v>2195</v>
          </cell>
          <cell r="F42">
            <v>4625</v>
          </cell>
          <cell r="G42">
            <v>-1</v>
          </cell>
          <cell r="H42">
            <v>-1</v>
          </cell>
          <cell r="I42">
            <v>-1</v>
          </cell>
          <cell r="J42">
            <v>-1</v>
          </cell>
          <cell r="K42">
            <v>-1</v>
          </cell>
          <cell r="L42">
            <v>3810</v>
          </cell>
          <cell r="M42">
            <v>3950</v>
          </cell>
          <cell r="N42">
            <v>-1</v>
          </cell>
        </row>
        <row r="43">
          <cell r="A43">
            <v>-1</v>
          </cell>
          <cell r="B43">
            <v>1495</v>
          </cell>
          <cell r="C43">
            <v>2170</v>
          </cell>
          <cell r="D43">
            <v>4820</v>
          </cell>
          <cell r="E43">
            <v>4535</v>
          </cell>
          <cell r="F43">
            <v>4645</v>
          </cell>
          <cell r="G43">
            <v>-1</v>
          </cell>
          <cell r="H43">
            <v>-1</v>
          </cell>
          <cell r="I43">
            <v>-1</v>
          </cell>
          <cell r="J43">
            <v>-1</v>
          </cell>
          <cell r="K43">
            <v>-1</v>
          </cell>
          <cell r="L43">
            <v>3830</v>
          </cell>
          <cell r="M43">
            <v>4080</v>
          </cell>
          <cell r="N43">
            <v>-1</v>
          </cell>
        </row>
        <row r="44">
          <cell r="A44">
            <v>-1</v>
          </cell>
          <cell r="B44">
            <v>1535</v>
          </cell>
          <cell r="C44">
            <v>4555</v>
          </cell>
          <cell r="D44">
            <v>4840</v>
          </cell>
          <cell r="E44">
            <v>4555</v>
          </cell>
          <cell r="F44">
            <v>4665</v>
          </cell>
          <cell r="G44">
            <v>-1</v>
          </cell>
          <cell r="H44">
            <v>-1</v>
          </cell>
          <cell r="I44">
            <v>-1</v>
          </cell>
          <cell r="J44">
            <v>-1</v>
          </cell>
          <cell r="K44">
            <v>-1</v>
          </cell>
          <cell r="L44">
            <v>3850</v>
          </cell>
          <cell r="M44">
            <v>4120</v>
          </cell>
          <cell r="N44">
            <v>-1</v>
          </cell>
        </row>
        <row r="45">
          <cell r="A45">
            <v>-1</v>
          </cell>
          <cell r="B45">
            <v>1560</v>
          </cell>
          <cell r="C45">
            <v>4580</v>
          </cell>
          <cell r="D45">
            <v>4880</v>
          </cell>
          <cell r="E45">
            <v>4575</v>
          </cell>
          <cell r="F45">
            <v>4690</v>
          </cell>
          <cell r="G45">
            <v>-1</v>
          </cell>
          <cell r="H45">
            <v>-1</v>
          </cell>
          <cell r="I45">
            <v>-1</v>
          </cell>
          <cell r="J45">
            <v>-1</v>
          </cell>
          <cell r="K45">
            <v>-1</v>
          </cell>
          <cell r="L45">
            <v>3870</v>
          </cell>
          <cell r="M45">
            <v>4150</v>
          </cell>
          <cell r="N45">
            <v>-1</v>
          </cell>
        </row>
        <row r="46">
          <cell r="A46">
            <v>-1</v>
          </cell>
          <cell r="B46">
            <v>1600</v>
          </cell>
          <cell r="C46">
            <v>4600</v>
          </cell>
          <cell r="D46">
            <v>4900</v>
          </cell>
          <cell r="E46">
            <v>4595</v>
          </cell>
          <cell r="F46">
            <v>4710</v>
          </cell>
          <cell r="G46">
            <v>-1</v>
          </cell>
          <cell r="H46">
            <v>-1</v>
          </cell>
          <cell r="I46">
            <v>-1</v>
          </cell>
          <cell r="J46">
            <v>-1</v>
          </cell>
          <cell r="K46">
            <v>-1</v>
          </cell>
          <cell r="L46">
            <v>3890</v>
          </cell>
          <cell r="M46">
            <v>4220</v>
          </cell>
          <cell r="N46">
            <v>-1</v>
          </cell>
        </row>
        <row r="47">
          <cell r="A47">
            <v>-1</v>
          </cell>
          <cell r="B47">
            <v>1650</v>
          </cell>
          <cell r="C47">
            <v>4640</v>
          </cell>
          <cell r="D47">
            <v>4920</v>
          </cell>
          <cell r="E47">
            <v>4615</v>
          </cell>
          <cell r="F47">
            <v>4730</v>
          </cell>
          <cell r="G47">
            <v>-1</v>
          </cell>
          <cell r="H47">
            <v>-1</v>
          </cell>
          <cell r="I47">
            <v>-1</v>
          </cell>
          <cell r="J47">
            <v>-1</v>
          </cell>
          <cell r="K47">
            <v>-1</v>
          </cell>
          <cell r="L47">
            <v>3910</v>
          </cell>
          <cell r="M47">
            <v>4350</v>
          </cell>
          <cell r="N47">
            <v>-1</v>
          </cell>
        </row>
        <row r="48">
          <cell r="A48">
            <v>-1</v>
          </cell>
          <cell r="B48">
            <v>1690</v>
          </cell>
          <cell r="C48">
            <v>4665</v>
          </cell>
          <cell r="D48">
            <v>4950</v>
          </cell>
          <cell r="E48">
            <v>4635</v>
          </cell>
          <cell r="F48">
            <v>4750</v>
          </cell>
          <cell r="G48">
            <v>-1</v>
          </cell>
          <cell r="H48">
            <v>-1</v>
          </cell>
          <cell r="I48">
            <v>-1</v>
          </cell>
          <cell r="J48">
            <v>-1</v>
          </cell>
          <cell r="K48">
            <v>-1</v>
          </cell>
          <cell r="L48">
            <v>3935</v>
          </cell>
          <cell r="M48">
            <v>4480</v>
          </cell>
          <cell r="N48">
            <v>-1</v>
          </cell>
        </row>
        <row r="49">
          <cell r="A49">
            <v>-1</v>
          </cell>
          <cell r="B49">
            <v>1720</v>
          </cell>
          <cell r="C49">
            <v>4695</v>
          </cell>
          <cell r="D49">
            <v>4970</v>
          </cell>
          <cell r="E49">
            <v>4655</v>
          </cell>
          <cell r="F49">
            <v>4770</v>
          </cell>
          <cell r="G49">
            <v>-1</v>
          </cell>
          <cell r="H49">
            <v>-1</v>
          </cell>
          <cell r="I49">
            <v>-1</v>
          </cell>
          <cell r="J49">
            <v>-1</v>
          </cell>
          <cell r="K49">
            <v>-1</v>
          </cell>
          <cell r="L49">
            <v>3960</v>
          </cell>
          <cell r="M49">
            <v>4562</v>
          </cell>
          <cell r="N49">
            <v>-1</v>
          </cell>
        </row>
        <row r="50">
          <cell r="A50">
            <v>-1</v>
          </cell>
          <cell r="B50">
            <v>1750</v>
          </cell>
          <cell r="C50">
            <v>4730</v>
          </cell>
          <cell r="D50">
            <v>4990</v>
          </cell>
          <cell r="E50">
            <v>4675</v>
          </cell>
          <cell r="F50">
            <v>4795</v>
          </cell>
          <cell r="G50">
            <v>-1</v>
          </cell>
          <cell r="H50">
            <v>-1</v>
          </cell>
          <cell r="I50">
            <v>-1</v>
          </cell>
          <cell r="J50">
            <v>-1</v>
          </cell>
          <cell r="K50">
            <v>-1</v>
          </cell>
          <cell r="L50">
            <v>3980</v>
          </cell>
          <cell r="M50">
            <v>4700</v>
          </cell>
          <cell r="N50">
            <v>-1</v>
          </cell>
        </row>
        <row r="51">
          <cell r="A51">
            <v>-1</v>
          </cell>
          <cell r="B51">
            <v>1800</v>
          </cell>
          <cell r="C51">
            <v>4750</v>
          </cell>
          <cell r="D51">
            <v>5050</v>
          </cell>
          <cell r="E51">
            <v>4700</v>
          </cell>
          <cell r="F51">
            <v>4815</v>
          </cell>
          <cell r="G51">
            <v>-1</v>
          </cell>
          <cell r="H51">
            <v>-1</v>
          </cell>
          <cell r="I51">
            <v>-1</v>
          </cell>
          <cell r="J51">
            <v>-1</v>
          </cell>
          <cell r="K51">
            <v>-1</v>
          </cell>
          <cell r="L51">
            <v>4030</v>
          </cell>
          <cell r="M51">
            <v>4750</v>
          </cell>
          <cell r="N51">
            <v>-1</v>
          </cell>
        </row>
        <row r="52">
          <cell r="A52">
            <v>-1</v>
          </cell>
          <cell r="B52">
            <v>1820</v>
          </cell>
          <cell r="C52">
            <v>4800</v>
          </cell>
          <cell r="D52">
            <v>5100</v>
          </cell>
          <cell r="E52">
            <v>4720</v>
          </cell>
          <cell r="F52">
            <v>4840</v>
          </cell>
          <cell r="G52">
            <v>-1</v>
          </cell>
          <cell r="H52">
            <v>-1</v>
          </cell>
          <cell r="I52">
            <v>-1</v>
          </cell>
          <cell r="J52">
            <v>-1</v>
          </cell>
          <cell r="K52">
            <v>-1</v>
          </cell>
          <cell r="L52">
            <v>4055</v>
          </cell>
          <cell r="M52">
            <v>4850</v>
          </cell>
          <cell r="N52">
            <v>-1</v>
          </cell>
        </row>
        <row r="53">
          <cell r="A53">
            <v>-1</v>
          </cell>
          <cell r="B53">
            <v>1845</v>
          </cell>
          <cell r="C53">
            <v>4820</v>
          </cell>
          <cell r="D53">
            <v>5120</v>
          </cell>
          <cell r="E53">
            <v>4740</v>
          </cell>
          <cell r="F53">
            <v>4860</v>
          </cell>
          <cell r="G53">
            <v>-1</v>
          </cell>
          <cell r="H53">
            <v>-1</v>
          </cell>
          <cell r="I53">
            <v>-1</v>
          </cell>
          <cell r="J53">
            <v>-1</v>
          </cell>
          <cell r="K53">
            <v>-1</v>
          </cell>
          <cell r="L53">
            <v>4080</v>
          </cell>
          <cell r="M53">
            <v>-1</v>
          </cell>
          <cell r="N53">
            <v>-1</v>
          </cell>
        </row>
        <row r="54">
          <cell r="A54">
            <v>-1</v>
          </cell>
          <cell r="B54">
            <v>1880</v>
          </cell>
          <cell r="C54">
            <v>5048</v>
          </cell>
          <cell r="D54">
            <v>5150</v>
          </cell>
          <cell r="E54">
            <v>4760</v>
          </cell>
          <cell r="F54">
            <v>4880</v>
          </cell>
          <cell r="G54">
            <v>-1</v>
          </cell>
          <cell r="H54">
            <v>-1</v>
          </cell>
          <cell r="I54">
            <v>-1</v>
          </cell>
          <cell r="J54">
            <v>-1</v>
          </cell>
          <cell r="K54">
            <v>-1</v>
          </cell>
          <cell r="L54">
            <v>4100</v>
          </cell>
          <cell r="M54">
            <v>-1</v>
          </cell>
          <cell r="N54">
            <v>-1</v>
          </cell>
        </row>
        <row r="55">
          <cell r="A55">
            <v>-1</v>
          </cell>
          <cell r="B55">
            <v>1900</v>
          </cell>
          <cell r="C55">
            <v>5350</v>
          </cell>
          <cell r="D55">
            <v>5170</v>
          </cell>
          <cell r="E55">
            <v>4780</v>
          </cell>
          <cell r="F55">
            <v>4900</v>
          </cell>
          <cell r="G55">
            <v>-1</v>
          </cell>
          <cell r="H55">
            <v>-1</v>
          </cell>
          <cell r="I55">
            <v>-1</v>
          </cell>
          <cell r="J55">
            <v>-1</v>
          </cell>
          <cell r="K55">
            <v>-1</v>
          </cell>
          <cell r="L55">
            <v>4150</v>
          </cell>
          <cell r="M55">
            <v>-1</v>
          </cell>
          <cell r="N55">
            <v>-1</v>
          </cell>
        </row>
        <row r="56">
          <cell r="A56">
            <v>-1</v>
          </cell>
          <cell r="B56">
            <v>1920</v>
          </cell>
          <cell r="C56">
            <v>5875</v>
          </cell>
          <cell r="D56">
            <v>7662</v>
          </cell>
          <cell r="E56">
            <v>4800</v>
          </cell>
          <cell r="F56">
            <v>4920</v>
          </cell>
          <cell r="G56">
            <v>-1</v>
          </cell>
          <cell r="H56">
            <v>-1</v>
          </cell>
          <cell r="I56">
            <v>-1</v>
          </cell>
          <cell r="J56">
            <v>-1</v>
          </cell>
          <cell r="K56">
            <v>-1</v>
          </cell>
          <cell r="L56">
            <v>4180</v>
          </cell>
          <cell r="M56">
            <v>-1</v>
          </cell>
          <cell r="N56">
            <v>-1</v>
          </cell>
        </row>
        <row r="57">
          <cell r="A57">
            <v>-1</v>
          </cell>
          <cell r="B57">
            <v>1960</v>
          </cell>
          <cell r="C57">
            <v>-1</v>
          </cell>
          <cell r="D57">
            <v>-1</v>
          </cell>
          <cell r="E57">
            <v>4830</v>
          </cell>
          <cell r="F57">
            <v>4940</v>
          </cell>
          <cell r="G57">
            <v>-1</v>
          </cell>
          <cell r="H57">
            <v>-1</v>
          </cell>
          <cell r="I57">
            <v>-1</v>
          </cell>
          <cell r="J57">
            <v>-1</v>
          </cell>
          <cell r="K57">
            <v>-1</v>
          </cell>
          <cell r="L57">
            <v>4200</v>
          </cell>
          <cell r="M57">
            <v>-1</v>
          </cell>
          <cell r="N57">
            <v>-1</v>
          </cell>
        </row>
        <row r="58">
          <cell r="A58">
            <v>-1</v>
          </cell>
          <cell r="B58">
            <v>1980</v>
          </cell>
          <cell r="C58">
            <v>-1</v>
          </cell>
          <cell r="D58">
            <v>-1</v>
          </cell>
          <cell r="E58">
            <v>4850</v>
          </cell>
          <cell r="F58">
            <v>4970</v>
          </cell>
          <cell r="G58">
            <v>-1</v>
          </cell>
          <cell r="H58">
            <v>-1</v>
          </cell>
          <cell r="I58">
            <v>-1</v>
          </cell>
          <cell r="J58">
            <v>-1</v>
          </cell>
          <cell r="K58">
            <v>-1</v>
          </cell>
          <cell r="L58">
            <v>4220</v>
          </cell>
          <cell r="M58">
            <v>-1</v>
          </cell>
          <cell r="N58">
            <v>-1</v>
          </cell>
        </row>
        <row r="59">
          <cell r="A59">
            <v>-1</v>
          </cell>
          <cell r="B59">
            <v>2000</v>
          </cell>
          <cell r="C59">
            <v>-1</v>
          </cell>
          <cell r="D59">
            <v>-1</v>
          </cell>
          <cell r="E59">
            <v>4885</v>
          </cell>
          <cell r="F59">
            <v>5000</v>
          </cell>
          <cell r="G59">
            <v>-1</v>
          </cell>
          <cell r="H59">
            <v>-1</v>
          </cell>
          <cell r="I59">
            <v>-1</v>
          </cell>
          <cell r="J59">
            <v>-1</v>
          </cell>
          <cell r="K59">
            <v>-1</v>
          </cell>
          <cell r="L59">
            <v>4240</v>
          </cell>
          <cell r="M59">
            <v>-1</v>
          </cell>
          <cell r="N59">
            <v>-1</v>
          </cell>
        </row>
        <row r="60">
          <cell r="A60">
            <v>-1</v>
          </cell>
          <cell r="B60">
            <v>2020</v>
          </cell>
          <cell r="C60">
            <v>-1</v>
          </cell>
          <cell r="D60">
            <v>-1</v>
          </cell>
          <cell r="E60">
            <v>4910</v>
          </cell>
          <cell r="F60">
            <v>5050</v>
          </cell>
          <cell r="G60">
            <v>-1</v>
          </cell>
          <cell r="H60">
            <v>-1</v>
          </cell>
          <cell r="I60">
            <v>-1</v>
          </cell>
          <cell r="J60">
            <v>-1</v>
          </cell>
          <cell r="K60">
            <v>-1</v>
          </cell>
          <cell r="L60">
            <v>4280</v>
          </cell>
          <cell r="M60">
            <v>-1</v>
          </cell>
          <cell r="N60">
            <v>-1</v>
          </cell>
        </row>
        <row r="61">
          <cell r="A61">
            <v>-1</v>
          </cell>
          <cell r="B61">
            <v>2040</v>
          </cell>
          <cell r="C61">
            <v>-1</v>
          </cell>
          <cell r="D61">
            <v>-1</v>
          </cell>
          <cell r="E61">
            <v>4930</v>
          </cell>
          <cell r="F61">
            <v>5090</v>
          </cell>
          <cell r="G61">
            <v>-1</v>
          </cell>
          <cell r="H61">
            <v>-1</v>
          </cell>
          <cell r="I61">
            <v>-1</v>
          </cell>
          <cell r="J61">
            <v>-1</v>
          </cell>
          <cell r="K61">
            <v>-1</v>
          </cell>
          <cell r="L61">
            <v>4335</v>
          </cell>
          <cell r="M61">
            <v>-1</v>
          </cell>
          <cell r="N61">
            <v>-1</v>
          </cell>
        </row>
        <row r="62">
          <cell r="A62">
            <v>-1</v>
          </cell>
          <cell r="B62">
            <v>4635</v>
          </cell>
          <cell r="C62">
            <v>-1</v>
          </cell>
          <cell r="D62">
            <v>-1</v>
          </cell>
          <cell r="E62">
            <v>4970</v>
          </cell>
          <cell r="F62">
            <v>5120</v>
          </cell>
          <cell r="G62">
            <v>-1</v>
          </cell>
          <cell r="H62">
            <v>-1</v>
          </cell>
          <cell r="I62">
            <v>-1</v>
          </cell>
          <cell r="J62">
            <v>-1</v>
          </cell>
          <cell r="K62">
            <v>-1</v>
          </cell>
          <cell r="L62">
            <v>4400</v>
          </cell>
          <cell r="M62">
            <v>-1</v>
          </cell>
          <cell r="N62">
            <v>-1</v>
          </cell>
        </row>
        <row r="63">
          <cell r="A63">
            <v>-1</v>
          </cell>
          <cell r="B63">
            <v>4670</v>
          </cell>
          <cell r="C63">
            <v>-1</v>
          </cell>
          <cell r="D63">
            <v>-1</v>
          </cell>
          <cell r="E63">
            <v>5000</v>
          </cell>
          <cell r="F63">
            <v>5140</v>
          </cell>
          <cell r="G63">
            <v>-1</v>
          </cell>
          <cell r="H63">
            <v>-1</v>
          </cell>
          <cell r="I63">
            <v>-1</v>
          </cell>
          <cell r="J63">
            <v>-1</v>
          </cell>
          <cell r="K63">
            <v>-1</v>
          </cell>
          <cell r="L63">
            <v>4420</v>
          </cell>
          <cell r="M63">
            <v>-1</v>
          </cell>
          <cell r="N63">
            <v>-1</v>
          </cell>
        </row>
        <row r="64">
          <cell r="A64">
            <v>-1</v>
          </cell>
          <cell r="B64">
            <v>4715</v>
          </cell>
          <cell r="C64">
            <v>-1</v>
          </cell>
          <cell r="D64">
            <v>-1</v>
          </cell>
          <cell r="E64">
            <v>5020</v>
          </cell>
          <cell r="F64">
            <v>5190</v>
          </cell>
          <cell r="G64">
            <v>-1</v>
          </cell>
          <cell r="H64">
            <v>-1</v>
          </cell>
          <cell r="I64">
            <v>-1</v>
          </cell>
          <cell r="J64">
            <v>-1</v>
          </cell>
          <cell r="K64">
            <v>-1</v>
          </cell>
          <cell r="L64">
            <v>4450</v>
          </cell>
          <cell r="M64">
            <v>-1</v>
          </cell>
          <cell r="N64">
            <v>-1</v>
          </cell>
        </row>
        <row r="65">
          <cell r="A65">
            <v>-1</v>
          </cell>
          <cell r="B65">
            <v>4780</v>
          </cell>
          <cell r="C65">
            <v>-1</v>
          </cell>
          <cell r="D65">
            <v>-1</v>
          </cell>
          <cell r="E65">
            <v>5050</v>
          </cell>
          <cell r="F65">
            <v>5210</v>
          </cell>
          <cell r="G65">
            <v>-1</v>
          </cell>
          <cell r="H65">
            <v>-1</v>
          </cell>
          <cell r="I65">
            <v>-1</v>
          </cell>
          <cell r="J65">
            <v>-1</v>
          </cell>
          <cell r="K65">
            <v>-1</v>
          </cell>
          <cell r="L65">
            <v>4470</v>
          </cell>
          <cell r="M65">
            <v>-1</v>
          </cell>
          <cell r="N65">
            <v>-1</v>
          </cell>
        </row>
        <row r="66">
          <cell r="A66">
            <v>-1</v>
          </cell>
          <cell r="B66">
            <v>4800</v>
          </cell>
          <cell r="C66">
            <v>-1</v>
          </cell>
          <cell r="D66">
            <v>-1</v>
          </cell>
          <cell r="E66">
            <v>5080</v>
          </cell>
          <cell r="F66">
            <v>5240</v>
          </cell>
          <cell r="G66">
            <v>-1</v>
          </cell>
          <cell r="H66">
            <v>-1</v>
          </cell>
          <cell r="I66">
            <v>-1</v>
          </cell>
          <cell r="J66">
            <v>-1</v>
          </cell>
          <cell r="K66">
            <v>-1</v>
          </cell>
          <cell r="L66">
            <v>4560</v>
          </cell>
          <cell r="M66">
            <v>-1</v>
          </cell>
          <cell r="N66">
            <v>-1</v>
          </cell>
        </row>
        <row r="67">
          <cell r="A67">
            <v>-1</v>
          </cell>
          <cell r="B67">
            <v>4830</v>
          </cell>
          <cell r="C67">
            <v>-1</v>
          </cell>
          <cell r="D67">
            <v>-1</v>
          </cell>
          <cell r="E67">
            <v>5100</v>
          </cell>
          <cell r="F67">
            <v>5260</v>
          </cell>
          <cell r="G67">
            <v>-1</v>
          </cell>
          <cell r="H67">
            <v>-1</v>
          </cell>
          <cell r="I67">
            <v>-1</v>
          </cell>
          <cell r="J67">
            <v>-1</v>
          </cell>
          <cell r="K67">
            <v>-1</v>
          </cell>
          <cell r="L67">
            <v>4640</v>
          </cell>
          <cell r="M67">
            <v>-1</v>
          </cell>
          <cell r="N67">
            <v>-1</v>
          </cell>
        </row>
        <row r="68">
          <cell r="A68">
            <v>-1</v>
          </cell>
          <cell r="B68">
            <v>4940</v>
          </cell>
          <cell r="C68">
            <v>-1</v>
          </cell>
          <cell r="D68">
            <v>-1</v>
          </cell>
          <cell r="E68">
            <v>5140</v>
          </cell>
          <cell r="F68">
            <v>5280</v>
          </cell>
          <cell r="G68">
            <v>-1</v>
          </cell>
          <cell r="H68">
            <v>-1</v>
          </cell>
          <cell r="I68">
            <v>-1</v>
          </cell>
          <cell r="J68">
            <v>-1</v>
          </cell>
          <cell r="K68">
            <v>-1</v>
          </cell>
          <cell r="L68">
            <v>4675</v>
          </cell>
          <cell r="M68">
            <v>-1</v>
          </cell>
          <cell r="N68">
            <v>-1</v>
          </cell>
        </row>
        <row r="69">
          <cell r="A69">
            <v>-1</v>
          </cell>
          <cell r="B69">
            <v>5010</v>
          </cell>
          <cell r="C69">
            <v>-1</v>
          </cell>
          <cell r="D69">
            <v>-1</v>
          </cell>
          <cell r="E69">
            <v>5180</v>
          </cell>
          <cell r="F69">
            <v>5310</v>
          </cell>
          <cell r="G69">
            <v>-1</v>
          </cell>
          <cell r="H69">
            <v>-1</v>
          </cell>
          <cell r="I69">
            <v>-1</v>
          </cell>
          <cell r="J69">
            <v>-1</v>
          </cell>
          <cell r="K69">
            <v>-1</v>
          </cell>
          <cell r="L69">
            <v>5050</v>
          </cell>
          <cell r="M69">
            <v>-1</v>
          </cell>
          <cell r="N69">
            <v>-1</v>
          </cell>
        </row>
        <row r="70">
          <cell r="A70">
            <v>-1</v>
          </cell>
          <cell r="B70">
            <v>5070</v>
          </cell>
          <cell r="C70">
            <v>-1</v>
          </cell>
          <cell r="D70">
            <v>-1</v>
          </cell>
          <cell r="E70">
            <v>5270</v>
          </cell>
          <cell r="F70">
            <v>5360</v>
          </cell>
          <cell r="G70">
            <v>-1</v>
          </cell>
          <cell r="H70">
            <v>-1</v>
          </cell>
          <cell r="I70">
            <v>-1</v>
          </cell>
          <cell r="J70">
            <v>-1</v>
          </cell>
          <cell r="K70">
            <v>-1</v>
          </cell>
          <cell r="L70">
            <v>5110</v>
          </cell>
          <cell r="M70">
            <v>-1</v>
          </cell>
          <cell r="N70">
            <v>-1</v>
          </cell>
        </row>
        <row r="71">
          <cell r="A71">
            <v>-1</v>
          </cell>
          <cell r="B71">
            <v>5135</v>
          </cell>
          <cell r="C71">
            <v>-1</v>
          </cell>
          <cell r="D71">
            <v>-1</v>
          </cell>
          <cell r="E71">
            <v>5350</v>
          </cell>
          <cell r="F71">
            <v>5480</v>
          </cell>
          <cell r="G71">
            <v>-1</v>
          </cell>
          <cell r="H71">
            <v>-1</v>
          </cell>
          <cell r="I71">
            <v>-1</v>
          </cell>
          <cell r="J71">
            <v>-1</v>
          </cell>
          <cell r="K71">
            <v>-1</v>
          </cell>
          <cell r="L71">
            <v>5180</v>
          </cell>
          <cell r="M71">
            <v>-1</v>
          </cell>
          <cell r="N71">
            <v>-1</v>
          </cell>
        </row>
        <row r="72">
          <cell r="A72">
            <v>-1</v>
          </cell>
          <cell r="B72">
            <v>5200</v>
          </cell>
          <cell r="C72">
            <v>-1</v>
          </cell>
          <cell r="D72">
            <v>-1</v>
          </cell>
          <cell r="E72">
            <v>5400</v>
          </cell>
          <cell r="F72">
            <v>5525</v>
          </cell>
          <cell r="G72">
            <v>-1</v>
          </cell>
          <cell r="H72">
            <v>-1</v>
          </cell>
          <cell r="I72">
            <v>-1</v>
          </cell>
          <cell r="J72">
            <v>-1</v>
          </cell>
          <cell r="K72">
            <v>-1</v>
          </cell>
          <cell r="L72">
            <v>5270</v>
          </cell>
          <cell r="M72">
            <v>-1</v>
          </cell>
          <cell r="N72">
            <v>-1</v>
          </cell>
        </row>
        <row r="73">
          <cell r="A73">
            <v>-1</v>
          </cell>
          <cell r="B73">
            <v>-1</v>
          </cell>
          <cell r="C73">
            <v>-1</v>
          </cell>
          <cell r="D73">
            <v>-1</v>
          </cell>
          <cell r="E73">
            <v>-1</v>
          </cell>
          <cell r="F73">
            <v>-1</v>
          </cell>
          <cell r="G73">
            <v>-1</v>
          </cell>
          <cell r="H73">
            <v>-1</v>
          </cell>
          <cell r="I73">
            <v>-1</v>
          </cell>
          <cell r="J73">
            <v>-1</v>
          </cell>
          <cell r="K73">
            <v>-1</v>
          </cell>
          <cell r="L73">
            <v>-1</v>
          </cell>
          <cell r="M73">
            <v>-1</v>
          </cell>
          <cell r="N73">
            <v>-1</v>
          </cell>
        </row>
        <row r="74">
          <cell r="A74">
            <v>-1</v>
          </cell>
          <cell r="B74">
            <v>-1</v>
          </cell>
          <cell r="C74">
            <v>-1</v>
          </cell>
          <cell r="D74">
            <v>-1</v>
          </cell>
          <cell r="E74">
            <v>-1</v>
          </cell>
          <cell r="F74">
            <v>-1</v>
          </cell>
          <cell r="G74">
            <v>-1</v>
          </cell>
          <cell r="H74">
            <v>-1</v>
          </cell>
          <cell r="I74">
            <v>-1</v>
          </cell>
          <cell r="J74">
            <v>-1</v>
          </cell>
          <cell r="K74">
            <v>-1</v>
          </cell>
          <cell r="L74">
            <v>-1</v>
          </cell>
          <cell r="M74">
            <v>-1</v>
          </cell>
          <cell r="N74">
            <v>-1</v>
          </cell>
        </row>
        <row r="75">
          <cell r="A75">
            <v>-1</v>
          </cell>
          <cell r="B75">
            <v>-1</v>
          </cell>
          <cell r="C75">
            <v>-1</v>
          </cell>
          <cell r="D75">
            <v>-1</v>
          </cell>
          <cell r="E75">
            <v>-1</v>
          </cell>
          <cell r="F75">
            <v>-1</v>
          </cell>
          <cell r="G75">
            <v>-1</v>
          </cell>
          <cell r="H75">
            <v>-1</v>
          </cell>
          <cell r="I75">
            <v>-1</v>
          </cell>
          <cell r="J75">
            <v>-1</v>
          </cell>
          <cell r="K75">
            <v>-1</v>
          </cell>
          <cell r="L75">
            <v>-1</v>
          </cell>
          <cell r="M75">
            <v>-1</v>
          </cell>
          <cell r="N75">
            <v>-1</v>
          </cell>
        </row>
        <row r="76">
          <cell r="A76">
            <v>-1</v>
          </cell>
          <cell r="B76">
            <v>-1</v>
          </cell>
          <cell r="C76">
            <v>-1</v>
          </cell>
          <cell r="D76">
            <v>-1</v>
          </cell>
          <cell r="E76">
            <v>-1</v>
          </cell>
          <cell r="F76">
            <v>-1</v>
          </cell>
          <cell r="G76">
            <v>-1</v>
          </cell>
          <cell r="H76">
            <v>-1</v>
          </cell>
          <cell r="I76">
            <v>-1</v>
          </cell>
          <cell r="J76">
            <v>-1</v>
          </cell>
          <cell r="K76">
            <v>-1</v>
          </cell>
          <cell r="L76">
            <v>-1</v>
          </cell>
          <cell r="M76">
            <v>-1</v>
          </cell>
          <cell r="N76">
            <v>-1</v>
          </cell>
        </row>
        <row r="77">
          <cell r="A77">
            <v>-1</v>
          </cell>
          <cell r="B77">
            <v>-1</v>
          </cell>
          <cell r="C77">
            <v>-1</v>
          </cell>
          <cell r="D77">
            <v>-1</v>
          </cell>
          <cell r="E77">
            <v>-1</v>
          </cell>
          <cell r="F77">
            <v>-1</v>
          </cell>
          <cell r="G77">
            <v>-1</v>
          </cell>
          <cell r="H77">
            <v>-1</v>
          </cell>
          <cell r="I77">
            <v>-1</v>
          </cell>
          <cell r="J77">
            <v>-1</v>
          </cell>
          <cell r="K77">
            <v>-1</v>
          </cell>
          <cell r="L77">
            <v>-1</v>
          </cell>
          <cell r="M77">
            <v>-1</v>
          </cell>
          <cell r="N77">
            <v>-1</v>
          </cell>
        </row>
        <row r="78">
          <cell r="A78">
            <v>-1</v>
          </cell>
          <cell r="B78">
            <v>-1</v>
          </cell>
          <cell r="C78">
            <v>-1</v>
          </cell>
          <cell r="D78">
            <v>-1</v>
          </cell>
          <cell r="E78">
            <v>-1</v>
          </cell>
          <cell r="F78">
            <v>-1</v>
          </cell>
          <cell r="G78">
            <v>-1</v>
          </cell>
          <cell r="H78">
            <v>-1</v>
          </cell>
          <cell r="I78">
            <v>-1</v>
          </cell>
          <cell r="J78">
            <v>-1</v>
          </cell>
          <cell r="K78">
            <v>-1</v>
          </cell>
          <cell r="L78">
            <v>-1</v>
          </cell>
          <cell r="M78">
            <v>-1</v>
          </cell>
          <cell r="N78">
            <v>-1</v>
          </cell>
        </row>
        <row r="79">
          <cell r="A79">
            <v>-1</v>
          </cell>
          <cell r="B79">
            <v>-1</v>
          </cell>
          <cell r="C79">
            <v>-1</v>
          </cell>
          <cell r="D79">
            <v>-1</v>
          </cell>
          <cell r="E79">
            <v>-1</v>
          </cell>
          <cell r="F79">
            <v>-1</v>
          </cell>
          <cell r="G79">
            <v>-1</v>
          </cell>
          <cell r="H79">
            <v>-1</v>
          </cell>
          <cell r="I79">
            <v>-1</v>
          </cell>
          <cell r="J79">
            <v>-1</v>
          </cell>
          <cell r="K79">
            <v>-1</v>
          </cell>
          <cell r="L79">
            <v>-1</v>
          </cell>
          <cell r="M79">
            <v>-1</v>
          </cell>
          <cell r="N79">
            <v>-1</v>
          </cell>
        </row>
        <row r="80">
          <cell r="A80">
            <v>-1</v>
          </cell>
          <cell r="B80">
            <v>-1</v>
          </cell>
          <cell r="C80">
            <v>-1</v>
          </cell>
          <cell r="D80">
            <v>-1</v>
          </cell>
          <cell r="E80">
            <v>-1</v>
          </cell>
          <cell r="F80">
            <v>-1</v>
          </cell>
          <cell r="G80">
            <v>-1</v>
          </cell>
          <cell r="H80">
            <v>-1</v>
          </cell>
          <cell r="I80">
            <v>-1</v>
          </cell>
          <cell r="J80">
            <v>-1</v>
          </cell>
          <cell r="K80">
            <v>-1</v>
          </cell>
          <cell r="L80">
            <v>-1</v>
          </cell>
          <cell r="M80">
            <v>-1</v>
          </cell>
          <cell r="N80">
            <v>-1</v>
          </cell>
        </row>
        <row r="81">
          <cell r="A81">
            <v>-1</v>
          </cell>
          <cell r="B81">
            <v>-1</v>
          </cell>
          <cell r="C81">
            <v>-1</v>
          </cell>
          <cell r="D81">
            <v>-1</v>
          </cell>
          <cell r="E81">
            <v>-1</v>
          </cell>
          <cell r="F81">
            <v>-1</v>
          </cell>
          <cell r="G81">
            <v>-1</v>
          </cell>
          <cell r="H81">
            <v>-1</v>
          </cell>
          <cell r="I81">
            <v>-1</v>
          </cell>
          <cell r="J81">
            <v>-1</v>
          </cell>
          <cell r="K81">
            <v>-1</v>
          </cell>
          <cell r="L81">
            <v>-1</v>
          </cell>
          <cell r="M81">
            <v>-1</v>
          </cell>
          <cell r="N81">
            <v>-1</v>
          </cell>
        </row>
        <row r="82">
          <cell r="A82">
            <v>-1</v>
          </cell>
          <cell r="B82">
            <v>-1</v>
          </cell>
          <cell r="C82">
            <v>-1</v>
          </cell>
          <cell r="D82">
            <v>-1</v>
          </cell>
          <cell r="E82">
            <v>-1</v>
          </cell>
          <cell r="F82">
            <v>-1</v>
          </cell>
          <cell r="G82">
            <v>-1</v>
          </cell>
          <cell r="H82">
            <v>-1</v>
          </cell>
          <cell r="I82">
            <v>-1</v>
          </cell>
          <cell r="J82">
            <v>-1</v>
          </cell>
          <cell r="K82">
            <v>-1</v>
          </cell>
          <cell r="L82">
            <v>-1</v>
          </cell>
          <cell r="M82">
            <v>-1</v>
          </cell>
          <cell r="N82">
            <v>-1</v>
          </cell>
        </row>
        <row r="83">
          <cell r="A83">
            <v>-1</v>
          </cell>
          <cell r="B83">
            <v>-1</v>
          </cell>
          <cell r="C83">
            <v>-1</v>
          </cell>
          <cell r="D83">
            <v>-1</v>
          </cell>
          <cell r="E83">
            <v>-1</v>
          </cell>
          <cell r="F83">
            <v>-1</v>
          </cell>
          <cell r="G83">
            <v>-1</v>
          </cell>
          <cell r="H83">
            <v>-1</v>
          </cell>
          <cell r="I83">
            <v>-1</v>
          </cell>
          <cell r="J83">
            <v>-1</v>
          </cell>
          <cell r="K83">
            <v>-1</v>
          </cell>
          <cell r="L83">
            <v>-1</v>
          </cell>
          <cell r="M83">
            <v>-1</v>
          </cell>
          <cell r="N83">
            <v>-1</v>
          </cell>
        </row>
        <row r="84">
          <cell r="A84">
            <v>-1</v>
          </cell>
          <cell r="B84">
            <v>-1</v>
          </cell>
          <cell r="C84">
            <v>-1</v>
          </cell>
          <cell r="D84">
            <v>-1</v>
          </cell>
          <cell r="E84">
            <v>-1</v>
          </cell>
          <cell r="F84">
            <v>-1</v>
          </cell>
          <cell r="G84">
            <v>-1</v>
          </cell>
          <cell r="H84">
            <v>-1</v>
          </cell>
          <cell r="I84">
            <v>-1</v>
          </cell>
          <cell r="J84">
            <v>-1</v>
          </cell>
          <cell r="K84">
            <v>-1</v>
          </cell>
          <cell r="L84">
            <v>-1</v>
          </cell>
          <cell r="M84">
            <v>-1</v>
          </cell>
          <cell r="N84">
            <v>-1</v>
          </cell>
        </row>
        <row r="85">
          <cell r="A85">
            <v>-1</v>
          </cell>
          <cell r="B85">
            <v>-1</v>
          </cell>
          <cell r="C85">
            <v>-1</v>
          </cell>
          <cell r="D85">
            <v>-1</v>
          </cell>
          <cell r="E85">
            <v>-1</v>
          </cell>
          <cell r="F85">
            <v>-1</v>
          </cell>
          <cell r="G85">
            <v>-1</v>
          </cell>
          <cell r="H85">
            <v>-1</v>
          </cell>
          <cell r="I85">
            <v>-1</v>
          </cell>
          <cell r="J85">
            <v>-1</v>
          </cell>
          <cell r="K85">
            <v>-1</v>
          </cell>
          <cell r="L85">
            <v>-1</v>
          </cell>
          <cell r="M85">
            <v>-1</v>
          </cell>
          <cell r="N85">
            <v>-1</v>
          </cell>
        </row>
        <row r="86">
          <cell r="A86">
            <v>-1</v>
          </cell>
          <cell r="B86">
            <v>-1</v>
          </cell>
          <cell r="C86">
            <v>-1</v>
          </cell>
          <cell r="D86">
            <v>-1</v>
          </cell>
          <cell r="E86">
            <v>-1</v>
          </cell>
          <cell r="F86">
            <v>-1</v>
          </cell>
          <cell r="G86">
            <v>-1</v>
          </cell>
          <cell r="H86">
            <v>-1</v>
          </cell>
          <cell r="I86">
            <v>-1</v>
          </cell>
          <cell r="J86">
            <v>-1</v>
          </cell>
          <cell r="K86">
            <v>-1</v>
          </cell>
          <cell r="L86">
            <v>-1</v>
          </cell>
          <cell r="M86">
            <v>-1</v>
          </cell>
          <cell r="N86">
            <v>-1</v>
          </cell>
        </row>
        <row r="87">
          <cell r="A87">
            <v>-1</v>
          </cell>
          <cell r="B87">
            <v>-1</v>
          </cell>
          <cell r="C87">
            <v>-1</v>
          </cell>
          <cell r="D87">
            <v>-1</v>
          </cell>
          <cell r="E87">
            <v>-1</v>
          </cell>
          <cell r="F87">
            <v>-1</v>
          </cell>
          <cell r="G87">
            <v>-1</v>
          </cell>
          <cell r="H87">
            <v>-1</v>
          </cell>
          <cell r="I87">
            <v>-1</v>
          </cell>
          <cell r="J87">
            <v>-1</v>
          </cell>
          <cell r="K87">
            <v>-1</v>
          </cell>
          <cell r="L87">
            <v>-1</v>
          </cell>
          <cell r="M87">
            <v>-1</v>
          </cell>
          <cell r="N87">
            <v>-1</v>
          </cell>
        </row>
        <row r="88">
          <cell r="A88">
            <v>-1</v>
          </cell>
          <cell r="B88">
            <v>-1</v>
          </cell>
          <cell r="C88">
            <v>-1</v>
          </cell>
          <cell r="D88">
            <v>-1</v>
          </cell>
          <cell r="E88">
            <v>-1</v>
          </cell>
          <cell r="F88">
            <v>-1</v>
          </cell>
          <cell r="G88">
            <v>-1</v>
          </cell>
          <cell r="H88">
            <v>-1</v>
          </cell>
          <cell r="I88">
            <v>-1</v>
          </cell>
          <cell r="J88">
            <v>-1</v>
          </cell>
          <cell r="K88">
            <v>-1</v>
          </cell>
          <cell r="L88">
            <v>-1</v>
          </cell>
          <cell r="M88">
            <v>-1</v>
          </cell>
          <cell r="N88">
            <v>-1</v>
          </cell>
        </row>
        <row r="89">
          <cell r="A89">
            <v>-1</v>
          </cell>
          <cell r="B89">
            <v>-1</v>
          </cell>
          <cell r="C89">
            <v>-1</v>
          </cell>
          <cell r="D89">
            <v>-1</v>
          </cell>
          <cell r="E89">
            <v>-1</v>
          </cell>
          <cell r="F89">
            <v>-1</v>
          </cell>
          <cell r="G89">
            <v>-1</v>
          </cell>
          <cell r="H89">
            <v>-1</v>
          </cell>
          <cell r="I89">
            <v>-1</v>
          </cell>
          <cell r="J89">
            <v>-1</v>
          </cell>
          <cell r="K89">
            <v>-1</v>
          </cell>
          <cell r="L89">
            <v>-1</v>
          </cell>
          <cell r="M89">
            <v>-1</v>
          </cell>
          <cell r="N89">
            <v>-1</v>
          </cell>
        </row>
        <row r="90">
          <cell r="A90">
            <v>-1</v>
          </cell>
          <cell r="B90">
            <v>-1</v>
          </cell>
          <cell r="C90">
            <v>-1</v>
          </cell>
          <cell r="D90">
            <v>-1</v>
          </cell>
          <cell r="E90">
            <v>-1</v>
          </cell>
          <cell r="F90">
            <v>-1</v>
          </cell>
          <cell r="G90">
            <v>-1</v>
          </cell>
          <cell r="H90">
            <v>-1</v>
          </cell>
          <cell r="I90">
            <v>-1</v>
          </cell>
          <cell r="J90">
            <v>-1</v>
          </cell>
          <cell r="K90">
            <v>-1</v>
          </cell>
          <cell r="L90">
            <v>-1</v>
          </cell>
          <cell r="M90">
            <v>-1</v>
          </cell>
          <cell r="N90">
            <v>-1</v>
          </cell>
        </row>
        <row r="91">
          <cell r="A91">
            <v>-1</v>
          </cell>
          <cell r="B91">
            <v>-1</v>
          </cell>
          <cell r="C91">
            <v>-1</v>
          </cell>
          <cell r="D91">
            <v>-1</v>
          </cell>
          <cell r="E91">
            <v>-1</v>
          </cell>
          <cell r="F91">
            <v>-1</v>
          </cell>
          <cell r="G91">
            <v>-1</v>
          </cell>
          <cell r="H91">
            <v>-1</v>
          </cell>
          <cell r="I91">
            <v>-1</v>
          </cell>
          <cell r="J91">
            <v>-1</v>
          </cell>
          <cell r="K91">
            <v>-1</v>
          </cell>
          <cell r="L91">
            <v>-1</v>
          </cell>
          <cell r="M91">
            <v>-1</v>
          </cell>
          <cell r="N91">
            <v>-1</v>
          </cell>
        </row>
        <row r="92">
          <cell r="A92">
            <v>-1</v>
          </cell>
          <cell r="B92">
            <v>-1</v>
          </cell>
          <cell r="C92">
            <v>-1</v>
          </cell>
          <cell r="D92">
            <v>-1</v>
          </cell>
          <cell r="E92">
            <v>-1</v>
          </cell>
          <cell r="F92">
            <v>-1</v>
          </cell>
          <cell r="G92">
            <v>-1</v>
          </cell>
          <cell r="H92">
            <v>-1</v>
          </cell>
          <cell r="I92">
            <v>-1</v>
          </cell>
          <cell r="J92">
            <v>-1</v>
          </cell>
          <cell r="K92">
            <v>-1</v>
          </cell>
          <cell r="L92">
            <v>-1</v>
          </cell>
          <cell r="M92">
            <v>-1</v>
          </cell>
          <cell r="N92">
            <v>-1</v>
          </cell>
        </row>
        <row r="93">
          <cell r="A93">
            <v>-1</v>
          </cell>
          <cell r="B93">
            <v>-1</v>
          </cell>
          <cell r="C93">
            <v>-1</v>
          </cell>
          <cell r="D93">
            <v>-1</v>
          </cell>
          <cell r="E93">
            <v>-1</v>
          </cell>
          <cell r="F93">
            <v>-1</v>
          </cell>
          <cell r="G93">
            <v>-1</v>
          </cell>
          <cell r="H93">
            <v>-1</v>
          </cell>
          <cell r="I93">
            <v>-1</v>
          </cell>
          <cell r="J93">
            <v>-1</v>
          </cell>
          <cell r="K93">
            <v>-1</v>
          </cell>
          <cell r="L93">
            <v>-1</v>
          </cell>
          <cell r="M93">
            <v>-1</v>
          </cell>
          <cell r="N93">
            <v>-1</v>
          </cell>
        </row>
        <row r="94">
          <cell r="A94">
            <v>-1</v>
          </cell>
          <cell r="B94">
            <v>-1</v>
          </cell>
          <cell r="C94">
            <v>-1</v>
          </cell>
          <cell r="D94">
            <v>-1</v>
          </cell>
          <cell r="E94">
            <v>-1</v>
          </cell>
          <cell r="F94">
            <v>-1</v>
          </cell>
          <cell r="G94">
            <v>-1</v>
          </cell>
          <cell r="H94">
            <v>-1</v>
          </cell>
          <cell r="I94">
            <v>-1</v>
          </cell>
          <cell r="J94">
            <v>-1</v>
          </cell>
          <cell r="K94">
            <v>-1</v>
          </cell>
          <cell r="L94">
            <v>-1</v>
          </cell>
          <cell r="M94">
            <v>-1</v>
          </cell>
          <cell r="N94">
            <v>-1</v>
          </cell>
        </row>
        <row r="95">
          <cell r="A95">
            <v>-1</v>
          </cell>
          <cell r="B95">
            <v>-1</v>
          </cell>
          <cell r="C95">
            <v>-1</v>
          </cell>
          <cell r="D95">
            <v>-1</v>
          </cell>
          <cell r="E95">
            <v>-1</v>
          </cell>
          <cell r="F95">
            <v>-1</v>
          </cell>
          <cell r="G95">
            <v>-1</v>
          </cell>
          <cell r="H95">
            <v>-1</v>
          </cell>
          <cell r="I95">
            <v>-1</v>
          </cell>
          <cell r="J95">
            <v>-1</v>
          </cell>
          <cell r="K95">
            <v>-1</v>
          </cell>
          <cell r="L95">
            <v>-1</v>
          </cell>
          <cell r="M95">
            <v>-1</v>
          </cell>
          <cell r="N95">
            <v>-1</v>
          </cell>
        </row>
        <row r="96">
          <cell r="A96">
            <v>-1</v>
          </cell>
          <cell r="B96">
            <v>-1</v>
          </cell>
          <cell r="C96">
            <v>-1</v>
          </cell>
          <cell r="D96">
            <v>-1</v>
          </cell>
          <cell r="E96">
            <v>-1</v>
          </cell>
          <cell r="F96">
            <v>-1</v>
          </cell>
          <cell r="G96">
            <v>-1</v>
          </cell>
          <cell r="H96">
            <v>-1</v>
          </cell>
          <cell r="I96">
            <v>-1</v>
          </cell>
          <cell r="J96">
            <v>-1</v>
          </cell>
          <cell r="K96">
            <v>-1</v>
          </cell>
          <cell r="L96">
            <v>-1</v>
          </cell>
          <cell r="M96">
            <v>-1</v>
          </cell>
          <cell r="N96">
            <v>-1</v>
          </cell>
        </row>
        <row r="97">
          <cell r="A97">
            <v>-1</v>
          </cell>
          <cell r="B97">
            <v>-1</v>
          </cell>
          <cell r="C97">
            <v>-1</v>
          </cell>
          <cell r="D97">
            <v>-1</v>
          </cell>
          <cell r="E97">
            <v>-1</v>
          </cell>
          <cell r="F97">
            <v>-1</v>
          </cell>
          <cell r="G97">
            <v>-1</v>
          </cell>
          <cell r="H97">
            <v>-1</v>
          </cell>
          <cell r="I97">
            <v>-1</v>
          </cell>
          <cell r="J97">
            <v>-1</v>
          </cell>
          <cell r="K97">
            <v>-1</v>
          </cell>
          <cell r="L97">
            <v>-1</v>
          </cell>
          <cell r="M97">
            <v>-1</v>
          </cell>
          <cell r="N97">
            <v>-1</v>
          </cell>
        </row>
        <row r="98">
          <cell r="A98">
            <v>-1</v>
          </cell>
          <cell r="B98">
            <v>-1</v>
          </cell>
          <cell r="C98">
            <v>-1</v>
          </cell>
          <cell r="D98">
            <v>-1</v>
          </cell>
          <cell r="E98">
            <v>-1</v>
          </cell>
          <cell r="F98">
            <v>-1</v>
          </cell>
          <cell r="G98">
            <v>-1</v>
          </cell>
          <cell r="H98">
            <v>-1</v>
          </cell>
          <cell r="I98">
            <v>-1</v>
          </cell>
          <cell r="J98">
            <v>-1</v>
          </cell>
          <cell r="K98">
            <v>-1</v>
          </cell>
          <cell r="L98">
            <v>-1</v>
          </cell>
          <cell r="M98">
            <v>-1</v>
          </cell>
          <cell r="N98">
            <v>-1</v>
          </cell>
        </row>
        <row r="99">
          <cell r="A99">
            <v>-1</v>
          </cell>
          <cell r="B99">
            <v>-1</v>
          </cell>
          <cell r="C99">
            <v>-1</v>
          </cell>
          <cell r="D99">
            <v>-1</v>
          </cell>
          <cell r="E99">
            <v>-1</v>
          </cell>
          <cell r="F99">
            <v>-1</v>
          </cell>
          <cell r="G99">
            <v>-1</v>
          </cell>
          <cell r="H99">
            <v>-1</v>
          </cell>
          <cell r="I99">
            <v>-1</v>
          </cell>
          <cell r="J99">
            <v>-1</v>
          </cell>
          <cell r="K99">
            <v>-1</v>
          </cell>
          <cell r="L99">
            <v>-1</v>
          </cell>
          <cell r="M99">
            <v>-1</v>
          </cell>
          <cell r="N99">
            <v>-1</v>
          </cell>
        </row>
        <row r="100">
          <cell r="A100">
            <v>-1</v>
          </cell>
          <cell r="B100">
            <v>-1</v>
          </cell>
          <cell r="C100">
            <v>-1</v>
          </cell>
          <cell r="D100">
            <v>-1</v>
          </cell>
          <cell r="E100">
            <v>-1</v>
          </cell>
          <cell r="F100">
            <v>-1</v>
          </cell>
          <cell r="G100">
            <v>-1</v>
          </cell>
          <cell r="H100">
            <v>-1</v>
          </cell>
          <cell r="I100">
            <v>-1</v>
          </cell>
          <cell r="J100">
            <v>-1</v>
          </cell>
          <cell r="K100">
            <v>-1</v>
          </cell>
          <cell r="L100">
            <v>-1</v>
          </cell>
          <cell r="M100">
            <v>-1</v>
          </cell>
          <cell r="N100">
            <v>-1</v>
          </cell>
        </row>
        <row r="101">
          <cell r="A101">
            <v>-1</v>
          </cell>
          <cell r="B101">
            <v>-1</v>
          </cell>
          <cell r="C101">
            <v>-1</v>
          </cell>
          <cell r="D101">
            <v>-1</v>
          </cell>
          <cell r="E101">
            <v>-1</v>
          </cell>
          <cell r="F101">
            <v>-1</v>
          </cell>
          <cell r="G101">
            <v>-1</v>
          </cell>
          <cell r="H101">
            <v>-1</v>
          </cell>
          <cell r="I101">
            <v>-1</v>
          </cell>
          <cell r="J101">
            <v>-1</v>
          </cell>
          <cell r="K101">
            <v>-1</v>
          </cell>
          <cell r="L101">
            <v>-1</v>
          </cell>
          <cell r="M101">
            <v>-1</v>
          </cell>
          <cell r="N101">
            <v>-1</v>
          </cell>
        </row>
        <row r="102">
          <cell r="A102">
            <v>-1</v>
          </cell>
          <cell r="B102">
            <v>-1</v>
          </cell>
          <cell r="C102">
            <v>-1</v>
          </cell>
          <cell r="D102">
            <v>-1</v>
          </cell>
          <cell r="E102">
            <v>-1</v>
          </cell>
          <cell r="F102">
            <v>-1</v>
          </cell>
          <cell r="G102">
            <v>-1</v>
          </cell>
          <cell r="H102">
            <v>-1</v>
          </cell>
          <cell r="I102">
            <v>-1</v>
          </cell>
          <cell r="J102">
            <v>-1</v>
          </cell>
          <cell r="K102">
            <v>-1</v>
          </cell>
          <cell r="L102">
            <v>-1</v>
          </cell>
          <cell r="M102">
            <v>-1</v>
          </cell>
          <cell r="N102">
            <v>-1</v>
          </cell>
        </row>
        <row r="103">
          <cell r="A103">
            <v>-1</v>
          </cell>
          <cell r="B103">
            <v>-1</v>
          </cell>
          <cell r="C103">
            <v>-1</v>
          </cell>
          <cell r="D103">
            <v>-1</v>
          </cell>
          <cell r="E103">
            <v>-1</v>
          </cell>
          <cell r="F103">
            <v>-1</v>
          </cell>
          <cell r="G103">
            <v>-1</v>
          </cell>
          <cell r="H103">
            <v>-1</v>
          </cell>
          <cell r="I103">
            <v>-1</v>
          </cell>
          <cell r="J103">
            <v>-1</v>
          </cell>
          <cell r="K103">
            <v>-1</v>
          </cell>
          <cell r="L103">
            <v>-1</v>
          </cell>
          <cell r="M103">
            <v>-1</v>
          </cell>
          <cell r="N103">
            <v>-1</v>
          </cell>
        </row>
        <row r="104">
          <cell r="A104">
            <v>-1</v>
          </cell>
          <cell r="B104">
            <v>-1</v>
          </cell>
          <cell r="C104">
            <v>-1</v>
          </cell>
          <cell r="D104">
            <v>-1</v>
          </cell>
          <cell r="E104">
            <v>-1</v>
          </cell>
          <cell r="F104">
            <v>-1</v>
          </cell>
          <cell r="G104">
            <v>-1</v>
          </cell>
          <cell r="H104">
            <v>-1</v>
          </cell>
          <cell r="I104">
            <v>-1</v>
          </cell>
          <cell r="J104">
            <v>-1</v>
          </cell>
          <cell r="K104">
            <v>-1</v>
          </cell>
          <cell r="L104">
            <v>-1</v>
          </cell>
          <cell r="M104">
            <v>-1</v>
          </cell>
          <cell r="N104">
            <v>-1</v>
          </cell>
        </row>
        <row r="105">
          <cell r="A105">
            <v>-1</v>
          </cell>
          <cell r="B105">
            <v>-1</v>
          </cell>
          <cell r="C105">
            <v>-1</v>
          </cell>
          <cell r="D105">
            <v>-1</v>
          </cell>
          <cell r="E105">
            <v>-1</v>
          </cell>
          <cell r="F105">
            <v>-1</v>
          </cell>
          <cell r="G105">
            <v>-1</v>
          </cell>
          <cell r="H105">
            <v>-1</v>
          </cell>
          <cell r="I105">
            <v>-1</v>
          </cell>
          <cell r="J105">
            <v>-1</v>
          </cell>
          <cell r="K105">
            <v>-1</v>
          </cell>
          <cell r="L105">
            <v>-1</v>
          </cell>
          <cell r="M105">
            <v>-1</v>
          </cell>
          <cell r="N105">
            <v>-1</v>
          </cell>
        </row>
        <row r="106">
          <cell r="A106">
            <v>-1</v>
          </cell>
          <cell r="B106">
            <v>-1</v>
          </cell>
          <cell r="C106">
            <v>-1</v>
          </cell>
          <cell r="D106">
            <v>-1</v>
          </cell>
          <cell r="E106">
            <v>-1</v>
          </cell>
          <cell r="F106">
            <v>-1</v>
          </cell>
          <cell r="G106">
            <v>-1</v>
          </cell>
          <cell r="H106">
            <v>-1</v>
          </cell>
          <cell r="I106">
            <v>-1</v>
          </cell>
          <cell r="J106">
            <v>-1</v>
          </cell>
          <cell r="K106">
            <v>-1</v>
          </cell>
          <cell r="L106">
            <v>-1</v>
          </cell>
          <cell r="M106">
            <v>-1</v>
          </cell>
          <cell r="N106">
            <v>-1</v>
          </cell>
        </row>
        <row r="107">
          <cell r="A107">
            <v>-1</v>
          </cell>
          <cell r="B107">
            <v>-1</v>
          </cell>
          <cell r="C107">
            <v>-1</v>
          </cell>
          <cell r="D107">
            <v>-1</v>
          </cell>
          <cell r="E107">
            <v>-1</v>
          </cell>
          <cell r="F107">
            <v>-1</v>
          </cell>
          <cell r="G107">
            <v>-1</v>
          </cell>
          <cell r="H107">
            <v>-1</v>
          </cell>
          <cell r="I107">
            <v>-1</v>
          </cell>
          <cell r="J107">
            <v>-1</v>
          </cell>
          <cell r="K107">
            <v>-1</v>
          </cell>
          <cell r="L107">
            <v>-1</v>
          </cell>
          <cell r="M107">
            <v>-1</v>
          </cell>
          <cell r="N107">
            <v>-1</v>
          </cell>
        </row>
        <row r="108">
          <cell r="A108">
            <v>-1</v>
          </cell>
          <cell r="B108">
            <v>-1</v>
          </cell>
          <cell r="C108">
            <v>-1</v>
          </cell>
          <cell r="D108">
            <v>-1</v>
          </cell>
          <cell r="E108">
            <v>-1</v>
          </cell>
          <cell r="F108">
            <v>-1</v>
          </cell>
          <cell r="G108">
            <v>-1</v>
          </cell>
          <cell r="H108">
            <v>-1</v>
          </cell>
          <cell r="I108">
            <v>-1</v>
          </cell>
          <cell r="J108">
            <v>-1</v>
          </cell>
          <cell r="K108">
            <v>-1</v>
          </cell>
          <cell r="L108">
            <v>-1</v>
          </cell>
          <cell r="M108">
            <v>-1</v>
          </cell>
          <cell r="N108">
            <v>-1</v>
          </cell>
        </row>
        <row r="109">
          <cell r="A109">
            <v>-1</v>
          </cell>
          <cell r="B109">
            <v>-1</v>
          </cell>
          <cell r="C109">
            <v>-1</v>
          </cell>
          <cell r="D109">
            <v>-1</v>
          </cell>
          <cell r="E109">
            <v>-1</v>
          </cell>
          <cell r="F109">
            <v>-1</v>
          </cell>
          <cell r="G109">
            <v>-1</v>
          </cell>
          <cell r="H109">
            <v>-1</v>
          </cell>
          <cell r="I109">
            <v>-1</v>
          </cell>
          <cell r="J109">
            <v>-1</v>
          </cell>
          <cell r="K109">
            <v>-1</v>
          </cell>
          <cell r="L109">
            <v>-1</v>
          </cell>
          <cell r="M109">
            <v>-1</v>
          </cell>
          <cell r="N109">
            <v>-1</v>
          </cell>
        </row>
        <row r="110">
          <cell r="A110">
            <v>-1</v>
          </cell>
          <cell r="B110">
            <v>-1</v>
          </cell>
          <cell r="C110">
            <v>-1</v>
          </cell>
          <cell r="D110">
            <v>-1</v>
          </cell>
          <cell r="E110">
            <v>-1</v>
          </cell>
          <cell r="F110">
            <v>-1</v>
          </cell>
          <cell r="G110">
            <v>-1</v>
          </cell>
          <cell r="H110">
            <v>-1</v>
          </cell>
          <cell r="I110">
            <v>-1</v>
          </cell>
          <cell r="J110">
            <v>-1</v>
          </cell>
          <cell r="K110">
            <v>-1</v>
          </cell>
          <cell r="L110">
            <v>-1</v>
          </cell>
          <cell r="M110">
            <v>-1</v>
          </cell>
          <cell r="N110">
            <v>-1</v>
          </cell>
        </row>
        <row r="111">
          <cell r="A111">
            <v>-1</v>
          </cell>
          <cell r="B111">
            <v>-1</v>
          </cell>
          <cell r="C111">
            <v>-1</v>
          </cell>
          <cell r="D111">
            <v>-1</v>
          </cell>
          <cell r="E111">
            <v>-1</v>
          </cell>
          <cell r="F111">
            <v>-1</v>
          </cell>
          <cell r="G111">
            <v>-1</v>
          </cell>
          <cell r="H111">
            <v>-1</v>
          </cell>
          <cell r="I111">
            <v>-1</v>
          </cell>
          <cell r="J111">
            <v>-1</v>
          </cell>
          <cell r="K111">
            <v>-1</v>
          </cell>
          <cell r="L111">
            <v>-1</v>
          </cell>
          <cell r="M111">
            <v>-1</v>
          </cell>
          <cell r="N111">
            <v>-1</v>
          </cell>
        </row>
        <row r="112">
          <cell r="A112">
            <v>-1</v>
          </cell>
          <cell r="B112">
            <v>-1</v>
          </cell>
          <cell r="C112">
            <v>-1</v>
          </cell>
          <cell r="D112">
            <v>-1</v>
          </cell>
          <cell r="E112">
            <v>-1</v>
          </cell>
          <cell r="F112">
            <v>-1</v>
          </cell>
          <cell r="G112">
            <v>-1</v>
          </cell>
          <cell r="H112">
            <v>-1</v>
          </cell>
          <cell r="I112">
            <v>-1</v>
          </cell>
          <cell r="J112">
            <v>-1</v>
          </cell>
          <cell r="K112">
            <v>-1</v>
          </cell>
          <cell r="L112">
            <v>-1</v>
          </cell>
          <cell r="M112">
            <v>-1</v>
          </cell>
          <cell r="N112">
            <v>-1</v>
          </cell>
        </row>
        <row r="113">
          <cell r="A113">
            <v>-1</v>
          </cell>
          <cell r="B113">
            <v>-1</v>
          </cell>
          <cell r="C113">
            <v>-1</v>
          </cell>
          <cell r="D113">
            <v>-1</v>
          </cell>
          <cell r="E113">
            <v>-1</v>
          </cell>
          <cell r="F113">
            <v>-1</v>
          </cell>
          <cell r="G113">
            <v>-1</v>
          </cell>
          <cell r="H113">
            <v>-1</v>
          </cell>
          <cell r="I113">
            <v>-1</v>
          </cell>
          <cell r="J113">
            <v>-1</v>
          </cell>
          <cell r="K113">
            <v>-1</v>
          </cell>
          <cell r="L113">
            <v>-1</v>
          </cell>
          <cell r="M113">
            <v>-1</v>
          </cell>
          <cell r="N113">
            <v>-1</v>
          </cell>
        </row>
        <row r="114">
          <cell r="A114">
            <v>-1</v>
          </cell>
          <cell r="B114">
            <v>-1</v>
          </cell>
          <cell r="C114">
            <v>-1</v>
          </cell>
          <cell r="D114">
            <v>-1</v>
          </cell>
          <cell r="E114">
            <v>-1</v>
          </cell>
          <cell r="F114">
            <v>-1</v>
          </cell>
          <cell r="G114">
            <v>-1</v>
          </cell>
          <cell r="H114">
            <v>-1</v>
          </cell>
          <cell r="I114">
            <v>-1</v>
          </cell>
          <cell r="J114">
            <v>-1</v>
          </cell>
          <cell r="K114">
            <v>-1</v>
          </cell>
          <cell r="L114">
            <v>-1</v>
          </cell>
          <cell r="M114">
            <v>-1</v>
          </cell>
          <cell r="N114">
            <v>-1</v>
          </cell>
        </row>
        <row r="115">
          <cell r="A115">
            <v>-1</v>
          </cell>
          <cell r="B115">
            <v>-1</v>
          </cell>
          <cell r="C115">
            <v>-1</v>
          </cell>
          <cell r="D115">
            <v>-1</v>
          </cell>
          <cell r="E115">
            <v>-1</v>
          </cell>
          <cell r="F115">
            <v>-1</v>
          </cell>
          <cell r="G115">
            <v>-1</v>
          </cell>
          <cell r="H115">
            <v>-1</v>
          </cell>
          <cell r="I115">
            <v>-1</v>
          </cell>
          <cell r="J115">
            <v>-1</v>
          </cell>
          <cell r="K115">
            <v>-1</v>
          </cell>
          <cell r="L115">
            <v>-1</v>
          </cell>
          <cell r="M115">
            <v>-1</v>
          </cell>
          <cell r="N115">
            <v>-1</v>
          </cell>
        </row>
        <row r="116">
          <cell r="A116">
            <v>-1</v>
          </cell>
          <cell r="B116">
            <v>-1</v>
          </cell>
          <cell r="C116">
            <v>-1</v>
          </cell>
          <cell r="D116">
            <v>-1</v>
          </cell>
          <cell r="E116">
            <v>-1</v>
          </cell>
          <cell r="F116">
            <v>-1</v>
          </cell>
          <cell r="G116">
            <v>-1</v>
          </cell>
          <cell r="H116">
            <v>-1</v>
          </cell>
          <cell r="I116">
            <v>-1</v>
          </cell>
          <cell r="J116">
            <v>-1</v>
          </cell>
          <cell r="K116">
            <v>-1</v>
          </cell>
          <cell r="L116">
            <v>-1</v>
          </cell>
          <cell r="M116">
            <v>-1</v>
          </cell>
          <cell r="N116">
            <v>-1</v>
          </cell>
        </row>
        <row r="117">
          <cell r="A117">
            <v>-1</v>
          </cell>
          <cell r="B117">
            <v>-1</v>
          </cell>
          <cell r="C117">
            <v>-1</v>
          </cell>
          <cell r="D117">
            <v>-1</v>
          </cell>
          <cell r="E117">
            <v>-1</v>
          </cell>
          <cell r="F117">
            <v>-1</v>
          </cell>
          <cell r="G117">
            <v>-1</v>
          </cell>
          <cell r="H117">
            <v>-1</v>
          </cell>
          <cell r="I117">
            <v>-1</v>
          </cell>
          <cell r="J117">
            <v>-1</v>
          </cell>
          <cell r="K117">
            <v>-1</v>
          </cell>
          <cell r="L117">
            <v>-1</v>
          </cell>
          <cell r="M117">
            <v>-1</v>
          </cell>
          <cell r="N117">
            <v>-1</v>
          </cell>
        </row>
        <row r="118">
          <cell r="A118">
            <v>-1</v>
          </cell>
          <cell r="B118">
            <v>-1</v>
          </cell>
          <cell r="C118">
            <v>-1</v>
          </cell>
          <cell r="D118">
            <v>-1</v>
          </cell>
          <cell r="E118">
            <v>-1</v>
          </cell>
          <cell r="F118">
            <v>-1</v>
          </cell>
          <cell r="G118">
            <v>-1</v>
          </cell>
          <cell r="H118">
            <v>-1</v>
          </cell>
          <cell r="I118">
            <v>-1</v>
          </cell>
          <cell r="J118">
            <v>-1</v>
          </cell>
          <cell r="K118">
            <v>-1</v>
          </cell>
          <cell r="L118">
            <v>-1</v>
          </cell>
          <cell r="M118">
            <v>-1</v>
          </cell>
          <cell r="N118">
            <v>-1</v>
          </cell>
        </row>
        <row r="119">
          <cell r="A119">
            <v>-1</v>
          </cell>
          <cell r="B119">
            <v>-1</v>
          </cell>
          <cell r="C119">
            <v>-1</v>
          </cell>
          <cell r="D119">
            <v>-1</v>
          </cell>
          <cell r="E119">
            <v>-1</v>
          </cell>
          <cell r="F119">
            <v>-1</v>
          </cell>
          <cell r="G119">
            <v>-1</v>
          </cell>
          <cell r="H119">
            <v>-1</v>
          </cell>
          <cell r="I119">
            <v>-1</v>
          </cell>
          <cell r="J119">
            <v>-1</v>
          </cell>
          <cell r="K119">
            <v>-1</v>
          </cell>
          <cell r="L119">
            <v>-1</v>
          </cell>
          <cell r="M119">
            <v>-1</v>
          </cell>
          <cell r="N119">
            <v>-1</v>
          </cell>
        </row>
        <row r="120">
          <cell r="A120">
            <v>-1</v>
          </cell>
          <cell r="B120">
            <v>-1</v>
          </cell>
          <cell r="C120">
            <v>-1</v>
          </cell>
          <cell r="D120">
            <v>-1</v>
          </cell>
          <cell r="E120">
            <v>-1</v>
          </cell>
          <cell r="F120">
            <v>-1</v>
          </cell>
          <cell r="G120">
            <v>-1</v>
          </cell>
          <cell r="H120">
            <v>-1</v>
          </cell>
          <cell r="I120">
            <v>-1</v>
          </cell>
          <cell r="J120">
            <v>-1</v>
          </cell>
          <cell r="K120">
            <v>-1</v>
          </cell>
          <cell r="L120">
            <v>-1</v>
          </cell>
          <cell r="M120">
            <v>-1</v>
          </cell>
          <cell r="N120">
            <v>-1</v>
          </cell>
        </row>
        <row r="121">
          <cell r="A121">
            <v>-1</v>
          </cell>
          <cell r="B121">
            <v>-1</v>
          </cell>
          <cell r="C121">
            <v>-1</v>
          </cell>
          <cell r="D121">
            <v>-1</v>
          </cell>
          <cell r="E121">
            <v>-1</v>
          </cell>
          <cell r="F121">
            <v>-1</v>
          </cell>
          <cell r="G121">
            <v>-1</v>
          </cell>
          <cell r="H121">
            <v>-1</v>
          </cell>
          <cell r="I121">
            <v>-1</v>
          </cell>
          <cell r="J121">
            <v>-1</v>
          </cell>
          <cell r="K121">
            <v>-1</v>
          </cell>
          <cell r="L121">
            <v>-1</v>
          </cell>
          <cell r="M121">
            <v>-1</v>
          </cell>
          <cell r="N121">
            <v>-1</v>
          </cell>
        </row>
        <row r="122">
          <cell r="A122">
            <v>-1</v>
          </cell>
          <cell r="B122">
            <v>-1</v>
          </cell>
          <cell r="C122">
            <v>-1</v>
          </cell>
          <cell r="D122">
            <v>-1</v>
          </cell>
          <cell r="E122">
            <v>-1</v>
          </cell>
          <cell r="F122">
            <v>-1</v>
          </cell>
          <cell r="G122">
            <v>-1</v>
          </cell>
          <cell r="H122">
            <v>-1</v>
          </cell>
          <cell r="I122">
            <v>-1</v>
          </cell>
          <cell r="J122">
            <v>-1</v>
          </cell>
          <cell r="K122">
            <v>-1</v>
          </cell>
          <cell r="L122">
            <v>-1</v>
          </cell>
          <cell r="M122">
            <v>-1</v>
          </cell>
          <cell r="N122">
            <v>-1</v>
          </cell>
        </row>
        <row r="123">
          <cell r="A123">
            <v>-1</v>
          </cell>
          <cell r="B123">
            <v>-1</v>
          </cell>
          <cell r="C123">
            <v>-1</v>
          </cell>
          <cell r="D123">
            <v>-1</v>
          </cell>
          <cell r="E123">
            <v>-1</v>
          </cell>
          <cell r="F123">
            <v>-1</v>
          </cell>
          <cell r="G123">
            <v>-1</v>
          </cell>
          <cell r="H123">
            <v>-1</v>
          </cell>
          <cell r="I123">
            <v>-1</v>
          </cell>
          <cell r="J123">
            <v>-1</v>
          </cell>
          <cell r="K123">
            <v>-1</v>
          </cell>
          <cell r="L123">
            <v>-1</v>
          </cell>
          <cell r="M123">
            <v>-1</v>
          </cell>
          <cell r="N123">
            <v>-1</v>
          </cell>
        </row>
        <row r="124">
          <cell r="A124">
            <v>-1</v>
          </cell>
          <cell r="B124">
            <v>-1</v>
          </cell>
          <cell r="C124">
            <v>-1</v>
          </cell>
          <cell r="D124">
            <v>-1</v>
          </cell>
          <cell r="E124">
            <v>-1</v>
          </cell>
          <cell r="F124">
            <v>-1</v>
          </cell>
          <cell r="G124">
            <v>-1</v>
          </cell>
          <cell r="H124">
            <v>-1</v>
          </cell>
          <cell r="I124">
            <v>-1</v>
          </cell>
          <cell r="J124">
            <v>-1</v>
          </cell>
          <cell r="K124">
            <v>-1</v>
          </cell>
          <cell r="L124">
            <v>-1</v>
          </cell>
          <cell r="M124">
            <v>-1</v>
          </cell>
          <cell r="N124">
            <v>-1</v>
          </cell>
        </row>
        <row r="125">
          <cell r="A125">
            <v>-1</v>
          </cell>
          <cell r="B125">
            <v>-1</v>
          </cell>
          <cell r="C125">
            <v>-1</v>
          </cell>
          <cell r="D125">
            <v>-1</v>
          </cell>
          <cell r="E125">
            <v>-1</v>
          </cell>
          <cell r="F125">
            <v>-1</v>
          </cell>
          <cell r="G125">
            <v>-1</v>
          </cell>
          <cell r="H125">
            <v>-1</v>
          </cell>
          <cell r="I125">
            <v>-1</v>
          </cell>
          <cell r="J125">
            <v>-1</v>
          </cell>
          <cell r="K125">
            <v>-1</v>
          </cell>
          <cell r="L125">
            <v>-1</v>
          </cell>
          <cell r="M125">
            <v>-1</v>
          </cell>
          <cell r="N125">
            <v>-1</v>
          </cell>
        </row>
        <row r="126">
          <cell r="A126">
            <v>-1</v>
          </cell>
          <cell r="B126">
            <v>-1</v>
          </cell>
          <cell r="C126">
            <v>-1</v>
          </cell>
          <cell r="D126">
            <v>-1</v>
          </cell>
          <cell r="E126">
            <v>-1</v>
          </cell>
          <cell r="F126">
            <v>-1</v>
          </cell>
          <cell r="G126">
            <v>-1</v>
          </cell>
          <cell r="H126">
            <v>-1</v>
          </cell>
          <cell r="I126">
            <v>-1</v>
          </cell>
          <cell r="J126">
            <v>-1</v>
          </cell>
          <cell r="K126">
            <v>-1</v>
          </cell>
          <cell r="L126">
            <v>-1</v>
          </cell>
          <cell r="M126">
            <v>-1</v>
          </cell>
          <cell r="N126">
            <v>-1</v>
          </cell>
        </row>
        <row r="127">
          <cell r="A127">
            <v>-1</v>
          </cell>
          <cell r="B127">
            <v>-1</v>
          </cell>
          <cell r="C127">
            <v>-1</v>
          </cell>
          <cell r="D127">
            <v>-1</v>
          </cell>
          <cell r="E127">
            <v>-1</v>
          </cell>
          <cell r="F127">
            <v>-1</v>
          </cell>
          <cell r="G127">
            <v>-1</v>
          </cell>
          <cell r="H127">
            <v>-1</v>
          </cell>
          <cell r="I127">
            <v>-1</v>
          </cell>
          <cell r="J127">
            <v>-1</v>
          </cell>
          <cell r="K127">
            <v>-1</v>
          </cell>
          <cell r="L127">
            <v>-1</v>
          </cell>
          <cell r="M127">
            <v>-1</v>
          </cell>
          <cell r="N127">
            <v>-1</v>
          </cell>
        </row>
        <row r="128">
          <cell r="A128">
            <v>-1</v>
          </cell>
          <cell r="B128">
            <v>-1</v>
          </cell>
          <cell r="C128">
            <v>-1</v>
          </cell>
          <cell r="D128">
            <v>-1</v>
          </cell>
          <cell r="E128">
            <v>-1</v>
          </cell>
          <cell r="F128">
            <v>-1</v>
          </cell>
          <cell r="G128">
            <v>-1</v>
          </cell>
          <cell r="H128">
            <v>-1</v>
          </cell>
          <cell r="I128">
            <v>-1</v>
          </cell>
          <cell r="J128">
            <v>-1</v>
          </cell>
          <cell r="K128">
            <v>-1</v>
          </cell>
          <cell r="L128">
            <v>-1</v>
          </cell>
          <cell r="M128">
            <v>-1</v>
          </cell>
          <cell r="N128">
            <v>-1</v>
          </cell>
        </row>
        <row r="129">
          <cell r="A129">
            <v>-1</v>
          </cell>
          <cell r="B129">
            <v>-1</v>
          </cell>
          <cell r="C129">
            <v>-1</v>
          </cell>
          <cell r="D129">
            <v>-1</v>
          </cell>
          <cell r="E129">
            <v>-1</v>
          </cell>
          <cell r="F129">
            <v>-1</v>
          </cell>
          <cell r="G129">
            <v>-1</v>
          </cell>
          <cell r="H129">
            <v>-1</v>
          </cell>
          <cell r="I129">
            <v>-1</v>
          </cell>
          <cell r="J129">
            <v>-1</v>
          </cell>
          <cell r="K129">
            <v>-1</v>
          </cell>
          <cell r="L129">
            <v>-1</v>
          </cell>
          <cell r="M129">
            <v>-1</v>
          </cell>
          <cell r="N129">
            <v>-1</v>
          </cell>
        </row>
        <row r="130">
          <cell r="A130">
            <v>-1</v>
          </cell>
          <cell r="B130">
            <v>-1</v>
          </cell>
          <cell r="C130">
            <v>-1</v>
          </cell>
          <cell r="D130">
            <v>-1</v>
          </cell>
          <cell r="E130">
            <v>-1</v>
          </cell>
          <cell r="F130">
            <v>-1</v>
          </cell>
          <cell r="G130">
            <v>-1</v>
          </cell>
          <cell r="H130">
            <v>-1</v>
          </cell>
          <cell r="I130">
            <v>-1</v>
          </cell>
          <cell r="J130">
            <v>-1</v>
          </cell>
          <cell r="K130">
            <v>-1</v>
          </cell>
          <cell r="L130">
            <v>-1</v>
          </cell>
          <cell r="M130">
            <v>-1</v>
          </cell>
          <cell r="N130">
            <v>-1</v>
          </cell>
        </row>
        <row r="131">
          <cell r="A131">
            <v>-1</v>
          </cell>
          <cell r="B131">
            <v>-1</v>
          </cell>
          <cell r="C131">
            <v>-1</v>
          </cell>
          <cell r="D131">
            <v>-1</v>
          </cell>
          <cell r="E131">
            <v>-1</v>
          </cell>
          <cell r="F131">
            <v>-1</v>
          </cell>
          <cell r="G131">
            <v>-1</v>
          </cell>
          <cell r="H131">
            <v>-1</v>
          </cell>
          <cell r="I131">
            <v>-1</v>
          </cell>
          <cell r="J131">
            <v>-1</v>
          </cell>
          <cell r="K131">
            <v>-1</v>
          </cell>
          <cell r="L131">
            <v>-1</v>
          </cell>
          <cell r="M131">
            <v>-1</v>
          </cell>
          <cell r="N131">
            <v>-1</v>
          </cell>
        </row>
        <row r="132">
          <cell r="A132">
            <v>-1</v>
          </cell>
          <cell r="B132">
            <v>-1</v>
          </cell>
          <cell r="C132">
            <v>-1</v>
          </cell>
          <cell r="D132">
            <v>-1</v>
          </cell>
          <cell r="E132">
            <v>-1</v>
          </cell>
          <cell r="F132">
            <v>-1</v>
          </cell>
          <cell r="G132">
            <v>-1</v>
          </cell>
          <cell r="H132">
            <v>-1</v>
          </cell>
          <cell r="I132">
            <v>-1</v>
          </cell>
          <cell r="J132">
            <v>-1</v>
          </cell>
          <cell r="K132">
            <v>-1</v>
          </cell>
          <cell r="L132">
            <v>-1</v>
          </cell>
          <cell r="M132">
            <v>-1</v>
          </cell>
          <cell r="N132">
            <v>-1</v>
          </cell>
        </row>
        <row r="133">
          <cell r="A133">
            <v>-1</v>
          </cell>
          <cell r="B133">
            <v>-1</v>
          </cell>
          <cell r="C133">
            <v>-1</v>
          </cell>
          <cell r="D133">
            <v>-1</v>
          </cell>
          <cell r="E133">
            <v>-1</v>
          </cell>
          <cell r="F133">
            <v>-1</v>
          </cell>
          <cell r="G133">
            <v>-1</v>
          </cell>
          <cell r="H133">
            <v>-1</v>
          </cell>
          <cell r="I133">
            <v>-1</v>
          </cell>
          <cell r="J133">
            <v>-1</v>
          </cell>
          <cell r="K133">
            <v>-1</v>
          </cell>
          <cell r="L133">
            <v>-1</v>
          </cell>
          <cell r="M133">
            <v>-1</v>
          </cell>
          <cell r="N133">
            <v>-1</v>
          </cell>
        </row>
        <row r="134">
          <cell r="A134">
            <v>-1</v>
          </cell>
          <cell r="B134">
            <v>-1</v>
          </cell>
          <cell r="C134">
            <v>-1</v>
          </cell>
          <cell r="D134">
            <v>-1</v>
          </cell>
          <cell r="E134">
            <v>-1</v>
          </cell>
          <cell r="F134">
            <v>-1</v>
          </cell>
          <cell r="G134">
            <v>-1</v>
          </cell>
          <cell r="H134">
            <v>-1</v>
          </cell>
          <cell r="I134">
            <v>-1</v>
          </cell>
          <cell r="J134">
            <v>-1</v>
          </cell>
          <cell r="K134">
            <v>-1</v>
          </cell>
          <cell r="L134">
            <v>-1</v>
          </cell>
          <cell r="M134">
            <v>-1</v>
          </cell>
          <cell r="N134">
            <v>-1</v>
          </cell>
        </row>
        <row r="135">
          <cell r="A135">
            <v>-1</v>
          </cell>
          <cell r="B135">
            <v>-1</v>
          </cell>
          <cell r="C135">
            <v>-1</v>
          </cell>
          <cell r="D135">
            <v>-1</v>
          </cell>
          <cell r="E135">
            <v>-1</v>
          </cell>
          <cell r="F135">
            <v>-1</v>
          </cell>
          <cell r="G135">
            <v>-1</v>
          </cell>
          <cell r="H135">
            <v>-1</v>
          </cell>
          <cell r="I135">
            <v>-1</v>
          </cell>
          <cell r="J135">
            <v>-1</v>
          </cell>
          <cell r="K135">
            <v>-1</v>
          </cell>
          <cell r="L135">
            <v>-1</v>
          </cell>
          <cell r="M135">
            <v>-1</v>
          </cell>
          <cell r="N135">
            <v>-1</v>
          </cell>
        </row>
        <row r="136">
          <cell r="A136">
            <v>-1</v>
          </cell>
          <cell r="B136">
            <v>-1</v>
          </cell>
          <cell r="C136">
            <v>-1</v>
          </cell>
          <cell r="D136">
            <v>-1</v>
          </cell>
          <cell r="E136">
            <v>-1</v>
          </cell>
          <cell r="F136">
            <v>-1</v>
          </cell>
          <cell r="G136">
            <v>-1</v>
          </cell>
          <cell r="H136">
            <v>-1</v>
          </cell>
          <cell r="I136">
            <v>-1</v>
          </cell>
          <cell r="J136">
            <v>-1</v>
          </cell>
          <cell r="K136">
            <v>-1</v>
          </cell>
          <cell r="L136">
            <v>-1</v>
          </cell>
          <cell r="M136">
            <v>-1</v>
          </cell>
          <cell r="N136">
            <v>-1</v>
          </cell>
        </row>
        <row r="137">
          <cell r="A137">
            <v>-1</v>
          </cell>
          <cell r="B137">
            <v>-1</v>
          </cell>
          <cell r="C137">
            <v>-1</v>
          </cell>
          <cell r="D137">
            <v>-1</v>
          </cell>
          <cell r="E137">
            <v>-1</v>
          </cell>
          <cell r="F137">
            <v>-1</v>
          </cell>
          <cell r="G137">
            <v>-1</v>
          </cell>
          <cell r="H137">
            <v>-1</v>
          </cell>
          <cell r="I137">
            <v>-1</v>
          </cell>
          <cell r="J137">
            <v>-1</v>
          </cell>
          <cell r="K137">
            <v>-1</v>
          </cell>
          <cell r="L137">
            <v>-1</v>
          </cell>
          <cell r="M137">
            <v>-1</v>
          </cell>
          <cell r="N137">
            <v>-1</v>
          </cell>
        </row>
        <row r="138">
          <cell r="A138">
            <v>-1</v>
          </cell>
          <cell r="B138">
            <v>-1</v>
          </cell>
          <cell r="C138">
            <v>-1</v>
          </cell>
          <cell r="D138">
            <v>-1</v>
          </cell>
          <cell r="E138">
            <v>-1</v>
          </cell>
          <cell r="F138">
            <v>-1</v>
          </cell>
          <cell r="G138">
            <v>-1</v>
          </cell>
          <cell r="H138">
            <v>-1</v>
          </cell>
          <cell r="I138">
            <v>-1</v>
          </cell>
          <cell r="J138">
            <v>-1</v>
          </cell>
          <cell r="K138">
            <v>-1</v>
          </cell>
          <cell r="L138">
            <v>-1</v>
          </cell>
          <cell r="M138">
            <v>-1</v>
          </cell>
          <cell r="N138">
            <v>-1</v>
          </cell>
        </row>
        <row r="139">
          <cell r="A139">
            <v>-1</v>
          </cell>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A140">
            <v>-1</v>
          </cell>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A141">
            <v>-1</v>
          </cell>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A142">
            <v>-1</v>
          </cell>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A143">
            <v>-1</v>
          </cell>
          <cell r="B143">
            <v>-1</v>
          </cell>
          <cell r="C143">
            <v>-1</v>
          </cell>
          <cell r="D143">
            <v>-1</v>
          </cell>
          <cell r="E143">
            <v>-1</v>
          </cell>
          <cell r="F143">
            <v>-1</v>
          </cell>
          <cell r="G143">
            <v>-1</v>
          </cell>
          <cell r="H143">
            <v>-1</v>
          </cell>
          <cell r="I143">
            <v>-1</v>
          </cell>
          <cell r="J143">
            <v>-1</v>
          </cell>
          <cell r="K143">
            <v>-1</v>
          </cell>
          <cell r="L143">
            <v>-1</v>
          </cell>
          <cell r="M143">
            <v>-1</v>
          </cell>
          <cell r="N143">
            <v>-1</v>
          </cell>
        </row>
        <row r="144">
          <cell r="A144">
            <v>-1</v>
          </cell>
          <cell r="B144">
            <v>-1</v>
          </cell>
          <cell r="C144">
            <v>-1</v>
          </cell>
          <cell r="D144">
            <v>-1</v>
          </cell>
          <cell r="E144">
            <v>-1</v>
          </cell>
          <cell r="F144">
            <v>-1</v>
          </cell>
          <cell r="G144">
            <v>-1</v>
          </cell>
          <cell r="H144">
            <v>-1</v>
          </cell>
          <cell r="I144">
            <v>-1</v>
          </cell>
          <cell r="J144">
            <v>-1</v>
          </cell>
          <cell r="K144">
            <v>-1</v>
          </cell>
          <cell r="L144">
            <v>-1</v>
          </cell>
          <cell r="M144">
            <v>-1</v>
          </cell>
          <cell r="N144">
            <v>-1</v>
          </cell>
        </row>
        <row r="145">
          <cell r="A145">
            <v>-1</v>
          </cell>
          <cell r="B145">
            <v>-1</v>
          </cell>
          <cell r="C145">
            <v>-1</v>
          </cell>
          <cell r="D145">
            <v>-1</v>
          </cell>
          <cell r="E145">
            <v>-1</v>
          </cell>
          <cell r="F145">
            <v>-1</v>
          </cell>
          <cell r="G145">
            <v>-1</v>
          </cell>
          <cell r="H145">
            <v>-1</v>
          </cell>
          <cell r="I145">
            <v>-1</v>
          </cell>
          <cell r="J145">
            <v>-1</v>
          </cell>
          <cell r="K145">
            <v>-1</v>
          </cell>
          <cell r="L145">
            <v>-1</v>
          </cell>
          <cell r="M145">
            <v>-1</v>
          </cell>
          <cell r="N145">
            <v>-1</v>
          </cell>
        </row>
        <row r="146">
          <cell r="A146">
            <v>-1</v>
          </cell>
          <cell r="B146">
            <v>-1</v>
          </cell>
          <cell r="C146">
            <v>-1</v>
          </cell>
          <cell r="D146">
            <v>-1</v>
          </cell>
          <cell r="E146">
            <v>-1</v>
          </cell>
          <cell r="F146">
            <v>-1</v>
          </cell>
          <cell r="G146">
            <v>-1</v>
          </cell>
          <cell r="H146">
            <v>-1</v>
          </cell>
          <cell r="I146">
            <v>-1</v>
          </cell>
          <cell r="J146">
            <v>-1</v>
          </cell>
          <cell r="K146">
            <v>-1</v>
          </cell>
          <cell r="L146">
            <v>-1</v>
          </cell>
          <cell r="M146">
            <v>-1</v>
          </cell>
          <cell r="N146">
            <v>-1</v>
          </cell>
        </row>
        <row r="147">
          <cell r="A147">
            <v>-1</v>
          </cell>
          <cell r="B147">
            <v>-1</v>
          </cell>
          <cell r="C147">
            <v>-1</v>
          </cell>
          <cell r="D147">
            <v>-1</v>
          </cell>
          <cell r="E147">
            <v>-1</v>
          </cell>
          <cell r="F147">
            <v>-1</v>
          </cell>
          <cell r="G147">
            <v>-1</v>
          </cell>
          <cell r="H147">
            <v>-1</v>
          </cell>
          <cell r="I147">
            <v>-1</v>
          </cell>
          <cell r="J147">
            <v>-1</v>
          </cell>
          <cell r="K147">
            <v>-1</v>
          </cell>
          <cell r="L147">
            <v>-1</v>
          </cell>
          <cell r="M147">
            <v>-1</v>
          </cell>
          <cell r="N147">
            <v>-1</v>
          </cell>
        </row>
        <row r="148">
          <cell r="A148">
            <v>-1</v>
          </cell>
          <cell r="B148">
            <v>-1</v>
          </cell>
          <cell r="C148">
            <v>-1</v>
          </cell>
          <cell r="D148">
            <v>-1</v>
          </cell>
          <cell r="E148">
            <v>-1</v>
          </cell>
          <cell r="F148">
            <v>-1</v>
          </cell>
          <cell r="G148">
            <v>-1</v>
          </cell>
          <cell r="H148">
            <v>-1</v>
          </cell>
          <cell r="I148">
            <v>-1</v>
          </cell>
          <cell r="J148">
            <v>-1</v>
          </cell>
          <cell r="K148">
            <v>-1</v>
          </cell>
          <cell r="L148">
            <v>-1</v>
          </cell>
          <cell r="M148">
            <v>-1</v>
          </cell>
          <cell r="N148">
            <v>-1</v>
          </cell>
        </row>
        <row r="149">
          <cell r="A149">
            <v>-1</v>
          </cell>
          <cell r="B149">
            <v>-1</v>
          </cell>
          <cell r="C149">
            <v>-1</v>
          </cell>
          <cell r="D149">
            <v>-1</v>
          </cell>
          <cell r="E149">
            <v>-1</v>
          </cell>
          <cell r="F149">
            <v>-1</v>
          </cell>
          <cell r="G149">
            <v>-1</v>
          </cell>
          <cell r="H149">
            <v>-1</v>
          </cell>
          <cell r="I149">
            <v>-1</v>
          </cell>
          <cell r="J149">
            <v>-1</v>
          </cell>
          <cell r="K149">
            <v>-1</v>
          </cell>
          <cell r="L149">
            <v>-1</v>
          </cell>
          <cell r="M149">
            <v>-1</v>
          </cell>
          <cell r="N149">
            <v>-1</v>
          </cell>
        </row>
        <row r="150">
          <cell r="A150">
            <v>-1</v>
          </cell>
          <cell r="B150">
            <v>-1</v>
          </cell>
          <cell r="C150">
            <v>-1</v>
          </cell>
          <cell r="D150">
            <v>-1</v>
          </cell>
          <cell r="E150">
            <v>-1</v>
          </cell>
          <cell r="F150">
            <v>-1</v>
          </cell>
          <cell r="G150">
            <v>-1</v>
          </cell>
          <cell r="H150">
            <v>-1</v>
          </cell>
          <cell r="I150">
            <v>-1</v>
          </cell>
          <cell r="J150">
            <v>-1</v>
          </cell>
          <cell r="K150">
            <v>-1</v>
          </cell>
          <cell r="L150">
            <v>-1</v>
          </cell>
          <cell r="M150">
            <v>-1</v>
          </cell>
          <cell r="N150">
            <v>-1</v>
          </cell>
        </row>
        <row r="151">
          <cell r="A151">
            <v>-1</v>
          </cell>
          <cell r="B151">
            <v>-1</v>
          </cell>
          <cell r="C151">
            <v>-1</v>
          </cell>
          <cell r="D151">
            <v>-1</v>
          </cell>
          <cell r="E151">
            <v>-1</v>
          </cell>
          <cell r="F151">
            <v>-1</v>
          </cell>
          <cell r="G151">
            <v>-1</v>
          </cell>
          <cell r="H151">
            <v>-1</v>
          </cell>
          <cell r="I151">
            <v>-1</v>
          </cell>
          <cell r="J151">
            <v>-1</v>
          </cell>
          <cell r="K151">
            <v>-1</v>
          </cell>
          <cell r="L151">
            <v>-1</v>
          </cell>
          <cell r="M151">
            <v>-1</v>
          </cell>
          <cell r="N151">
            <v>-1</v>
          </cell>
        </row>
        <row r="152">
          <cell r="A152">
            <v>-1</v>
          </cell>
          <cell r="B152">
            <v>-1</v>
          </cell>
          <cell r="C152">
            <v>-1</v>
          </cell>
          <cell r="D152">
            <v>-1</v>
          </cell>
          <cell r="E152">
            <v>-1</v>
          </cell>
          <cell r="F152">
            <v>-1</v>
          </cell>
          <cell r="G152">
            <v>-1</v>
          </cell>
          <cell r="H152">
            <v>-1</v>
          </cell>
          <cell r="I152">
            <v>-1</v>
          </cell>
          <cell r="J152">
            <v>-1</v>
          </cell>
          <cell r="K152">
            <v>-1</v>
          </cell>
          <cell r="L152">
            <v>-1</v>
          </cell>
          <cell r="M152">
            <v>-1</v>
          </cell>
          <cell r="N152">
            <v>-1</v>
          </cell>
        </row>
        <row r="153">
          <cell r="A153">
            <v>-1</v>
          </cell>
          <cell r="B153">
            <v>-1</v>
          </cell>
          <cell r="C153">
            <v>-1</v>
          </cell>
          <cell r="D153">
            <v>-1</v>
          </cell>
          <cell r="E153">
            <v>-1</v>
          </cell>
          <cell r="F153">
            <v>-1</v>
          </cell>
          <cell r="G153">
            <v>-1</v>
          </cell>
          <cell r="H153">
            <v>-1</v>
          </cell>
          <cell r="I153">
            <v>-1</v>
          </cell>
          <cell r="J153">
            <v>-1</v>
          </cell>
          <cell r="K153">
            <v>-1</v>
          </cell>
          <cell r="L153">
            <v>-1</v>
          </cell>
          <cell r="M153">
            <v>-1</v>
          </cell>
          <cell r="N153">
            <v>-1</v>
          </cell>
        </row>
        <row r="154">
          <cell r="A154">
            <v>-1</v>
          </cell>
          <cell r="B154">
            <v>-1</v>
          </cell>
          <cell r="C154">
            <v>-1</v>
          </cell>
          <cell r="D154">
            <v>-1</v>
          </cell>
          <cell r="E154">
            <v>-1</v>
          </cell>
          <cell r="F154">
            <v>-1</v>
          </cell>
          <cell r="G154">
            <v>-1</v>
          </cell>
          <cell r="H154">
            <v>-1</v>
          </cell>
          <cell r="I154">
            <v>-1</v>
          </cell>
          <cell r="J154">
            <v>-1</v>
          </cell>
          <cell r="K154">
            <v>-1</v>
          </cell>
          <cell r="L154">
            <v>-1</v>
          </cell>
          <cell r="M154">
            <v>-1</v>
          </cell>
          <cell r="N154">
            <v>-1</v>
          </cell>
        </row>
        <row r="155">
          <cell r="A155">
            <v>-1</v>
          </cell>
          <cell r="B155">
            <v>-1</v>
          </cell>
          <cell r="C155">
            <v>-1</v>
          </cell>
          <cell r="D155">
            <v>-1</v>
          </cell>
          <cell r="E155">
            <v>-1</v>
          </cell>
          <cell r="F155">
            <v>-1</v>
          </cell>
          <cell r="G155">
            <v>-1</v>
          </cell>
          <cell r="H155">
            <v>-1</v>
          </cell>
          <cell r="I155">
            <v>-1</v>
          </cell>
          <cell r="J155">
            <v>-1</v>
          </cell>
          <cell r="K155">
            <v>-1</v>
          </cell>
          <cell r="L155">
            <v>-1</v>
          </cell>
          <cell r="M155">
            <v>-1</v>
          </cell>
          <cell r="N155">
            <v>-1</v>
          </cell>
        </row>
        <row r="156">
          <cell r="A156">
            <v>-1</v>
          </cell>
          <cell r="B156">
            <v>-1</v>
          </cell>
          <cell r="C156">
            <v>-1</v>
          </cell>
          <cell r="D156">
            <v>-1</v>
          </cell>
          <cell r="E156">
            <v>-1</v>
          </cell>
          <cell r="F156">
            <v>-1</v>
          </cell>
          <cell r="G156">
            <v>-1</v>
          </cell>
          <cell r="H156">
            <v>-1</v>
          </cell>
          <cell r="I156">
            <v>-1</v>
          </cell>
          <cell r="J156">
            <v>-1</v>
          </cell>
          <cell r="K156">
            <v>-1</v>
          </cell>
          <cell r="L156">
            <v>-1</v>
          </cell>
          <cell r="M156">
            <v>-1</v>
          </cell>
          <cell r="N156">
            <v>-1</v>
          </cell>
        </row>
        <row r="157">
          <cell r="A157">
            <v>-1</v>
          </cell>
          <cell r="B157">
            <v>-1</v>
          </cell>
          <cell r="C157">
            <v>-1</v>
          </cell>
          <cell r="D157">
            <v>-1</v>
          </cell>
          <cell r="E157">
            <v>-1</v>
          </cell>
          <cell r="F157">
            <v>-1</v>
          </cell>
          <cell r="G157">
            <v>-1</v>
          </cell>
          <cell r="H157">
            <v>-1</v>
          </cell>
          <cell r="I157">
            <v>-1</v>
          </cell>
          <cell r="J157">
            <v>-1</v>
          </cell>
          <cell r="K157">
            <v>-1</v>
          </cell>
          <cell r="L157">
            <v>-1</v>
          </cell>
          <cell r="M157">
            <v>-1</v>
          </cell>
          <cell r="N157">
            <v>-1</v>
          </cell>
        </row>
        <row r="158">
          <cell r="A158">
            <v>-1</v>
          </cell>
          <cell r="B158">
            <v>-1</v>
          </cell>
          <cell r="C158">
            <v>-1</v>
          </cell>
          <cell r="D158">
            <v>-1</v>
          </cell>
          <cell r="E158">
            <v>-1</v>
          </cell>
          <cell r="F158">
            <v>-1</v>
          </cell>
          <cell r="G158">
            <v>-1</v>
          </cell>
          <cell r="H158">
            <v>-1</v>
          </cell>
          <cell r="I158">
            <v>-1</v>
          </cell>
          <cell r="J158">
            <v>-1</v>
          </cell>
          <cell r="K158">
            <v>-1</v>
          </cell>
          <cell r="L158">
            <v>-1</v>
          </cell>
          <cell r="M158">
            <v>-1</v>
          </cell>
          <cell r="N158">
            <v>-1</v>
          </cell>
        </row>
        <row r="159">
          <cell r="A159">
            <v>-1</v>
          </cell>
          <cell r="B159">
            <v>-1</v>
          </cell>
          <cell r="C159">
            <v>-1</v>
          </cell>
          <cell r="D159">
            <v>-1</v>
          </cell>
          <cell r="E159">
            <v>-1</v>
          </cell>
          <cell r="F159">
            <v>-1</v>
          </cell>
          <cell r="G159">
            <v>-1</v>
          </cell>
          <cell r="H159">
            <v>-1</v>
          </cell>
          <cell r="I159">
            <v>-1</v>
          </cell>
          <cell r="J159">
            <v>-1</v>
          </cell>
          <cell r="K159">
            <v>-1</v>
          </cell>
          <cell r="L159">
            <v>-1</v>
          </cell>
          <cell r="M159">
            <v>-1</v>
          </cell>
          <cell r="N159">
            <v>-1</v>
          </cell>
        </row>
        <row r="160">
          <cell r="A160">
            <v>-1</v>
          </cell>
          <cell r="B160">
            <v>-1</v>
          </cell>
          <cell r="C160">
            <v>-1</v>
          </cell>
          <cell r="D160">
            <v>-1</v>
          </cell>
          <cell r="E160">
            <v>-1</v>
          </cell>
          <cell r="F160">
            <v>-1</v>
          </cell>
          <cell r="G160">
            <v>-1</v>
          </cell>
          <cell r="H160">
            <v>-1</v>
          </cell>
          <cell r="I160">
            <v>-1</v>
          </cell>
          <cell r="J160">
            <v>-1</v>
          </cell>
          <cell r="K160">
            <v>-1</v>
          </cell>
          <cell r="L160">
            <v>-1</v>
          </cell>
          <cell r="M160">
            <v>-1</v>
          </cell>
          <cell r="N160">
            <v>-1</v>
          </cell>
        </row>
        <row r="161">
          <cell r="A161">
            <v>-1</v>
          </cell>
          <cell r="B161">
            <v>-1</v>
          </cell>
          <cell r="C161">
            <v>-1</v>
          </cell>
          <cell r="D161">
            <v>-1</v>
          </cell>
          <cell r="E161">
            <v>-1</v>
          </cell>
          <cell r="F161">
            <v>-1</v>
          </cell>
          <cell r="G161">
            <v>-1</v>
          </cell>
          <cell r="H161">
            <v>-1</v>
          </cell>
          <cell r="I161">
            <v>-1</v>
          </cell>
          <cell r="J161">
            <v>-1</v>
          </cell>
          <cell r="K161">
            <v>-1</v>
          </cell>
          <cell r="L161">
            <v>-1</v>
          </cell>
          <cell r="M161">
            <v>-1</v>
          </cell>
          <cell r="N161">
            <v>-1</v>
          </cell>
        </row>
        <row r="162">
          <cell r="A162">
            <v>-1</v>
          </cell>
          <cell r="B162">
            <v>-1</v>
          </cell>
          <cell r="C162">
            <v>-1</v>
          </cell>
          <cell r="D162">
            <v>-1</v>
          </cell>
          <cell r="E162">
            <v>-1</v>
          </cell>
          <cell r="F162">
            <v>-1</v>
          </cell>
          <cell r="G162">
            <v>-1</v>
          </cell>
          <cell r="H162">
            <v>-1</v>
          </cell>
          <cell r="I162">
            <v>-1</v>
          </cell>
          <cell r="J162">
            <v>-1</v>
          </cell>
          <cell r="K162">
            <v>-1</v>
          </cell>
          <cell r="L162">
            <v>-1</v>
          </cell>
          <cell r="M162">
            <v>-1</v>
          </cell>
          <cell r="N162">
            <v>-1</v>
          </cell>
        </row>
        <row r="163">
          <cell r="A163">
            <v>-1</v>
          </cell>
          <cell r="B163">
            <v>-1</v>
          </cell>
          <cell r="C163">
            <v>-1</v>
          </cell>
          <cell r="D163">
            <v>-1</v>
          </cell>
          <cell r="E163">
            <v>-1</v>
          </cell>
          <cell r="F163">
            <v>-1</v>
          </cell>
          <cell r="G163">
            <v>-1</v>
          </cell>
          <cell r="H163">
            <v>-1</v>
          </cell>
          <cell r="I163">
            <v>-1</v>
          </cell>
          <cell r="J163">
            <v>-1</v>
          </cell>
          <cell r="K163">
            <v>-1</v>
          </cell>
          <cell r="L163">
            <v>-1</v>
          </cell>
          <cell r="M163">
            <v>-1</v>
          </cell>
          <cell r="N163">
            <v>-1</v>
          </cell>
        </row>
        <row r="164">
          <cell r="A164">
            <v>-1</v>
          </cell>
          <cell r="B164">
            <v>-1</v>
          </cell>
          <cell r="C164">
            <v>-1</v>
          </cell>
          <cell r="D164">
            <v>-1</v>
          </cell>
          <cell r="E164">
            <v>-1</v>
          </cell>
          <cell r="F164">
            <v>-1</v>
          </cell>
          <cell r="G164">
            <v>-1</v>
          </cell>
          <cell r="H164">
            <v>-1</v>
          </cell>
          <cell r="I164">
            <v>-1</v>
          </cell>
          <cell r="J164">
            <v>-1</v>
          </cell>
          <cell r="K164">
            <v>-1</v>
          </cell>
          <cell r="L164">
            <v>-1</v>
          </cell>
          <cell r="M164">
            <v>-1</v>
          </cell>
          <cell r="N164">
            <v>-1</v>
          </cell>
        </row>
        <row r="165">
          <cell r="A165">
            <v>-1</v>
          </cell>
          <cell r="B165">
            <v>-1</v>
          </cell>
          <cell r="C165">
            <v>-1</v>
          </cell>
          <cell r="D165">
            <v>-1</v>
          </cell>
          <cell r="E165">
            <v>-1</v>
          </cell>
          <cell r="F165">
            <v>-1</v>
          </cell>
          <cell r="G165">
            <v>-1</v>
          </cell>
          <cell r="H165">
            <v>-1</v>
          </cell>
          <cell r="I165">
            <v>-1</v>
          </cell>
          <cell r="J165">
            <v>-1</v>
          </cell>
          <cell r="K165">
            <v>-1</v>
          </cell>
          <cell r="L165">
            <v>-1</v>
          </cell>
          <cell r="M165">
            <v>-1</v>
          </cell>
          <cell r="N165">
            <v>-1</v>
          </cell>
        </row>
        <row r="166">
          <cell r="A166">
            <v>-1</v>
          </cell>
          <cell r="B166">
            <v>-1</v>
          </cell>
          <cell r="C166">
            <v>-1</v>
          </cell>
          <cell r="D166">
            <v>-1</v>
          </cell>
          <cell r="E166">
            <v>-1</v>
          </cell>
          <cell r="F166">
            <v>-1</v>
          </cell>
          <cell r="G166">
            <v>-1</v>
          </cell>
          <cell r="H166">
            <v>-1</v>
          </cell>
          <cell r="I166">
            <v>-1</v>
          </cell>
          <cell r="J166">
            <v>-1</v>
          </cell>
          <cell r="K166">
            <v>-1</v>
          </cell>
          <cell r="L166">
            <v>-1</v>
          </cell>
          <cell r="M166">
            <v>-1</v>
          </cell>
          <cell r="N166">
            <v>-1</v>
          </cell>
        </row>
        <row r="167">
          <cell r="A167">
            <v>-1</v>
          </cell>
          <cell r="B167">
            <v>-1</v>
          </cell>
          <cell r="C167">
            <v>-1</v>
          </cell>
          <cell r="D167">
            <v>-1</v>
          </cell>
          <cell r="E167">
            <v>-1</v>
          </cell>
          <cell r="F167">
            <v>-1</v>
          </cell>
          <cell r="G167">
            <v>-1</v>
          </cell>
          <cell r="H167">
            <v>-1</v>
          </cell>
          <cell r="I167">
            <v>-1</v>
          </cell>
          <cell r="J167">
            <v>-1</v>
          </cell>
          <cell r="K167">
            <v>-1</v>
          </cell>
          <cell r="L167">
            <v>-1</v>
          </cell>
          <cell r="M167">
            <v>-1</v>
          </cell>
          <cell r="N167">
            <v>-1</v>
          </cell>
        </row>
        <row r="168">
          <cell r="A168">
            <v>-1</v>
          </cell>
          <cell r="B168">
            <v>-1</v>
          </cell>
          <cell r="C168">
            <v>-1</v>
          </cell>
          <cell r="D168">
            <v>-1</v>
          </cell>
          <cell r="E168">
            <v>-1</v>
          </cell>
          <cell r="F168">
            <v>-1</v>
          </cell>
          <cell r="G168">
            <v>-1</v>
          </cell>
          <cell r="H168">
            <v>-1</v>
          </cell>
          <cell r="I168">
            <v>-1</v>
          </cell>
          <cell r="J168">
            <v>-1</v>
          </cell>
          <cell r="K168">
            <v>-1</v>
          </cell>
          <cell r="L168">
            <v>-1</v>
          </cell>
          <cell r="M168">
            <v>-1</v>
          </cell>
          <cell r="N168">
            <v>-1</v>
          </cell>
        </row>
        <row r="169">
          <cell r="A169">
            <v>-1</v>
          </cell>
          <cell r="B169">
            <v>-1</v>
          </cell>
          <cell r="C169">
            <v>-1</v>
          </cell>
          <cell r="D169">
            <v>-1</v>
          </cell>
          <cell r="E169">
            <v>-1</v>
          </cell>
          <cell r="F169">
            <v>-1</v>
          </cell>
          <cell r="G169">
            <v>-1</v>
          </cell>
          <cell r="H169">
            <v>-1</v>
          </cell>
          <cell r="I169">
            <v>-1</v>
          </cell>
          <cell r="J169">
            <v>-1</v>
          </cell>
          <cell r="K169">
            <v>-1</v>
          </cell>
          <cell r="L169">
            <v>-1</v>
          </cell>
          <cell r="M169">
            <v>-1</v>
          </cell>
          <cell r="N169">
            <v>-1</v>
          </cell>
        </row>
        <row r="170">
          <cell r="A170">
            <v>-1</v>
          </cell>
          <cell r="B170">
            <v>-1</v>
          </cell>
          <cell r="C170">
            <v>-1</v>
          </cell>
          <cell r="D170">
            <v>-1</v>
          </cell>
          <cell r="E170">
            <v>-1</v>
          </cell>
          <cell r="F170">
            <v>-1</v>
          </cell>
          <cell r="G170">
            <v>-1</v>
          </cell>
          <cell r="H170">
            <v>-1</v>
          </cell>
          <cell r="I170">
            <v>-1</v>
          </cell>
          <cell r="J170">
            <v>-1</v>
          </cell>
          <cell r="K170">
            <v>-1</v>
          </cell>
          <cell r="L170">
            <v>-1</v>
          </cell>
          <cell r="M170">
            <v>-1</v>
          </cell>
          <cell r="N170">
            <v>-1</v>
          </cell>
        </row>
        <row r="171">
          <cell r="A171">
            <v>-1</v>
          </cell>
          <cell r="B171">
            <v>-1</v>
          </cell>
          <cell r="C171">
            <v>-1</v>
          </cell>
          <cell r="D171">
            <v>-1</v>
          </cell>
          <cell r="E171">
            <v>-1</v>
          </cell>
          <cell r="F171">
            <v>-1</v>
          </cell>
          <cell r="G171">
            <v>-1</v>
          </cell>
          <cell r="H171">
            <v>-1</v>
          </cell>
          <cell r="I171">
            <v>-1</v>
          </cell>
          <cell r="J171">
            <v>-1</v>
          </cell>
          <cell r="K171">
            <v>-1</v>
          </cell>
          <cell r="L171">
            <v>-1</v>
          </cell>
          <cell r="M171">
            <v>-1</v>
          </cell>
          <cell r="N171">
            <v>-1</v>
          </cell>
        </row>
        <row r="172">
          <cell r="A172">
            <v>-1</v>
          </cell>
          <cell r="B172">
            <v>-1</v>
          </cell>
          <cell r="C172">
            <v>-1</v>
          </cell>
          <cell r="D172">
            <v>-1</v>
          </cell>
          <cell r="E172">
            <v>-1</v>
          </cell>
          <cell r="F172">
            <v>-1</v>
          </cell>
          <cell r="G172">
            <v>-1</v>
          </cell>
          <cell r="H172">
            <v>-1</v>
          </cell>
          <cell r="I172">
            <v>-1</v>
          </cell>
          <cell r="J172">
            <v>-1</v>
          </cell>
          <cell r="K172">
            <v>-1</v>
          </cell>
          <cell r="L172">
            <v>-1</v>
          </cell>
          <cell r="M172">
            <v>-1</v>
          </cell>
          <cell r="N172">
            <v>-1</v>
          </cell>
        </row>
        <row r="173">
          <cell r="A173">
            <v>-1</v>
          </cell>
          <cell r="B173">
            <v>-1</v>
          </cell>
          <cell r="C173">
            <v>-1</v>
          </cell>
          <cell r="D173">
            <v>-1</v>
          </cell>
          <cell r="E173">
            <v>-1</v>
          </cell>
          <cell r="F173">
            <v>-1</v>
          </cell>
          <cell r="G173">
            <v>-1</v>
          </cell>
          <cell r="H173">
            <v>-1</v>
          </cell>
          <cell r="I173">
            <v>-1</v>
          </cell>
          <cell r="J173">
            <v>-1</v>
          </cell>
          <cell r="K173">
            <v>-1</v>
          </cell>
          <cell r="L173">
            <v>-1</v>
          </cell>
          <cell r="M173">
            <v>-1</v>
          </cell>
          <cell r="N173">
            <v>-1</v>
          </cell>
        </row>
        <row r="174">
          <cell r="A174">
            <v>-1</v>
          </cell>
          <cell r="B174">
            <v>-1</v>
          </cell>
          <cell r="C174">
            <v>-1</v>
          </cell>
          <cell r="D174">
            <v>-1</v>
          </cell>
          <cell r="E174">
            <v>-1</v>
          </cell>
          <cell r="F174">
            <v>-1</v>
          </cell>
          <cell r="G174">
            <v>-1</v>
          </cell>
          <cell r="H174">
            <v>-1</v>
          </cell>
          <cell r="I174">
            <v>-1</v>
          </cell>
          <cell r="J174">
            <v>-1</v>
          </cell>
          <cell r="K174">
            <v>-1</v>
          </cell>
          <cell r="L174">
            <v>-1</v>
          </cell>
          <cell r="M174">
            <v>-1</v>
          </cell>
          <cell r="N174">
            <v>-1</v>
          </cell>
        </row>
        <row r="175">
          <cell r="A175">
            <v>-1</v>
          </cell>
          <cell r="B175">
            <v>-1</v>
          </cell>
          <cell r="C175">
            <v>-1</v>
          </cell>
          <cell r="D175">
            <v>-1</v>
          </cell>
          <cell r="E175">
            <v>-1</v>
          </cell>
          <cell r="F175">
            <v>-1</v>
          </cell>
          <cell r="G175">
            <v>-1</v>
          </cell>
          <cell r="H175">
            <v>-1</v>
          </cell>
          <cell r="I175">
            <v>-1</v>
          </cell>
          <cell r="J175">
            <v>-1</v>
          </cell>
          <cell r="K175">
            <v>-1</v>
          </cell>
          <cell r="L175">
            <v>-1</v>
          </cell>
          <cell r="M175">
            <v>-1</v>
          </cell>
          <cell r="N175">
            <v>-1</v>
          </cell>
        </row>
        <row r="176">
          <cell r="A176">
            <v>-1</v>
          </cell>
          <cell r="B176">
            <v>-1</v>
          </cell>
          <cell r="C176">
            <v>-1</v>
          </cell>
          <cell r="D176">
            <v>-1</v>
          </cell>
          <cell r="E176">
            <v>-1</v>
          </cell>
          <cell r="F176">
            <v>-1</v>
          </cell>
          <cell r="G176">
            <v>-1</v>
          </cell>
          <cell r="H176">
            <v>-1</v>
          </cell>
          <cell r="I176">
            <v>-1</v>
          </cell>
          <cell r="J176">
            <v>-1</v>
          </cell>
          <cell r="K176">
            <v>-1</v>
          </cell>
          <cell r="L176">
            <v>-1</v>
          </cell>
          <cell r="M176">
            <v>-1</v>
          </cell>
          <cell r="N176">
            <v>-1</v>
          </cell>
        </row>
        <row r="177">
          <cell r="A177">
            <v>-1</v>
          </cell>
          <cell r="B177">
            <v>-1</v>
          </cell>
          <cell r="C177">
            <v>-1</v>
          </cell>
          <cell r="D177">
            <v>-1</v>
          </cell>
          <cell r="E177">
            <v>-1</v>
          </cell>
          <cell r="F177">
            <v>-1</v>
          </cell>
          <cell r="G177">
            <v>-1</v>
          </cell>
          <cell r="H177">
            <v>-1</v>
          </cell>
          <cell r="I177">
            <v>-1</v>
          </cell>
          <cell r="J177">
            <v>-1</v>
          </cell>
          <cell r="K177">
            <v>-1</v>
          </cell>
          <cell r="L177">
            <v>-1</v>
          </cell>
          <cell r="M177">
            <v>-1</v>
          </cell>
          <cell r="N177">
            <v>-1</v>
          </cell>
        </row>
        <row r="178">
          <cell r="A178">
            <v>-1</v>
          </cell>
          <cell r="B178">
            <v>-1</v>
          </cell>
          <cell r="C178">
            <v>-1</v>
          </cell>
          <cell r="D178">
            <v>-1</v>
          </cell>
          <cell r="E178">
            <v>-1</v>
          </cell>
          <cell r="F178">
            <v>-1</v>
          </cell>
          <cell r="G178">
            <v>-1</v>
          </cell>
          <cell r="H178">
            <v>-1</v>
          </cell>
          <cell r="I178">
            <v>-1</v>
          </cell>
          <cell r="J178">
            <v>-1</v>
          </cell>
          <cell r="K178">
            <v>-1</v>
          </cell>
          <cell r="L178">
            <v>-1</v>
          </cell>
          <cell r="M178">
            <v>-1</v>
          </cell>
          <cell r="N178">
            <v>-1</v>
          </cell>
        </row>
        <row r="179">
          <cell r="A179">
            <v>-1</v>
          </cell>
          <cell r="B179">
            <v>-1</v>
          </cell>
          <cell r="C179">
            <v>-1</v>
          </cell>
          <cell r="D179">
            <v>-1</v>
          </cell>
          <cell r="E179">
            <v>-1</v>
          </cell>
          <cell r="F179">
            <v>-1</v>
          </cell>
          <cell r="G179">
            <v>-1</v>
          </cell>
          <cell r="H179">
            <v>-1</v>
          </cell>
          <cell r="I179">
            <v>-1</v>
          </cell>
          <cell r="J179">
            <v>-1</v>
          </cell>
          <cell r="K179">
            <v>-1</v>
          </cell>
          <cell r="L179">
            <v>-1</v>
          </cell>
          <cell r="M179">
            <v>-1</v>
          </cell>
          <cell r="N179">
            <v>-1</v>
          </cell>
        </row>
        <row r="180">
          <cell r="A180">
            <v>-1</v>
          </cell>
          <cell r="B180">
            <v>-1</v>
          </cell>
          <cell r="C180">
            <v>-1</v>
          </cell>
          <cell r="D180">
            <v>-1</v>
          </cell>
          <cell r="E180">
            <v>-1</v>
          </cell>
          <cell r="F180">
            <v>-1</v>
          </cell>
          <cell r="G180">
            <v>-1</v>
          </cell>
          <cell r="H180">
            <v>-1</v>
          </cell>
          <cell r="I180">
            <v>-1</v>
          </cell>
          <cell r="J180">
            <v>-1</v>
          </cell>
          <cell r="K180">
            <v>-1</v>
          </cell>
          <cell r="L180">
            <v>-1</v>
          </cell>
          <cell r="M180">
            <v>-1</v>
          </cell>
          <cell r="N180">
            <v>-1</v>
          </cell>
        </row>
        <row r="181">
          <cell r="A181">
            <v>-1</v>
          </cell>
          <cell r="B181">
            <v>-1</v>
          </cell>
          <cell r="C181">
            <v>-1</v>
          </cell>
          <cell r="D181">
            <v>-1</v>
          </cell>
          <cell r="E181">
            <v>-1</v>
          </cell>
          <cell r="F181">
            <v>-1</v>
          </cell>
          <cell r="G181">
            <v>-1</v>
          </cell>
          <cell r="H181">
            <v>-1</v>
          </cell>
          <cell r="I181">
            <v>-1</v>
          </cell>
          <cell r="J181">
            <v>-1</v>
          </cell>
          <cell r="K181">
            <v>-1</v>
          </cell>
          <cell r="L181">
            <v>-1</v>
          </cell>
          <cell r="M181">
            <v>-1</v>
          </cell>
          <cell r="N181">
            <v>-1</v>
          </cell>
        </row>
        <row r="182">
          <cell r="A182">
            <v>-1</v>
          </cell>
          <cell r="B182">
            <v>-1</v>
          </cell>
          <cell r="C182">
            <v>-1</v>
          </cell>
          <cell r="D182">
            <v>-1</v>
          </cell>
          <cell r="E182">
            <v>-1</v>
          </cell>
          <cell r="F182">
            <v>-1</v>
          </cell>
          <cell r="G182">
            <v>-1</v>
          </cell>
          <cell r="H182">
            <v>-1</v>
          </cell>
          <cell r="I182">
            <v>-1</v>
          </cell>
          <cell r="J182">
            <v>-1</v>
          </cell>
          <cell r="K182">
            <v>-1</v>
          </cell>
          <cell r="L182">
            <v>-1</v>
          </cell>
          <cell r="M182">
            <v>-1</v>
          </cell>
          <cell r="N182">
            <v>-1</v>
          </cell>
        </row>
        <row r="183">
          <cell r="A183">
            <v>-1</v>
          </cell>
          <cell r="B183">
            <v>-1</v>
          </cell>
          <cell r="C183">
            <v>-1</v>
          </cell>
          <cell r="D183">
            <v>-1</v>
          </cell>
          <cell r="E183">
            <v>-1</v>
          </cell>
          <cell r="F183">
            <v>-1</v>
          </cell>
          <cell r="G183">
            <v>-1</v>
          </cell>
          <cell r="H183">
            <v>-1</v>
          </cell>
          <cell r="I183">
            <v>-1</v>
          </cell>
          <cell r="J183">
            <v>-1</v>
          </cell>
          <cell r="K183">
            <v>-1</v>
          </cell>
          <cell r="L183">
            <v>-1</v>
          </cell>
          <cell r="M183">
            <v>-1</v>
          </cell>
          <cell r="N183">
            <v>-1</v>
          </cell>
        </row>
        <row r="184">
          <cell r="A184">
            <v>-1</v>
          </cell>
          <cell r="B184">
            <v>-1</v>
          </cell>
          <cell r="C184">
            <v>-1</v>
          </cell>
          <cell r="D184">
            <v>-1</v>
          </cell>
          <cell r="E184">
            <v>-1</v>
          </cell>
          <cell r="F184">
            <v>-1</v>
          </cell>
          <cell r="G184">
            <v>-1</v>
          </cell>
          <cell r="H184">
            <v>-1</v>
          </cell>
          <cell r="I184">
            <v>-1</v>
          </cell>
          <cell r="J184">
            <v>-1</v>
          </cell>
          <cell r="K184">
            <v>-1</v>
          </cell>
          <cell r="L184">
            <v>-1</v>
          </cell>
          <cell r="M184">
            <v>-1</v>
          </cell>
          <cell r="N184">
            <v>-1</v>
          </cell>
        </row>
        <row r="185">
          <cell r="A185">
            <v>-1</v>
          </cell>
          <cell r="B185">
            <v>-1</v>
          </cell>
          <cell r="C185">
            <v>-1</v>
          </cell>
          <cell r="D185">
            <v>-1</v>
          </cell>
          <cell r="E185">
            <v>-1</v>
          </cell>
          <cell r="F185">
            <v>-1</v>
          </cell>
          <cell r="G185">
            <v>-1</v>
          </cell>
          <cell r="H185">
            <v>-1</v>
          </cell>
          <cell r="I185">
            <v>-1</v>
          </cell>
          <cell r="J185">
            <v>-1</v>
          </cell>
          <cell r="K185">
            <v>-1</v>
          </cell>
          <cell r="L185">
            <v>-1</v>
          </cell>
          <cell r="M185">
            <v>-1</v>
          </cell>
          <cell r="N185">
            <v>-1</v>
          </cell>
        </row>
        <row r="186">
          <cell r="A186">
            <v>-1</v>
          </cell>
          <cell r="B186">
            <v>-1</v>
          </cell>
          <cell r="C186">
            <v>-1</v>
          </cell>
          <cell r="D186">
            <v>-1</v>
          </cell>
          <cell r="E186">
            <v>-1</v>
          </cell>
          <cell r="F186">
            <v>-1</v>
          </cell>
          <cell r="G186">
            <v>-1</v>
          </cell>
          <cell r="H186">
            <v>-1</v>
          </cell>
          <cell r="I186">
            <v>-1</v>
          </cell>
          <cell r="J186">
            <v>-1</v>
          </cell>
          <cell r="K186">
            <v>-1</v>
          </cell>
          <cell r="L186">
            <v>-1</v>
          </cell>
          <cell r="M186">
            <v>-1</v>
          </cell>
          <cell r="N186">
            <v>-1</v>
          </cell>
        </row>
        <row r="187">
          <cell r="A187">
            <v>-1</v>
          </cell>
          <cell r="B187">
            <v>-1</v>
          </cell>
          <cell r="C187">
            <v>-1</v>
          </cell>
          <cell r="D187">
            <v>-1</v>
          </cell>
          <cell r="E187">
            <v>-1</v>
          </cell>
          <cell r="F187">
            <v>-1</v>
          </cell>
          <cell r="G187">
            <v>-1</v>
          </cell>
          <cell r="H187">
            <v>-1</v>
          </cell>
          <cell r="I187">
            <v>-1</v>
          </cell>
          <cell r="J187">
            <v>-1</v>
          </cell>
          <cell r="K187">
            <v>-1</v>
          </cell>
          <cell r="L187">
            <v>-1</v>
          </cell>
          <cell r="M187">
            <v>-1</v>
          </cell>
          <cell r="N187">
            <v>-1</v>
          </cell>
        </row>
        <row r="188">
          <cell r="A188">
            <v>-1</v>
          </cell>
          <cell r="B188">
            <v>-1</v>
          </cell>
          <cell r="C188">
            <v>-1</v>
          </cell>
          <cell r="D188">
            <v>-1</v>
          </cell>
          <cell r="E188">
            <v>-1</v>
          </cell>
          <cell r="F188">
            <v>-1</v>
          </cell>
          <cell r="G188">
            <v>-1</v>
          </cell>
          <cell r="H188">
            <v>-1</v>
          </cell>
          <cell r="I188">
            <v>-1</v>
          </cell>
          <cell r="J188">
            <v>-1</v>
          </cell>
          <cell r="K188">
            <v>-1</v>
          </cell>
          <cell r="L188">
            <v>-1</v>
          </cell>
          <cell r="M188">
            <v>-1</v>
          </cell>
          <cell r="N188">
            <v>-1</v>
          </cell>
        </row>
        <row r="189">
          <cell r="A189">
            <v>-1</v>
          </cell>
          <cell r="B189">
            <v>-1</v>
          </cell>
          <cell r="C189">
            <v>-1</v>
          </cell>
          <cell r="D189">
            <v>-1</v>
          </cell>
          <cell r="E189">
            <v>-1</v>
          </cell>
          <cell r="F189">
            <v>-1</v>
          </cell>
          <cell r="G189">
            <v>-1</v>
          </cell>
          <cell r="H189">
            <v>-1</v>
          </cell>
          <cell r="I189">
            <v>-1</v>
          </cell>
          <cell r="J189">
            <v>-1</v>
          </cell>
          <cell r="K189">
            <v>-1</v>
          </cell>
          <cell r="L189">
            <v>-1</v>
          </cell>
          <cell r="M189">
            <v>-1</v>
          </cell>
          <cell r="N189">
            <v>-1</v>
          </cell>
        </row>
        <row r="190">
          <cell r="A190">
            <v>-1</v>
          </cell>
          <cell r="B190">
            <v>-1</v>
          </cell>
          <cell r="C190">
            <v>-1</v>
          </cell>
          <cell r="D190">
            <v>-1</v>
          </cell>
          <cell r="E190">
            <v>-1</v>
          </cell>
          <cell r="F190">
            <v>-1</v>
          </cell>
          <cell r="G190">
            <v>-1</v>
          </cell>
          <cell r="H190">
            <v>-1</v>
          </cell>
          <cell r="I190">
            <v>-1</v>
          </cell>
          <cell r="J190">
            <v>-1</v>
          </cell>
          <cell r="K190">
            <v>-1</v>
          </cell>
          <cell r="L190">
            <v>-1</v>
          </cell>
          <cell r="M190">
            <v>-1</v>
          </cell>
          <cell r="N190">
            <v>-1</v>
          </cell>
        </row>
        <row r="191">
          <cell r="A191">
            <v>-1</v>
          </cell>
          <cell r="B191">
            <v>-1</v>
          </cell>
          <cell r="C191">
            <v>-1</v>
          </cell>
          <cell r="D191">
            <v>-1</v>
          </cell>
          <cell r="E191">
            <v>-1</v>
          </cell>
          <cell r="F191">
            <v>-1</v>
          </cell>
          <cell r="G191">
            <v>-1</v>
          </cell>
          <cell r="H191">
            <v>-1</v>
          </cell>
          <cell r="I191">
            <v>-1</v>
          </cell>
          <cell r="J191">
            <v>-1</v>
          </cell>
          <cell r="K191">
            <v>-1</v>
          </cell>
          <cell r="L191">
            <v>-1</v>
          </cell>
          <cell r="M191">
            <v>-1</v>
          </cell>
          <cell r="N191">
            <v>-1</v>
          </cell>
        </row>
        <row r="192">
          <cell r="A192">
            <v>-1</v>
          </cell>
          <cell r="B192">
            <v>-1</v>
          </cell>
          <cell r="C192">
            <v>-1</v>
          </cell>
          <cell r="D192">
            <v>-1</v>
          </cell>
          <cell r="E192">
            <v>-1</v>
          </cell>
          <cell r="F192">
            <v>-1</v>
          </cell>
          <cell r="G192">
            <v>-1</v>
          </cell>
          <cell r="H192">
            <v>-1</v>
          </cell>
          <cell r="I192">
            <v>-1</v>
          </cell>
          <cell r="J192">
            <v>-1</v>
          </cell>
          <cell r="K192">
            <v>-1</v>
          </cell>
          <cell r="L192">
            <v>-1</v>
          </cell>
          <cell r="M192">
            <v>-1</v>
          </cell>
          <cell r="N192">
            <v>-1</v>
          </cell>
        </row>
        <row r="193">
          <cell r="A193">
            <v>-1</v>
          </cell>
          <cell r="B193">
            <v>-1</v>
          </cell>
          <cell r="C193">
            <v>-1</v>
          </cell>
          <cell r="D193">
            <v>-1</v>
          </cell>
          <cell r="E193">
            <v>-1</v>
          </cell>
          <cell r="F193">
            <v>-1</v>
          </cell>
          <cell r="G193">
            <v>-1</v>
          </cell>
          <cell r="H193">
            <v>-1</v>
          </cell>
          <cell r="I193">
            <v>-1</v>
          </cell>
          <cell r="J193">
            <v>-1</v>
          </cell>
          <cell r="K193">
            <v>-1</v>
          </cell>
          <cell r="L193">
            <v>-1</v>
          </cell>
          <cell r="M193">
            <v>-1</v>
          </cell>
          <cell r="N193">
            <v>-1</v>
          </cell>
        </row>
        <row r="194">
          <cell r="A194">
            <v>-1</v>
          </cell>
          <cell r="B194">
            <v>-1</v>
          </cell>
          <cell r="C194">
            <v>-1</v>
          </cell>
          <cell r="D194">
            <v>-1</v>
          </cell>
          <cell r="E194">
            <v>-1</v>
          </cell>
          <cell r="F194">
            <v>-1</v>
          </cell>
          <cell r="G194">
            <v>-1</v>
          </cell>
          <cell r="H194">
            <v>-1</v>
          </cell>
          <cell r="I194">
            <v>-1</v>
          </cell>
          <cell r="J194">
            <v>-1</v>
          </cell>
          <cell r="K194">
            <v>-1</v>
          </cell>
          <cell r="L194">
            <v>-1</v>
          </cell>
          <cell r="M194">
            <v>-1</v>
          </cell>
          <cell r="N194">
            <v>-1</v>
          </cell>
        </row>
        <row r="195">
          <cell r="A195">
            <v>-1</v>
          </cell>
          <cell r="B195">
            <v>-1</v>
          </cell>
          <cell r="C195">
            <v>-1</v>
          </cell>
          <cell r="D195">
            <v>-1</v>
          </cell>
          <cell r="E195">
            <v>-1</v>
          </cell>
          <cell r="F195">
            <v>-1</v>
          </cell>
          <cell r="G195">
            <v>-1</v>
          </cell>
          <cell r="H195">
            <v>-1</v>
          </cell>
          <cell r="I195">
            <v>-1</v>
          </cell>
          <cell r="J195">
            <v>-1</v>
          </cell>
          <cell r="K195">
            <v>-1</v>
          </cell>
          <cell r="L195">
            <v>-1</v>
          </cell>
          <cell r="M195">
            <v>-1</v>
          </cell>
          <cell r="N195">
            <v>-1</v>
          </cell>
        </row>
        <row r="196">
          <cell r="A196">
            <v>-1</v>
          </cell>
          <cell r="B196">
            <v>-1</v>
          </cell>
          <cell r="C196">
            <v>-1</v>
          </cell>
          <cell r="D196">
            <v>-1</v>
          </cell>
          <cell r="E196">
            <v>-1</v>
          </cell>
          <cell r="F196">
            <v>-1</v>
          </cell>
          <cell r="G196">
            <v>-1</v>
          </cell>
          <cell r="H196">
            <v>-1</v>
          </cell>
          <cell r="I196">
            <v>-1</v>
          </cell>
          <cell r="J196">
            <v>-1</v>
          </cell>
          <cell r="K196">
            <v>-1</v>
          </cell>
          <cell r="L196">
            <v>-1</v>
          </cell>
          <cell r="M196">
            <v>-1</v>
          </cell>
          <cell r="N196">
            <v>-1</v>
          </cell>
        </row>
        <row r="197">
          <cell r="A197">
            <v>-1</v>
          </cell>
          <cell r="B197">
            <v>-1</v>
          </cell>
          <cell r="C197">
            <v>-1</v>
          </cell>
          <cell r="D197">
            <v>-1</v>
          </cell>
          <cell r="E197">
            <v>-1</v>
          </cell>
          <cell r="F197">
            <v>-1</v>
          </cell>
          <cell r="G197">
            <v>-1</v>
          </cell>
          <cell r="H197">
            <v>-1</v>
          </cell>
          <cell r="I197">
            <v>-1</v>
          </cell>
          <cell r="J197">
            <v>-1</v>
          </cell>
          <cell r="K197">
            <v>-1</v>
          </cell>
          <cell r="L197">
            <v>-1</v>
          </cell>
          <cell r="M197">
            <v>-1</v>
          </cell>
          <cell r="N197">
            <v>-1</v>
          </cell>
        </row>
        <row r="198">
          <cell r="A198">
            <v>-1</v>
          </cell>
          <cell r="B198">
            <v>-1</v>
          </cell>
          <cell r="C198">
            <v>-1</v>
          </cell>
          <cell r="D198">
            <v>-1</v>
          </cell>
          <cell r="E198">
            <v>-1</v>
          </cell>
          <cell r="F198">
            <v>-1</v>
          </cell>
          <cell r="G198">
            <v>-1</v>
          </cell>
          <cell r="H198">
            <v>-1</v>
          </cell>
          <cell r="I198">
            <v>-1</v>
          </cell>
          <cell r="J198">
            <v>-1</v>
          </cell>
          <cell r="K198">
            <v>-1</v>
          </cell>
          <cell r="L198">
            <v>-1</v>
          </cell>
          <cell r="M198">
            <v>-1</v>
          </cell>
          <cell r="N198">
            <v>-1</v>
          </cell>
        </row>
        <row r="199">
          <cell r="A199">
            <v>-1</v>
          </cell>
          <cell r="B199">
            <v>-1</v>
          </cell>
          <cell r="C199">
            <v>-1</v>
          </cell>
          <cell r="D199">
            <v>-1</v>
          </cell>
          <cell r="E199">
            <v>-1</v>
          </cell>
          <cell r="F199">
            <v>-1</v>
          </cell>
          <cell r="G199">
            <v>-1</v>
          </cell>
          <cell r="H199">
            <v>-1</v>
          </cell>
          <cell r="I199">
            <v>-1</v>
          </cell>
          <cell r="J199">
            <v>-1</v>
          </cell>
          <cell r="K199">
            <v>-1</v>
          </cell>
          <cell r="L199">
            <v>-1</v>
          </cell>
          <cell r="M199">
            <v>-1</v>
          </cell>
          <cell r="N199">
            <v>-1</v>
          </cell>
        </row>
        <row r="200">
          <cell r="A200">
            <v>-1</v>
          </cell>
          <cell r="B200">
            <v>-1</v>
          </cell>
          <cell r="C200">
            <v>-1</v>
          </cell>
          <cell r="D200">
            <v>-1</v>
          </cell>
          <cell r="E200">
            <v>-1</v>
          </cell>
          <cell r="F200">
            <v>-1</v>
          </cell>
          <cell r="G200">
            <v>-1</v>
          </cell>
          <cell r="H200">
            <v>-1</v>
          </cell>
          <cell r="I200">
            <v>-1</v>
          </cell>
          <cell r="J200">
            <v>-1</v>
          </cell>
          <cell r="K200">
            <v>-1</v>
          </cell>
          <cell r="L200">
            <v>-1</v>
          </cell>
          <cell r="M200">
            <v>-1</v>
          </cell>
          <cell r="N200">
            <v>-1</v>
          </cell>
        </row>
        <row r="201">
          <cell r="A201">
            <v>-1</v>
          </cell>
          <cell r="B201">
            <v>-1</v>
          </cell>
          <cell r="C201">
            <v>-1</v>
          </cell>
          <cell r="D201">
            <v>-1</v>
          </cell>
          <cell r="E201">
            <v>-1</v>
          </cell>
          <cell r="F201">
            <v>-1</v>
          </cell>
          <cell r="G201">
            <v>-1</v>
          </cell>
          <cell r="H201">
            <v>-1</v>
          </cell>
          <cell r="I201">
            <v>-1</v>
          </cell>
          <cell r="J201">
            <v>-1</v>
          </cell>
          <cell r="K201">
            <v>-1</v>
          </cell>
          <cell r="L201">
            <v>-1</v>
          </cell>
          <cell r="M201">
            <v>-1</v>
          </cell>
          <cell r="N201">
            <v>-1</v>
          </cell>
        </row>
        <row r="202">
          <cell r="A202">
            <v>-1</v>
          </cell>
          <cell r="B202">
            <v>-1</v>
          </cell>
          <cell r="C202">
            <v>-1</v>
          </cell>
          <cell r="D202">
            <v>-1</v>
          </cell>
          <cell r="E202">
            <v>-1</v>
          </cell>
          <cell r="F202">
            <v>-1</v>
          </cell>
          <cell r="G202">
            <v>-1</v>
          </cell>
          <cell r="H202">
            <v>-1</v>
          </cell>
          <cell r="I202">
            <v>-1</v>
          </cell>
          <cell r="J202">
            <v>-1</v>
          </cell>
          <cell r="K202">
            <v>-1</v>
          </cell>
          <cell r="L202">
            <v>-1</v>
          </cell>
          <cell r="M202">
            <v>-1</v>
          </cell>
          <cell r="N202">
            <v>-1</v>
          </cell>
        </row>
        <row r="203">
          <cell r="A203">
            <v>-1</v>
          </cell>
          <cell r="B203">
            <v>-1</v>
          </cell>
          <cell r="C203">
            <v>-1</v>
          </cell>
          <cell r="D203">
            <v>-1</v>
          </cell>
          <cell r="E203">
            <v>-1</v>
          </cell>
          <cell r="F203">
            <v>-1</v>
          </cell>
          <cell r="G203">
            <v>-1</v>
          </cell>
          <cell r="H203">
            <v>-1</v>
          </cell>
          <cell r="I203">
            <v>-1</v>
          </cell>
          <cell r="J203">
            <v>-1</v>
          </cell>
          <cell r="K203">
            <v>-1</v>
          </cell>
          <cell r="L203">
            <v>-1</v>
          </cell>
          <cell r="M203">
            <v>-1</v>
          </cell>
          <cell r="N203">
            <v>-1</v>
          </cell>
        </row>
        <row r="204">
          <cell r="A204">
            <v>-1</v>
          </cell>
          <cell r="B204">
            <v>-1</v>
          </cell>
          <cell r="C204">
            <v>-1</v>
          </cell>
          <cell r="D204">
            <v>-1</v>
          </cell>
          <cell r="E204">
            <v>-1</v>
          </cell>
          <cell r="F204">
            <v>-1</v>
          </cell>
          <cell r="G204">
            <v>-1</v>
          </cell>
          <cell r="H204">
            <v>-1</v>
          </cell>
          <cell r="I204">
            <v>-1</v>
          </cell>
          <cell r="J204">
            <v>-1</v>
          </cell>
          <cell r="K204">
            <v>-1</v>
          </cell>
          <cell r="L204">
            <v>-1</v>
          </cell>
          <cell r="M204">
            <v>-1</v>
          </cell>
          <cell r="N204">
            <v>-1</v>
          </cell>
        </row>
        <row r="205">
          <cell r="A205">
            <v>-1</v>
          </cell>
          <cell r="B205">
            <v>-1</v>
          </cell>
          <cell r="C205">
            <v>-1</v>
          </cell>
          <cell r="D205">
            <v>-1</v>
          </cell>
          <cell r="E205">
            <v>-1</v>
          </cell>
          <cell r="F205">
            <v>-1</v>
          </cell>
          <cell r="G205">
            <v>-1</v>
          </cell>
          <cell r="H205">
            <v>-1</v>
          </cell>
          <cell r="I205">
            <v>-1</v>
          </cell>
          <cell r="J205">
            <v>-1</v>
          </cell>
          <cell r="K205">
            <v>-1</v>
          </cell>
          <cell r="L205">
            <v>-1</v>
          </cell>
          <cell r="M205">
            <v>-1</v>
          </cell>
          <cell r="N205">
            <v>-1</v>
          </cell>
        </row>
        <row r="206">
          <cell r="A206">
            <v>-1</v>
          </cell>
          <cell r="B206">
            <v>-1</v>
          </cell>
          <cell r="C206">
            <v>-1</v>
          </cell>
          <cell r="D206">
            <v>-1</v>
          </cell>
          <cell r="E206">
            <v>-1</v>
          </cell>
          <cell r="F206">
            <v>-1</v>
          </cell>
          <cell r="G206">
            <v>-1</v>
          </cell>
          <cell r="H206">
            <v>-1</v>
          </cell>
          <cell r="I206">
            <v>-1</v>
          </cell>
          <cell r="J206">
            <v>-1</v>
          </cell>
          <cell r="K206">
            <v>-1</v>
          </cell>
          <cell r="L206">
            <v>-1</v>
          </cell>
          <cell r="M206">
            <v>-1</v>
          </cell>
          <cell r="N206">
            <v>-1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health.belgium.be/eportal/Healthcare/Healthcarefacilities/Registrationsystems/MHD(MinimumHospitalData)/Guidelines/index.htm?fodnlang=f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C43"/>
  <sheetViews>
    <sheetView tabSelected="1" workbookViewId="0"/>
  </sheetViews>
  <sheetFormatPr baseColWidth="10" defaultRowHeight="14.4" x14ac:dyDescent="0.3"/>
  <cols>
    <col min="1" max="1" width="9.88671875" customWidth="1"/>
    <col min="2" max="2" width="76" style="104" customWidth="1"/>
  </cols>
  <sheetData>
    <row r="1" spans="1:3" x14ac:dyDescent="0.3">
      <c r="A1" s="122" t="s">
        <v>91</v>
      </c>
      <c r="B1" s="112"/>
      <c r="C1" s="113"/>
    </row>
    <row r="2" spans="1:3" x14ac:dyDescent="0.3">
      <c r="A2" s="111" t="s">
        <v>738</v>
      </c>
      <c r="B2" s="112"/>
      <c r="C2" s="113"/>
    </row>
    <row r="3" spans="1:3" x14ac:dyDescent="0.3">
      <c r="A3" s="111" t="s">
        <v>96</v>
      </c>
      <c r="B3" s="112"/>
      <c r="C3" s="113"/>
    </row>
    <row r="5" spans="1:3" ht="21" customHeight="1" x14ac:dyDescent="0.3">
      <c r="B5" s="105" t="s">
        <v>113</v>
      </c>
    </row>
    <row r="6" spans="1:3" ht="16.2" customHeight="1" x14ac:dyDescent="0.3">
      <c r="A6" s="126" t="s">
        <v>89</v>
      </c>
      <c r="B6" s="106" t="s">
        <v>90</v>
      </c>
    </row>
    <row r="7" spans="1:3" s="110" customFormat="1" ht="16.2" customHeight="1" x14ac:dyDescent="0.3">
      <c r="A7" s="109" t="s">
        <v>89</v>
      </c>
      <c r="B7" s="134" t="s">
        <v>115</v>
      </c>
    </row>
    <row r="8" spans="1:3" s="110" customFormat="1" ht="16.2" customHeight="1" x14ac:dyDescent="0.3">
      <c r="A8" s="109" t="s">
        <v>89</v>
      </c>
      <c r="B8" s="146" t="s">
        <v>607</v>
      </c>
      <c r="C8" s="116"/>
    </row>
    <row r="9" spans="1:3" s="110" customFormat="1" ht="16.2" customHeight="1" x14ac:dyDescent="0.3">
      <c r="A9" s="109" t="s">
        <v>89</v>
      </c>
      <c r="B9" s="134" t="s">
        <v>92</v>
      </c>
    </row>
    <row r="10" spans="1:3" s="110" customFormat="1" ht="16.2" customHeight="1" x14ac:dyDescent="0.3">
      <c r="A10" s="109" t="s">
        <v>89</v>
      </c>
      <c r="B10" s="134" t="s">
        <v>119</v>
      </c>
    </row>
    <row r="11" spans="1:3" s="110" customFormat="1" ht="16.2" customHeight="1" x14ac:dyDescent="0.3">
      <c r="A11" s="109" t="s">
        <v>89</v>
      </c>
      <c r="B11" s="134" t="s">
        <v>93</v>
      </c>
    </row>
    <row r="12" spans="1:3" s="110" customFormat="1" ht="16.2" customHeight="1" x14ac:dyDescent="0.3">
      <c r="A12" s="109" t="s">
        <v>89</v>
      </c>
      <c r="B12" s="134" t="s">
        <v>94</v>
      </c>
    </row>
    <row r="13" spans="1:3" s="110" customFormat="1" ht="16.2" customHeight="1" x14ac:dyDescent="0.3">
      <c r="A13" s="109" t="s">
        <v>89</v>
      </c>
      <c r="B13" s="134" t="s">
        <v>104</v>
      </c>
    </row>
    <row r="14" spans="1:3" s="110" customFormat="1" ht="16.2" customHeight="1" x14ac:dyDescent="0.3">
      <c r="A14" s="109" t="s">
        <v>89</v>
      </c>
      <c r="B14" s="134" t="s">
        <v>95</v>
      </c>
    </row>
    <row r="15" spans="1:3" s="110" customFormat="1" ht="16.2" customHeight="1" x14ac:dyDescent="0.3">
      <c r="A15" s="109" t="s">
        <v>89</v>
      </c>
      <c r="B15" s="134" t="s">
        <v>118</v>
      </c>
    </row>
    <row r="16" spans="1:3" s="110" customFormat="1" ht="16.2" customHeight="1" x14ac:dyDescent="0.3">
      <c r="A16" s="109" t="s">
        <v>89</v>
      </c>
      <c r="B16" s="134" t="s">
        <v>97</v>
      </c>
    </row>
    <row r="17" spans="1:2" s="110" customFormat="1" ht="16.2" customHeight="1" x14ac:dyDescent="0.3">
      <c r="A17" s="109" t="s">
        <v>89</v>
      </c>
      <c r="B17" s="134" t="s">
        <v>303</v>
      </c>
    </row>
    <row r="18" spans="1:2" ht="16.2" customHeight="1" x14ac:dyDescent="0.3">
      <c r="A18" s="109" t="s">
        <v>89</v>
      </c>
      <c r="B18" s="135"/>
    </row>
    <row r="19" spans="1:2" s="110" customFormat="1" ht="16.2" customHeight="1" x14ac:dyDescent="0.3">
      <c r="A19" s="108" t="s">
        <v>98</v>
      </c>
      <c r="B19" s="134" t="s">
        <v>98</v>
      </c>
    </row>
    <row r="20" spans="1:2" ht="16.2" customHeight="1" x14ac:dyDescent="0.3">
      <c r="A20" s="109" t="s">
        <v>98</v>
      </c>
      <c r="B20" s="135"/>
    </row>
    <row r="21" spans="1:2" ht="16.2" customHeight="1" x14ac:dyDescent="0.3">
      <c r="A21" s="107" t="s">
        <v>111</v>
      </c>
      <c r="B21" s="140" t="s">
        <v>99</v>
      </c>
    </row>
    <row r="22" spans="1:2" ht="16.2" customHeight="1" x14ac:dyDescent="0.3">
      <c r="A22" s="86" t="s">
        <v>111</v>
      </c>
      <c r="B22" s="140" t="s">
        <v>100</v>
      </c>
    </row>
    <row r="23" spans="1:2" ht="16.2" customHeight="1" x14ac:dyDescent="0.3">
      <c r="A23" s="86" t="s">
        <v>111</v>
      </c>
      <c r="B23" s="140" t="s">
        <v>101</v>
      </c>
    </row>
    <row r="24" spans="1:2" ht="16.2" customHeight="1" x14ac:dyDescent="0.3">
      <c r="A24" s="86" t="s">
        <v>111</v>
      </c>
      <c r="B24" s="140" t="s">
        <v>116</v>
      </c>
    </row>
    <row r="25" spans="1:2" ht="16.2" customHeight="1" x14ac:dyDescent="0.3">
      <c r="A25" s="86" t="s">
        <v>111</v>
      </c>
      <c r="B25" s="140" t="s">
        <v>102</v>
      </c>
    </row>
    <row r="26" spans="1:2" ht="16.2" customHeight="1" x14ac:dyDescent="0.3">
      <c r="A26" s="86" t="s">
        <v>111</v>
      </c>
      <c r="B26" s="140" t="s">
        <v>117</v>
      </c>
    </row>
    <row r="27" spans="1:2" ht="16.2" customHeight="1" x14ac:dyDescent="0.3">
      <c r="A27" s="86" t="s">
        <v>111</v>
      </c>
      <c r="B27" s="141" t="s">
        <v>103</v>
      </c>
    </row>
    <row r="28" spans="1:2" ht="16.2" customHeight="1" x14ac:dyDescent="0.3">
      <c r="A28" s="86" t="s">
        <v>111</v>
      </c>
      <c r="B28" s="141" t="s">
        <v>558</v>
      </c>
    </row>
    <row r="29" spans="1:2" ht="16.2" customHeight="1" x14ac:dyDescent="0.3">
      <c r="A29" s="86" t="s">
        <v>111</v>
      </c>
      <c r="B29" s="141" t="s">
        <v>105</v>
      </c>
    </row>
    <row r="30" spans="1:2" ht="16.2" customHeight="1" x14ac:dyDescent="0.3">
      <c r="A30" s="86" t="s">
        <v>111</v>
      </c>
      <c r="B30" s="141" t="s">
        <v>106</v>
      </c>
    </row>
    <row r="31" spans="1:2" ht="16.2" customHeight="1" x14ac:dyDescent="0.3">
      <c r="A31" s="86" t="s">
        <v>111</v>
      </c>
      <c r="B31" s="141" t="s">
        <v>351</v>
      </c>
    </row>
    <row r="32" spans="1:2" ht="16.2" customHeight="1" x14ac:dyDescent="0.3">
      <c r="A32" s="86" t="s">
        <v>111</v>
      </c>
      <c r="B32" s="140" t="s">
        <v>107</v>
      </c>
    </row>
    <row r="33" spans="1:2" ht="16.2" customHeight="1" x14ac:dyDescent="0.3">
      <c r="A33" s="86" t="s">
        <v>111</v>
      </c>
      <c r="B33" s="140" t="s">
        <v>335</v>
      </c>
    </row>
    <row r="34" spans="1:2" ht="16.2" customHeight="1" x14ac:dyDescent="0.3">
      <c r="A34" s="86" t="s">
        <v>111</v>
      </c>
      <c r="B34" s="140" t="s">
        <v>302</v>
      </c>
    </row>
    <row r="35" spans="1:2" ht="16.2" customHeight="1" x14ac:dyDescent="0.3">
      <c r="A35" s="86" t="s">
        <v>111</v>
      </c>
      <c r="B35" s="142"/>
    </row>
    <row r="36" spans="1:2" ht="16.2" customHeight="1" x14ac:dyDescent="0.3">
      <c r="A36" s="107" t="s">
        <v>112</v>
      </c>
      <c r="B36" s="141" t="s">
        <v>108</v>
      </c>
    </row>
    <row r="37" spans="1:2" ht="16.2" customHeight="1" x14ac:dyDescent="0.3">
      <c r="A37" s="86" t="s">
        <v>112</v>
      </c>
      <c r="B37" s="141" t="s">
        <v>99</v>
      </c>
    </row>
    <row r="38" spans="1:2" ht="16.2" customHeight="1" x14ac:dyDescent="0.3">
      <c r="A38" s="86" t="s">
        <v>112</v>
      </c>
      <c r="B38" s="141" t="s">
        <v>109</v>
      </c>
    </row>
    <row r="39" spans="1:2" ht="16.2" customHeight="1" x14ac:dyDescent="0.3">
      <c r="A39" s="86" t="s">
        <v>112</v>
      </c>
      <c r="B39" s="141" t="s">
        <v>110</v>
      </c>
    </row>
    <row r="40" spans="1:2" ht="16.2" customHeight="1" x14ac:dyDescent="0.3">
      <c r="A40" s="86" t="s">
        <v>112</v>
      </c>
      <c r="B40" s="141" t="s">
        <v>97</v>
      </c>
    </row>
    <row r="41" spans="1:2" ht="16.2" customHeight="1" x14ac:dyDescent="0.3">
      <c r="A41" s="86" t="s">
        <v>112</v>
      </c>
      <c r="B41" s="141" t="s">
        <v>252</v>
      </c>
    </row>
    <row r="42" spans="1:2" x14ac:dyDescent="0.3">
      <c r="B42" s="103"/>
    </row>
    <row r="43" spans="1:2" x14ac:dyDescent="0.3">
      <c r="B43" s="103"/>
    </row>
  </sheetData>
  <sheetProtection sheet="1" objects="1" scenarios="1"/>
  <hyperlinks>
    <hyperlink ref="B7" location="Introduction!B3" display="Généralités"/>
    <hyperlink ref="B11" location="Introduction!B84" display="Couplage des données des mères et des bébés"/>
    <hyperlink ref="B10" location="Introduction!B65" display="Sélection des mères"/>
    <hyperlink ref="B14" location="Introduction!B132" display="Représentation en tableaux et graphiques"/>
    <hyperlink ref="B19" location="Aperçu!A1" display="Aperçu"/>
    <hyperlink ref="B8" location="Introduction!B17" display="À lire en priorité.  Navigation dans ce classeur Excel"/>
    <hyperlink ref="B16" location="Introduction!B170" display="Mode d'accouchement"/>
    <hyperlink ref="B17" location="Introduction!B187" display="Enfants mort-nés"/>
    <hyperlink ref="B15" location="Introduction!B149" display="Détermination du type de naissance : simple, gémellaire, multiple (trois bébés ou plus)"/>
    <hyperlink ref="B12" location="Introduction!B96" display="Qualité des données"/>
    <hyperlink ref="B21" location="'Province de l''hôpital'!A3" display="Province de l'hôpital"/>
    <hyperlink ref="B25" location="'Âge de la mère'!A3" display="Âge de la mère : A1_YEAR_BIRTH (années)"/>
    <hyperlink ref="B22" location="'Nationalité de la mère'!A3" display="Nationalité de la mère : A2_CODE_INDIC_NAT"/>
    <hyperlink ref="B23" location="'Durée de séjour de la mère'!A3" display="Durée de séjour de la mère (nombre de nuits)"/>
    <hyperlink ref="B24" location="'Durée de gestation'!A3" display="Durée de gestation : M4_NUMBER_WEEK_PREG (semaines)"/>
    <hyperlink ref="B26" location="'Poids de naissance'!A3" display="Poids de naissance : M4_WEIGHT_BIRTH (grammes)"/>
    <hyperlink ref="B27" location="Sexe!A3" display="Sexe du bébé : A2_CODE_SEX"/>
    <hyperlink ref="B28" location="'Grossesse multiple'!A3" display="Grossesse multiple : d'après M4_CODE_DIAGNOSE_BIRTH"/>
    <hyperlink ref="B30" location="'Mode d''accouchement'!A3" display="Mode d'accouchement : M4_CODE_DIAGNOSE_BIRTH"/>
    <hyperlink ref="B31" location="'Antécédent de césarienne'!A3" display="Antécédent de césarienne : M4_SECTIO_Y_N"/>
    <hyperlink ref="B32" location="'Anesthésie péridurale'!A3" display="Anesthésie péridurale : M4_PERIDURAL_Y_N"/>
    <hyperlink ref="B33" location="Induction!A3" display="Induction : M4_INDUCED_Y_N"/>
    <hyperlink ref="B34" location="Mortinatalité!A3" display="Mortinatalité : d'après M4_CODE_DIAGNOSE_BIRTH"/>
    <hyperlink ref="B37" location="'GR Province H'!A3" display="Province de l'hôpital"/>
    <hyperlink ref="B38" location="'GR Nationalité'!A3" display="Nationalité de la mère"/>
    <hyperlink ref="B39" location="'GR Poids de naissance'!A3" display="Poids de naissance"/>
    <hyperlink ref="B40" location="'GR Mode d''accouchement'!A3" display="Mode d'accouchement"/>
    <hyperlink ref="B41" location="'GR Grossesse multiple'!A3" display="Grossesse multiple"/>
    <hyperlink ref="B36" location="'GR simples'!A3" display="Graphiques simples à variable unique"/>
    <hyperlink ref="B29" location="'Durée de séjour du bébé'!A3" display="Durée de séjour du bébé (nombre de nuits)"/>
    <hyperlink ref="B13" location="Introduction!B105" display="Deux catégories de fichiers : au sujet des mères et au sujet des bébés"/>
    <hyperlink ref="B9" location="Introduction!B48" display="Sélection des bébé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4" ht="18" x14ac:dyDescent="0.35">
      <c r="A1" s="167" t="s">
        <v>114</v>
      </c>
      <c r="B1" s="167"/>
      <c r="C1" s="56" t="s">
        <v>453</v>
      </c>
      <c r="D1" s="57"/>
      <c r="E1" s="57"/>
      <c r="F1" s="57"/>
      <c r="G1" s="117"/>
      <c r="I1" s="154" t="s">
        <v>581</v>
      </c>
      <c r="J1" s="154"/>
      <c r="K1" s="154"/>
      <c r="L1" s="154"/>
      <c r="M1" s="137"/>
      <c r="N1" s="137"/>
    </row>
    <row r="2" spans="1:14" ht="14.4" customHeight="1" x14ac:dyDescent="0.3"/>
    <row r="3" spans="1:14" x14ac:dyDescent="0.3">
      <c r="C3" s="64"/>
    </row>
    <row r="4" spans="1:14" x14ac:dyDescent="0.3">
      <c r="A4" s="49" t="s">
        <v>370</v>
      </c>
      <c r="J4" s="48"/>
      <c r="L4" s="48"/>
    </row>
    <row r="5" spans="1:14" ht="15" thickBot="1" x14ac:dyDescent="0.35"/>
    <row r="6" spans="1:14" x14ac:dyDescent="0.3">
      <c r="A6" s="157" t="s">
        <v>234</v>
      </c>
      <c r="B6" s="158"/>
      <c r="C6" s="32" t="s">
        <v>377</v>
      </c>
      <c r="D6" s="33"/>
      <c r="E6" s="33" t="s">
        <v>378</v>
      </c>
      <c r="F6" s="33"/>
      <c r="G6" s="33" t="s">
        <v>379</v>
      </c>
      <c r="H6" s="33"/>
      <c r="I6" s="35" t="s">
        <v>153</v>
      </c>
      <c r="J6" s="36"/>
    </row>
    <row r="7" spans="1:14" ht="15" thickBot="1" x14ac:dyDescent="0.35">
      <c r="A7" s="159"/>
      <c r="B7" s="160"/>
      <c r="C7" s="37" t="s">
        <v>154</v>
      </c>
      <c r="D7" s="38" t="s">
        <v>0</v>
      </c>
      <c r="E7" s="39" t="s">
        <v>154</v>
      </c>
      <c r="F7" s="38" t="s">
        <v>0</v>
      </c>
      <c r="G7" s="39" t="s">
        <v>154</v>
      </c>
      <c r="H7" s="38" t="s">
        <v>0</v>
      </c>
      <c r="I7" s="41" t="s">
        <v>154</v>
      </c>
      <c r="J7" s="42" t="s">
        <v>0</v>
      </c>
    </row>
    <row r="8" spans="1:14" x14ac:dyDescent="0.3">
      <c r="A8" s="55" t="s">
        <v>43</v>
      </c>
      <c r="B8" s="62" t="s">
        <v>241</v>
      </c>
      <c r="C8" s="8">
        <v>0</v>
      </c>
      <c r="D8" s="5">
        <f>IF(C12=0,"- - -",C8/C12*100)</f>
        <v>0</v>
      </c>
      <c r="E8" s="4">
        <v>12</v>
      </c>
      <c r="F8" s="5">
        <f>IF(E12=0,"- - -",E8/E12*100)</f>
        <v>4.7376524931896244E-2</v>
      </c>
      <c r="G8" s="4">
        <v>10</v>
      </c>
      <c r="H8" s="5">
        <f>IF(G12=0,"- - -",G8/G12*100)</f>
        <v>2.7659456768269069E-2</v>
      </c>
      <c r="I8" s="26">
        <f>C8+E8+G8</f>
        <v>22</v>
      </c>
      <c r="J8" s="27">
        <f>IF(I12=0,"- - -",I8/I12*100)</f>
        <v>1.7326381778946871E-2</v>
      </c>
      <c r="M8" s="69"/>
    </row>
    <row r="9" spans="1:14" x14ac:dyDescent="0.3">
      <c r="A9" s="52" t="s">
        <v>44</v>
      </c>
      <c r="B9" s="62" t="s">
        <v>242</v>
      </c>
      <c r="C9" s="9">
        <v>33651</v>
      </c>
      <c r="D9" s="3">
        <f>IF(C12=0,"- - -",C9/C12*100)</f>
        <v>51.382632728161127</v>
      </c>
      <c r="E9" s="2">
        <v>12962</v>
      </c>
      <c r="F9" s="3">
        <f>IF(E12=0,"- - -",E9/E12*100)</f>
        <v>51.174543013936592</v>
      </c>
      <c r="G9" s="2">
        <v>18404</v>
      </c>
      <c r="H9" s="3">
        <f>IF(G12=0,"- - -",G9/G12*100)</f>
        <v>50.904464236322397</v>
      </c>
      <c r="I9" s="26">
        <f t="shared" ref="I9:I11" si="0">C9+E9+G9</f>
        <v>65017</v>
      </c>
      <c r="J9" s="29">
        <f>IF(I12=0,"- - -",I9/I12*100)</f>
        <v>51.204971096444943</v>
      </c>
      <c r="M9" s="69"/>
    </row>
    <row r="10" spans="1:14" x14ac:dyDescent="0.3">
      <c r="A10" s="52" t="s">
        <v>45</v>
      </c>
      <c r="B10" s="62" t="s">
        <v>243</v>
      </c>
      <c r="C10" s="9">
        <v>31840</v>
      </c>
      <c r="D10" s="3">
        <f>IF(C12=0,"- - -",C10/C12*100)</f>
        <v>48.61736727183888</v>
      </c>
      <c r="E10" s="2">
        <v>12355</v>
      </c>
      <c r="F10" s="3">
        <f>IF(E12=0,"- - -",E10/E12*100)</f>
        <v>48.778080461131509</v>
      </c>
      <c r="G10" s="2">
        <v>17740</v>
      </c>
      <c r="H10" s="3">
        <f>IF(G12=0,"- - -",G10/G12*100)</f>
        <v>49.067876306909334</v>
      </c>
      <c r="I10" s="26">
        <f t="shared" si="0"/>
        <v>61935</v>
      </c>
      <c r="J10" s="29">
        <f>IF(I12=0,"- - -",I10/I12*100)</f>
        <v>48.777702521776114</v>
      </c>
      <c r="M10" s="69"/>
    </row>
    <row r="11" spans="1:14" ht="15" thickBot="1" x14ac:dyDescent="0.35">
      <c r="A11" s="52" t="s">
        <v>46</v>
      </c>
      <c r="B11" s="62" t="s">
        <v>244</v>
      </c>
      <c r="C11" s="9">
        <v>0</v>
      </c>
      <c r="D11" s="3">
        <f>IF(C12=0,"- - -",C11/C12*100)</f>
        <v>0</v>
      </c>
      <c r="E11" s="2">
        <v>0</v>
      </c>
      <c r="F11" s="3">
        <f>IF(E12=0,"- - -",E11/E12*100)</f>
        <v>0</v>
      </c>
      <c r="G11" s="2">
        <v>0</v>
      </c>
      <c r="H11" s="3">
        <f>IF(G12=0,"- - -",G11/G12*100)</f>
        <v>0</v>
      </c>
      <c r="I11" s="26">
        <f t="shared" si="0"/>
        <v>0</v>
      </c>
      <c r="J11" s="29">
        <f>IF(I12=0,"- - -",I11/I12*100)</f>
        <v>0</v>
      </c>
      <c r="M11" s="69"/>
    </row>
    <row r="12" spans="1:14" x14ac:dyDescent="0.3">
      <c r="A12" s="161" t="s">
        <v>153</v>
      </c>
      <c r="B12" s="162"/>
      <c r="C12" s="14">
        <f>SUM(C8:C11)</f>
        <v>65491</v>
      </c>
      <c r="D12" s="15">
        <f>IF(C12=0,"- - -",C12/C12*100)</f>
        <v>100</v>
      </c>
      <c r="E12" s="16">
        <f>SUM(E8:E11)</f>
        <v>25329</v>
      </c>
      <c r="F12" s="15">
        <f>IF(E12=0,"- - -",E12/E12*100)</f>
        <v>100</v>
      </c>
      <c r="G12" s="16">
        <f>SUM(G8:G11)</f>
        <v>36154</v>
      </c>
      <c r="H12" s="15">
        <f>IF(G12=0,"- - -",G12/G12*100)</f>
        <v>100</v>
      </c>
      <c r="I12" s="22">
        <f>SUM(I8:I11)</f>
        <v>126974</v>
      </c>
      <c r="J12" s="23">
        <f>IF(I12=0,"- - -",I12/I12*100)</f>
        <v>100</v>
      </c>
      <c r="M12" s="69"/>
    </row>
    <row r="13" spans="1:14" ht="15" thickBot="1" x14ac:dyDescent="0.35">
      <c r="A13" s="163" t="s">
        <v>376</v>
      </c>
      <c r="B13" s="164"/>
      <c r="C13" s="18">
        <f>IF($I12=0,"- - -",C12/$I12*100)</f>
        <v>51.578275867500437</v>
      </c>
      <c r="D13" s="19"/>
      <c r="E13" s="20">
        <f>IF($I12=0,"- - -",E12/$I12*100)</f>
        <v>19.948178367224788</v>
      </c>
      <c r="F13" s="19"/>
      <c r="G13" s="20">
        <f>IF($I12=0,"- - -",G12/$I12*100)</f>
        <v>28.473545765274782</v>
      </c>
      <c r="H13" s="19"/>
      <c r="I13" s="24">
        <f>IF($I12=0,"- - -",I12/$I12*100)</f>
        <v>100</v>
      </c>
      <c r="J13" s="25"/>
    </row>
    <row r="16" spans="1:14" x14ac:dyDescent="0.3">
      <c r="A16" s="49" t="s">
        <v>235</v>
      </c>
      <c r="J16" s="48"/>
      <c r="L16" s="48"/>
    </row>
    <row r="17" spans="1:33" ht="15" thickBot="1" x14ac:dyDescent="0.35"/>
    <row r="18" spans="1:33" ht="14.4" customHeight="1" x14ac:dyDescent="0.3">
      <c r="A18" s="157" t="s">
        <v>234</v>
      </c>
      <c r="B18" s="158"/>
      <c r="C18" s="32" t="s">
        <v>155</v>
      </c>
      <c r="D18" s="33"/>
      <c r="E18" s="33" t="s">
        <v>156</v>
      </c>
      <c r="F18" s="33"/>
      <c r="G18" s="33" t="s">
        <v>157</v>
      </c>
      <c r="H18" s="33"/>
      <c r="I18" s="33" t="s">
        <v>158</v>
      </c>
      <c r="J18" s="33"/>
      <c r="K18" s="33" t="s">
        <v>159</v>
      </c>
      <c r="L18" s="33"/>
      <c r="M18" s="33" t="s">
        <v>378</v>
      </c>
      <c r="N18" s="33"/>
      <c r="O18" s="33" t="s">
        <v>161</v>
      </c>
      <c r="P18" s="33"/>
      <c r="Q18" s="33" t="s">
        <v>162</v>
      </c>
      <c r="R18" s="33"/>
      <c r="S18" s="33" t="s">
        <v>163</v>
      </c>
      <c r="T18" s="33"/>
      <c r="U18" s="33" t="s">
        <v>164</v>
      </c>
      <c r="V18" s="33"/>
      <c r="W18" s="33" t="s">
        <v>138</v>
      </c>
      <c r="X18" s="33"/>
      <c r="Y18" s="35" t="s">
        <v>153</v>
      </c>
      <c r="Z18" s="36"/>
    </row>
    <row r="19" spans="1:33" ht="15" thickBot="1" x14ac:dyDescent="0.35">
      <c r="A19" s="159"/>
      <c r="B19" s="160"/>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3">
      <c r="A20" s="55" t="s">
        <v>43</v>
      </c>
      <c r="B20" s="62" t="s">
        <v>241</v>
      </c>
      <c r="C20" s="8">
        <v>0</v>
      </c>
      <c r="D20" s="5">
        <f>IF(C24=0,"- - -",C20/C24*100)</f>
        <v>0</v>
      </c>
      <c r="E20" s="4">
        <v>0</v>
      </c>
      <c r="F20" s="5">
        <f>IF(E24=0,"- - -",E20/E24*100)</f>
        <v>0</v>
      </c>
      <c r="G20" s="4">
        <v>0</v>
      </c>
      <c r="H20" s="5">
        <f>IF(G24=0,"- - -",G20/G24*100)</f>
        <v>0</v>
      </c>
      <c r="I20" s="4">
        <v>0</v>
      </c>
      <c r="J20" s="5">
        <f>IF(I24=0,"- - -",I20/I24*100)</f>
        <v>0</v>
      </c>
      <c r="K20" s="4">
        <v>0</v>
      </c>
      <c r="L20" s="5">
        <f>IF(K24=0,"- - -",K20/K24*100)</f>
        <v>0</v>
      </c>
      <c r="M20" s="4">
        <v>12</v>
      </c>
      <c r="N20" s="5">
        <f>IF(M24=0,"- - -",M20/M24*100)</f>
        <v>4.7376524931896244E-2</v>
      </c>
      <c r="O20" s="4">
        <v>1</v>
      </c>
      <c r="P20" s="5">
        <f>IF(O24=0,"- - -",O20/O24*100)</f>
        <v>7.0308654995429945E-3</v>
      </c>
      <c r="Q20" s="4">
        <v>0</v>
      </c>
      <c r="R20" s="5">
        <f>IF(Q24=0,"- - -",Q20/Q24*100)</f>
        <v>0</v>
      </c>
      <c r="S20" s="4">
        <v>0</v>
      </c>
      <c r="T20" s="5">
        <f>IF(S24=0,"- - -",S20/S24*100)</f>
        <v>0</v>
      </c>
      <c r="U20" s="4">
        <v>9</v>
      </c>
      <c r="V20" s="5">
        <f>IF(U24=0,"- - -",U20/U24*100)</f>
        <v>0.18610421836228289</v>
      </c>
      <c r="W20" s="4">
        <v>0</v>
      </c>
      <c r="X20" s="5">
        <f>IF(W24=0,"- - -",W20/W24*100)</f>
        <v>0</v>
      </c>
      <c r="Y20" s="26">
        <f>C20+E20+G20+I20+K20+M20+O20+Q20+S20+U20+W20</f>
        <v>22</v>
      </c>
      <c r="Z20" s="27">
        <f>IF(Y24=0,"- - -",Y20/Y24*100)</f>
        <v>1.7326381778946871E-2</v>
      </c>
      <c r="AC20" s="69"/>
    </row>
    <row r="21" spans="1:33" x14ac:dyDescent="0.3">
      <c r="A21" s="52" t="s">
        <v>44</v>
      </c>
      <c r="B21" s="62" t="s">
        <v>242</v>
      </c>
      <c r="C21" s="9">
        <v>6075</v>
      </c>
      <c r="D21" s="3">
        <f>IF(C24=0,"- - -",C21/C24*100)</f>
        <v>51.248523705078455</v>
      </c>
      <c r="E21" s="2">
        <v>8398</v>
      </c>
      <c r="F21" s="3">
        <f>IF(E24=0,"- - -",E21/E24*100)</f>
        <v>51.204194866166695</v>
      </c>
      <c r="G21" s="2">
        <v>11472</v>
      </c>
      <c r="H21" s="3">
        <f>IF(G24=0,"- - -",G21/G24*100)</f>
        <v>51.432414256893075</v>
      </c>
      <c r="I21" s="2">
        <v>4332</v>
      </c>
      <c r="J21" s="3">
        <f>IF(I24=0,"- - -",I21/I24*100)</f>
        <v>51.762456685386546</v>
      </c>
      <c r="K21" s="2">
        <v>3374</v>
      </c>
      <c r="L21" s="3">
        <f>IF(K24=0,"- - -",K21/K24*100)</f>
        <v>51.417250838159099</v>
      </c>
      <c r="M21" s="2">
        <v>12962</v>
      </c>
      <c r="N21" s="3">
        <f>IF(M24=0,"- - -",M21/M24*100)</f>
        <v>51.174543013936592</v>
      </c>
      <c r="O21" s="2">
        <v>7280</v>
      </c>
      <c r="P21" s="3">
        <f>IF(O24=0,"- - -",O21/O24*100)</f>
        <v>51.184700836672988</v>
      </c>
      <c r="Q21" s="2">
        <v>974</v>
      </c>
      <c r="R21" s="3">
        <f>IF(Q24=0,"- - -",Q21/Q24*100)</f>
        <v>51.698513800424628</v>
      </c>
      <c r="S21" s="2">
        <v>6194</v>
      </c>
      <c r="T21" s="3">
        <f>IF(S24=0,"- - -",S21/S24*100)</f>
        <v>50.255578093306283</v>
      </c>
      <c r="U21" s="2">
        <v>2480</v>
      </c>
      <c r="V21" s="3">
        <f>IF(U24=0,"- - -",U21/U24*100)</f>
        <v>51.282051282051277</v>
      </c>
      <c r="W21" s="2">
        <v>1476</v>
      </c>
      <c r="X21" s="3">
        <f>IF(W24=0,"- - -",W21/W24*100)</f>
        <v>51.143451143451145</v>
      </c>
      <c r="Y21" s="26">
        <f t="shared" ref="Y21:Y23" si="1">C21+E21+G21+I21+K21+M21+O21+Q21+S21+U21+W21</f>
        <v>65017</v>
      </c>
      <c r="Z21" s="29">
        <f>IF(Y24=0,"- - -",Y21/Y24*100)</f>
        <v>51.204971096444943</v>
      </c>
      <c r="AC21" s="69"/>
    </row>
    <row r="22" spans="1:33" x14ac:dyDescent="0.3">
      <c r="A22" s="52" t="s">
        <v>45</v>
      </c>
      <c r="B22" s="62" t="s">
        <v>243</v>
      </c>
      <c r="C22" s="9">
        <v>5779</v>
      </c>
      <c r="D22" s="3">
        <f>IF(C24=0,"- - -",C22/C24*100)</f>
        <v>48.751476294921545</v>
      </c>
      <c r="E22" s="2">
        <v>8003</v>
      </c>
      <c r="F22" s="3">
        <f>IF(E24=0,"- - -",E22/E24*100)</f>
        <v>48.795805133833305</v>
      </c>
      <c r="G22" s="2">
        <v>10833</v>
      </c>
      <c r="H22" s="3">
        <f>IF(G24=0,"- - -",G22/G24*100)</f>
        <v>48.567585743106925</v>
      </c>
      <c r="I22" s="2">
        <v>4037</v>
      </c>
      <c r="J22" s="3">
        <f>IF(I24=0,"- - -",I22/I24*100)</f>
        <v>48.237543314613454</v>
      </c>
      <c r="K22" s="2">
        <v>3188</v>
      </c>
      <c r="L22" s="3">
        <f>IF(K24=0,"- - -",K22/K24*100)</f>
        <v>48.582749161840901</v>
      </c>
      <c r="M22" s="2">
        <v>12355</v>
      </c>
      <c r="N22" s="3">
        <f>IF(M24=0,"- - -",M22/M24*100)</f>
        <v>48.778080461131509</v>
      </c>
      <c r="O22" s="2">
        <v>6942</v>
      </c>
      <c r="P22" s="3">
        <f>IF(O24=0,"- - -",O22/O24*100)</f>
        <v>48.80826829782746</v>
      </c>
      <c r="Q22" s="2">
        <v>910</v>
      </c>
      <c r="R22" s="3">
        <f>IF(Q24=0,"- - -",Q22/Q24*100)</f>
        <v>48.301486199575372</v>
      </c>
      <c r="S22" s="2">
        <v>6131</v>
      </c>
      <c r="T22" s="3">
        <f>IF(S24=0,"- - -",S22/S24*100)</f>
        <v>49.744421906693717</v>
      </c>
      <c r="U22" s="2">
        <v>2347</v>
      </c>
      <c r="V22" s="3">
        <f>IF(U24=0,"- - -",U22/U24*100)</f>
        <v>48.531844499586434</v>
      </c>
      <c r="W22" s="2">
        <v>1410</v>
      </c>
      <c r="X22" s="3">
        <f>IF(W24=0,"- - -",W22/W24*100)</f>
        <v>48.856548856548862</v>
      </c>
      <c r="Y22" s="26">
        <f t="shared" si="1"/>
        <v>61935</v>
      </c>
      <c r="Z22" s="29">
        <f>IF(Y24=0,"- - -",Y22/Y24*100)</f>
        <v>48.777702521776114</v>
      </c>
      <c r="AC22" s="69"/>
    </row>
    <row r="23" spans="1:33" ht="15" thickBot="1" x14ac:dyDescent="0.35">
      <c r="A23" s="52" t="s">
        <v>46</v>
      </c>
      <c r="B23" s="62" t="s">
        <v>244</v>
      </c>
      <c r="C23" s="9">
        <v>0</v>
      </c>
      <c r="D23" s="3">
        <f>IF(C24=0,"- - -",C23/C24*100)</f>
        <v>0</v>
      </c>
      <c r="E23" s="2">
        <v>0</v>
      </c>
      <c r="F23" s="3">
        <f>IF(E24=0,"- - -",E23/E24*100)</f>
        <v>0</v>
      </c>
      <c r="G23" s="2">
        <v>0</v>
      </c>
      <c r="H23" s="3">
        <f>IF(G24=0,"- - -",G23/G24*100)</f>
        <v>0</v>
      </c>
      <c r="I23" s="2">
        <v>0</v>
      </c>
      <c r="J23" s="3">
        <f>IF(I24=0,"- - -",I23/I24*100)</f>
        <v>0</v>
      </c>
      <c r="K23" s="2">
        <v>0</v>
      </c>
      <c r="L23" s="3">
        <f>IF(K24=0,"- - -",K23/K24*100)</f>
        <v>0</v>
      </c>
      <c r="M23" s="2">
        <v>0</v>
      </c>
      <c r="N23" s="3">
        <f>IF(M24=0,"- - -",M23/M24*100)</f>
        <v>0</v>
      </c>
      <c r="O23" s="2">
        <v>0</v>
      </c>
      <c r="P23" s="3">
        <f>IF(O24=0,"- - -",O23/O24*100)</f>
        <v>0</v>
      </c>
      <c r="Q23" s="2">
        <v>0</v>
      </c>
      <c r="R23" s="3">
        <f>IF(Q24=0,"- - -",Q23/Q24*100)</f>
        <v>0</v>
      </c>
      <c r="S23" s="2">
        <v>0</v>
      </c>
      <c r="T23" s="3">
        <f>IF(S24=0,"- - -",S23/S24*100)</f>
        <v>0</v>
      </c>
      <c r="U23" s="2">
        <v>0</v>
      </c>
      <c r="V23" s="3">
        <f>IF(U24=0,"- - -",U23/U24*100)</f>
        <v>0</v>
      </c>
      <c r="W23" s="2">
        <v>0</v>
      </c>
      <c r="X23" s="3">
        <f>IF(W24=0,"- - -",W23/W24*100)</f>
        <v>0</v>
      </c>
      <c r="Y23" s="26">
        <f t="shared" si="1"/>
        <v>0</v>
      </c>
      <c r="Z23" s="29">
        <f>IF(Y24=0,"- - -",Y23/Y24*100)</f>
        <v>0</v>
      </c>
      <c r="AC23" s="69"/>
    </row>
    <row r="24" spans="1:33" x14ac:dyDescent="0.3">
      <c r="A24" s="161" t="s">
        <v>153</v>
      </c>
      <c r="B24" s="162"/>
      <c r="C24" s="14">
        <f>SUM(C20:C23)</f>
        <v>11854</v>
      </c>
      <c r="D24" s="15">
        <f>IF(C24=0,"- - -",C24/C24*100)</f>
        <v>100</v>
      </c>
      <c r="E24" s="16">
        <f>SUM(E20:E23)</f>
        <v>16401</v>
      </c>
      <c r="F24" s="15">
        <f>IF(E24=0,"- - -",E24/E24*100)</f>
        <v>100</v>
      </c>
      <c r="G24" s="16">
        <f>SUM(G20:G23)</f>
        <v>22305</v>
      </c>
      <c r="H24" s="15">
        <f>IF(G24=0,"- - -",G24/G24*100)</f>
        <v>100</v>
      </c>
      <c r="I24" s="16">
        <f>SUM(I20:I23)</f>
        <v>8369</v>
      </c>
      <c r="J24" s="15">
        <f>IF(I24=0,"- - -",I24/I24*100)</f>
        <v>100</v>
      </c>
      <c r="K24" s="16">
        <f>SUM(K20:K23)</f>
        <v>6562</v>
      </c>
      <c r="L24" s="15">
        <f>IF(K24=0,"- - -",K24/K24*100)</f>
        <v>100</v>
      </c>
      <c r="M24" s="16">
        <f>SUM(M20:M23)</f>
        <v>25329</v>
      </c>
      <c r="N24" s="15">
        <f>IF(M24=0,"- - -",M24/M24*100)</f>
        <v>100</v>
      </c>
      <c r="O24" s="16">
        <f>SUM(O20:O23)</f>
        <v>14223</v>
      </c>
      <c r="P24" s="15">
        <f>IF(O24=0,"- - -",O24/O24*100)</f>
        <v>100</v>
      </c>
      <c r="Q24" s="16">
        <f>SUM(Q20:Q23)</f>
        <v>1884</v>
      </c>
      <c r="R24" s="15">
        <f>IF(Q24=0,"- - -",Q24/Q24*100)</f>
        <v>100</v>
      </c>
      <c r="S24" s="16">
        <f>SUM(S20:S23)</f>
        <v>12325</v>
      </c>
      <c r="T24" s="15">
        <f>IF(S24=0,"- - -",S24/S24*100)</f>
        <v>100</v>
      </c>
      <c r="U24" s="16">
        <f>SUM(U20:U23)</f>
        <v>4836</v>
      </c>
      <c r="V24" s="15">
        <f>IF(U24=0,"- - -",U24/U24*100)</f>
        <v>100</v>
      </c>
      <c r="W24" s="16">
        <f>SUM(W20:W23)</f>
        <v>2886</v>
      </c>
      <c r="X24" s="15">
        <f>IF(W24=0,"- - -",W24/W24*100)</f>
        <v>100</v>
      </c>
      <c r="Y24" s="22">
        <f>SUM(Y20:Y23)</f>
        <v>126974</v>
      </c>
      <c r="Z24" s="23">
        <f>IF(Y24=0,"- - -",Y24/Y24*100)</f>
        <v>100</v>
      </c>
      <c r="AC24" s="69"/>
    </row>
    <row r="25" spans="1:33" ht="15" thickBot="1" x14ac:dyDescent="0.35">
      <c r="A25" s="163" t="s">
        <v>380</v>
      </c>
      <c r="B25" s="164"/>
      <c r="C25" s="18">
        <f>IF($Y24=0,"- - -",C24/$Y24*100)</f>
        <v>9.3357695276198278</v>
      </c>
      <c r="D25" s="19"/>
      <c r="E25" s="20">
        <f>IF($Y24=0,"- - -",E24/$Y24*100)</f>
        <v>12.916817616204893</v>
      </c>
      <c r="F25" s="19"/>
      <c r="G25" s="20">
        <f>IF($Y24=0,"- - -",G24/$Y24*100)</f>
        <v>17.566588435427725</v>
      </c>
      <c r="H25" s="19"/>
      <c r="I25" s="20">
        <f>IF($Y24=0,"- - -",I24/$Y24*100)</f>
        <v>6.5911131412730164</v>
      </c>
      <c r="J25" s="19"/>
      <c r="K25" s="20">
        <f>IF($Y24=0,"- - -",K24/$Y24*100)</f>
        <v>5.167987146974971</v>
      </c>
      <c r="L25" s="19"/>
      <c r="M25" s="20">
        <f>IF($Y24=0,"- - -",M24/$Y24*100)</f>
        <v>19.948178367224788</v>
      </c>
      <c r="N25" s="19"/>
      <c r="O25" s="20">
        <f>IF($Y24=0,"- - -",O24/$Y24*100)</f>
        <v>11.201505820089153</v>
      </c>
      <c r="P25" s="19"/>
      <c r="Q25" s="20">
        <f>IF($Y24=0,"- - -",Q24/$Y24*100)</f>
        <v>1.4837683305243594</v>
      </c>
      <c r="R25" s="19"/>
      <c r="S25" s="20">
        <f>IF($Y24=0,"- - -",S24/$Y24*100)</f>
        <v>9.7067116102509168</v>
      </c>
      <c r="T25" s="19"/>
      <c r="U25" s="20">
        <f>IF($Y24=0,"- - -",U24/$Y24*100)</f>
        <v>3.8086537401357754</v>
      </c>
      <c r="V25" s="19"/>
      <c r="W25" s="20">
        <f>IF($Y24=0,"- - -",W24/$Y24*100)</f>
        <v>2.2729062642745759</v>
      </c>
      <c r="X25" s="19"/>
      <c r="Y25" s="24">
        <f>IF($Y24=0,"- - -",Y24/$Y24*100)</f>
        <v>100</v>
      </c>
      <c r="Z25" s="25"/>
    </row>
    <row r="28" spans="1:33" x14ac:dyDescent="0.3">
      <c r="A28" s="49" t="s">
        <v>236</v>
      </c>
      <c r="J28" s="48"/>
      <c r="L28" s="48"/>
    </row>
    <row r="29" spans="1:33" ht="15" thickBot="1" x14ac:dyDescent="0.35"/>
    <row r="30" spans="1:33" ht="14.4" customHeight="1" x14ac:dyDescent="0.3">
      <c r="A30" s="157" t="s">
        <v>234</v>
      </c>
      <c r="B30" s="158"/>
      <c r="C30" s="32" t="s">
        <v>562</v>
      </c>
      <c r="D30" s="33"/>
      <c r="E30" s="33" t="s">
        <v>411</v>
      </c>
      <c r="F30" s="33"/>
      <c r="G30" s="33" t="s">
        <v>412</v>
      </c>
      <c r="H30" s="33"/>
      <c r="I30" s="33" t="s">
        <v>413</v>
      </c>
      <c r="J30" s="33"/>
      <c r="K30" s="33" t="s">
        <v>414</v>
      </c>
      <c r="L30" s="33"/>
      <c r="M30" s="33" t="s">
        <v>415</v>
      </c>
      <c r="N30" s="33"/>
      <c r="O30" s="33" t="s">
        <v>416</v>
      </c>
      <c r="P30" s="33"/>
      <c r="Q30" s="33" t="s">
        <v>417</v>
      </c>
      <c r="R30" s="33"/>
      <c r="S30" s="33" t="s">
        <v>418</v>
      </c>
      <c r="T30" s="33"/>
      <c r="U30" s="33" t="s">
        <v>419</v>
      </c>
      <c r="V30" s="33"/>
      <c r="W30" s="33" t="s">
        <v>420</v>
      </c>
      <c r="X30" s="33"/>
      <c r="Y30" s="33" t="s">
        <v>421</v>
      </c>
      <c r="Z30" s="33"/>
      <c r="AA30" s="33" t="s">
        <v>422</v>
      </c>
      <c r="AB30" s="34"/>
      <c r="AC30" s="35" t="s">
        <v>153</v>
      </c>
      <c r="AD30" s="36"/>
    </row>
    <row r="31" spans="1:33" ht="15" thickBot="1" x14ac:dyDescent="0.35">
      <c r="A31" s="159"/>
      <c r="B31" s="160"/>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3">
      <c r="A32" s="55" t="s">
        <v>43</v>
      </c>
      <c r="B32" s="62" t="s">
        <v>241</v>
      </c>
      <c r="C32" s="8">
        <v>0</v>
      </c>
      <c r="D32" s="5">
        <f>IF(C36=0,"- - -",C32/C36*100)</f>
        <v>0</v>
      </c>
      <c r="E32" s="4">
        <v>21</v>
      </c>
      <c r="F32" s="5">
        <f>IF(E36=0,"- - -",E32/E36*100)</f>
        <v>1.9624334174376229E-2</v>
      </c>
      <c r="G32" s="4">
        <v>0</v>
      </c>
      <c r="H32" s="5">
        <f>IF(G36=0,"- - -",G32/G36*100)</f>
        <v>0</v>
      </c>
      <c r="I32" s="4">
        <v>0</v>
      </c>
      <c r="J32" s="5">
        <f>IF(I36=0,"- - -",I32/I36*100)</f>
        <v>0</v>
      </c>
      <c r="K32" s="4">
        <v>0</v>
      </c>
      <c r="L32" s="5">
        <f>IF(K36=0,"- - -",K32/K36*100)</f>
        <v>0</v>
      </c>
      <c r="M32" s="4">
        <v>0</v>
      </c>
      <c r="N32" s="5">
        <f>IF(M36=0,"- - -",M32/M36*100)</f>
        <v>0</v>
      </c>
      <c r="O32" s="4">
        <v>0</v>
      </c>
      <c r="P32" s="5">
        <f>IF(O36=0,"- - -",O32/O36*100)</f>
        <v>0</v>
      </c>
      <c r="Q32" s="4">
        <v>0</v>
      </c>
      <c r="R32" s="5">
        <f>IF(Q36=0,"- - -",Q32/Q36*100)</f>
        <v>0</v>
      </c>
      <c r="S32" s="4">
        <v>0</v>
      </c>
      <c r="T32" s="5">
        <f>IF(S36=0,"- - -",S32/S36*100)</f>
        <v>0</v>
      </c>
      <c r="U32" s="4">
        <v>1</v>
      </c>
      <c r="V32" s="5">
        <f>IF(U36=0,"- - -",U32/U36*100)</f>
        <v>2.0768431983385256E-2</v>
      </c>
      <c r="W32" s="4">
        <v>0</v>
      </c>
      <c r="X32" s="5">
        <f>IF(W36=0,"- - -",W32/W36*100)</f>
        <v>0</v>
      </c>
      <c r="Y32" s="4">
        <v>0</v>
      </c>
      <c r="Z32" s="5">
        <f>IF(Y36=0,"- - -",Y32/Y36*100)</f>
        <v>0</v>
      </c>
      <c r="AA32" s="4">
        <v>0</v>
      </c>
      <c r="AB32" s="5">
        <f>IF(AA36=0,"- - -",AA32/AA36*100)</f>
        <v>0</v>
      </c>
      <c r="AC32" s="26">
        <f>C32+E32+G32+I32+K32+M32+O32+Q32+S32+U32+W32+Y32+AA32</f>
        <v>22</v>
      </c>
      <c r="AD32" s="27">
        <f>IF(AC36=0,"- - -",AC32/AC36*100)</f>
        <v>1.7326381778946871E-2</v>
      </c>
      <c r="AG32" s="69"/>
    </row>
    <row r="33" spans="1:33" x14ac:dyDescent="0.3">
      <c r="A33" s="52" t="s">
        <v>44</v>
      </c>
      <c r="B33" s="62" t="s">
        <v>242</v>
      </c>
      <c r="C33" s="9">
        <v>3030</v>
      </c>
      <c r="D33" s="3">
        <f>IF(C36=0,"- - -",C33/C36*100)</f>
        <v>52.549427679500518</v>
      </c>
      <c r="E33" s="2">
        <v>54737</v>
      </c>
      <c r="F33" s="3">
        <f>IF(E36=0,"- - -",E33/E36*100)</f>
        <v>51.151294271563408</v>
      </c>
      <c r="G33" s="2">
        <v>122</v>
      </c>
      <c r="H33" s="3">
        <f>IF(G36=0,"- - -",G33/G36*100)</f>
        <v>51.47679324894515</v>
      </c>
      <c r="I33" s="2">
        <v>630</v>
      </c>
      <c r="J33" s="3">
        <f>IF(I36=0,"- - -",I33/I36*100)</f>
        <v>50.4</v>
      </c>
      <c r="K33" s="2">
        <v>86</v>
      </c>
      <c r="L33" s="3">
        <f>IF(K36=0,"- - -",K33/K36*100)</f>
        <v>51.19047619047619</v>
      </c>
      <c r="M33" s="2">
        <v>15</v>
      </c>
      <c r="N33" s="3">
        <f>IF(M36=0,"- - -",M33/M36*100)</f>
        <v>62.5</v>
      </c>
      <c r="O33" s="2">
        <v>485</v>
      </c>
      <c r="P33" s="3">
        <f>IF(O36=0,"- - -",O33/O36*100)</f>
        <v>50.785340314136128</v>
      </c>
      <c r="Q33" s="2">
        <v>1649</v>
      </c>
      <c r="R33" s="3">
        <f>IF(Q36=0,"- - -",Q33/Q36*100)</f>
        <v>50.738461538461543</v>
      </c>
      <c r="S33" s="2">
        <v>662</v>
      </c>
      <c r="T33" s="3">
        <f>IF(S36=0,"- - -",S33/S36*100)</f>
        <v>55.723905723905723</v>
      </c>
      <c r="U33" s="2">
        <v>2452</v>
      </c>
      <c r="V33" s="3">
        <f>IF(U36=0,"- - -",U33/U36*100)</f>
        <v>50.924195223260647</v>
      </c>
      <c r="W33" s="2">
        <v>337</v>
      </c>
      <c r="X33" s="3">
        <f>IF(W36=0,"- - -",W33/W36*100)</f>
        <v>49.413489736070382</v>
      </c>
      <c r="Y33" s="2">
        <v>798</v>
      </c>
      <c r="Z33" s="3">
        <f>IF(Y36=0,"- - -",Y33/Y36*100)</f>
        <v>49.906191369605999</v>
      </c>
      <c r="AA33" s="2">
        <v>14</v>
      </c>
      <c r="AB33" s="3">
        <f>IF(AA36=0,"- - -",AA33/AA36*100)</f>
        <v>46.666666666666664</v>
      </c>
      <c r="AC33" s="26">
        <f t="shared" ref="AC33:AC35" si="2">C33+E33+G33+I33+K33+M33+O33+Q33+S33+U33+W33+Y33+AA33</f>
        <v>65017</v>
      </c>
      <c r="AD33" s="29">
        <f>IF(AC36=0,"- - -",AC33/AC36*100)</f>
        <v>51.204971096444943</v>
      </c>
      <c r="AG33" s="69"/>
    </row>
    <row r="34" spans="1:33" x14ac:dyDescent="0.3">
      <c r="A34" s="52" t="s">
        <v>45</v>
      </c>
      <c r="B34" s="62" t="s">
        <v>243</v>
      </c>
      <c r="C34" s="9">
        <v>2736</v>
      </c>
      <c r="D34" s="3">
        <f>IF(C36=0,"- - -",C34/C36*100)</f>
        <v>47.450572320499482</v>
      </c>
      <c r="E34" s="2">
        <v>52252</v>
      </c>
      <c r="F34" s="3">
        <f>IF(E36=0,"- - -",E34/E36*100)</f>
        <v>48.829081394262218</v>
      </c>
      <c r="G34" s="2">
        <v>115</v>
      </c>
      <c r="H34" s="3">
        <f>IF(G36=0,"- - -",G34/G36*100)</f>
        <v>48.52320675105485</v>
      </c>
      <c r="I34" s="2">
        <v>620</v>
      </c>
      <c r="J34" s="3">
        <f>IF(I36=0,"- - -",I34/I36*100)</f>
        <v>49.6</v>
      </c>
      <c r="K34" s="2">
        <v>82</v>
      </c>
      <c r="L34" s="3">
        <f>IF(K36=0,"- - -",K34/K36*100)</f>
        <v>48.80952380952381</v>
      </c>
      <c r="M34" s="2">
        <v>9</v>
      </c>
      <c r="N34" s="3">
        <f>IF(M36=0,"- - -",M34/M36*100)</f>
        <v>37.5</v>
      </c>
      <c r="O34" s="2">
        <v>470</v>
      </c>
      <c r="P34" s="3">
        <f>IF(O36=0,"- - -",O34/O36*100)</f>
        <v>49.214659685863879</v>
      </c>
      <c r="Q34" s="2">
        <v>1601</v>
      </c>
      <c r="R34" s="3">
        <f>IF(Q36=0,"- - -",Q34/Q36*100)</f>
        <v>49.261538461538464</v>
      </c>
      <c r="S34" s="2">
        <v>526</v>
      </c>
      <c r="T34" s="3">
        <f>IF(S36=0,"- - -",S34/S36*100)</f>
        <v>44.276094276094277</v>
      </c>
      <c r="U34" s="2">
        <v>2362</v>
      </c>
      <c r="V34" s="3">
        <f>IF(U36=0,"- - -",U34/U36*100)</f>
        <v>49.055036344755969</v>
      </c>
      <c r="W34" s="2">
        <v>345</v>
      </c>
      <c r="X34" s="3">
        <f>IF(W36=0,"- - -",W34/W36*100)</f>
        <v>50.586510263929618</v>
      </c>
      <c r="Y34" s="2">
        <v>801</v>
      </c>
      <c r="Z34" s="3">
        <f>IF(Y36=0,"- - -",Y34/Y36*100)</f>
        <v>50.093808630394001</v>
      </c>
      <c r="AA34" s="2">
        <v>16</v>
      </c>
      <c r="AB34" s="3">
        <f>IF(AA36=0,"- - -",AA34/AA36*100)</f>
        <v>53.333333333333336</v>
      </c>
      <c r="AC34" s="26">
        <f t="shared" si="2"/>
        <v>61935</v>
      </c>
      <c r="AD34" s="29">
        <f>IF(AC36=0,"- - -",AC34/AC36*100)</f>
        <v>48.777702521776114</v>
      </c>
      <c r="AG34" s="69"/>
    </row>
    <row r="35" spans="1:33" ht="15" thickBot="1" x14ac:dyDescent="0.35">
      <c r="A35" s="52" t="s">
        <v>46</v>
      </c>
      <c r="B35" s="62" t="s">
        <v>244</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
        <v>0</v>
      </c>
      <c r="Z35" s="3">
        <f>IF(Y36=0,"- - -",Y35/Y36*100)</f>
        <v>0</v>
      </c>
      <c r="AA35" s="2">
        <v>0</v>
      </c>
      <c r="AB35" s="3">
        <f>IF(AA36=0,"- - -",AA35/AA36*100)</f>
        <v>0</v>
      </c>
      <c r="AC35" s="26">
        <f t="shared" si="2"/>
        <v>0</v>
      </c>
      <c r="AD35" s="29">
        <f>IF(AC36=0,"- - -",AC35/AC36*100)</f>
        <v>0</v>
      </c>
      <c r="AG35" s="69"/>
    </row>
    <row r="36" spans="1:33" x14ac:dyDescent="0.3">
      <c r="A36" s="161" t="s">
        <v>153</v>
      </c>
      <c r="B36" s="162"/>
      <c r="C36" s="14">
        <f>SUM(C32:C35)</f>
        <v>5766</v>
      </c>
      <c r="D36" s="15">
        <f>IF(C36=0,"- - -",C36/C36*100)</f>
        <v>100</v>
      </c>
      <c r="E36" s="16">
        <f>SUM(E32:E35)</f>
        <v>107010</v>
      </c>
      <c r="F36" s="15">
        <f>IF(E36=0,"- - -",E36/E36*100)</f>
        <v>100</v>
      </c>
      <c r="G36" s="16">
        <f>SUM(G32:G35)</f>
        <v>237</v>
      </c>
      <c r="H36" s="15">
        <f>IF(G36=0,"- - -",G36/G36*100)</f>
        <v>100</v>
      </c>
      <c r="I36" s="16">
        <f>SUM(I32:I35)</f>
        <v>1250</v>
      </c>
      <c r="J36" s="15">
        <f>IF(I36=0,"- - -",I36/I36*100)</f>
        <v>100</v>
      </c>
      <c r="K36" s="16">
        <f>SUM(K32:K35)</f>
        <v>168</v>
      </c>
      <c r="L36" s="15">
        <f>IF(K36=0,"- - -",K36/K36*100)</f>
        <v>100</v>
      </c>
      <c r="M36" s="16">
        <f>SUM(M32:M35)</f>
        <v>24</v>
      </c>
      <c r="N36" s="15">
        <f>IF(M36=0,"- - -",M36/M36*100)</f>
        <v>100</v>
      </c>
      <c r="O36" s="16">
        <f>SUM(O32:O35)</f>
        <v>955</v>
      </c>
      <c r="P36" s="15">
        <f>IF(O36=0,"- - -",O36/O36*100)</f>
        <v>100</v>
      </c>
      <c r="Q36" s="16">
        <f>SUM(Q32:Q35)</f>
        <v>3250</v>
      </c>
      <c r="R36" s="15">
        <f>IF(Q36=0,"- - -",Q36/Q36*100)</f>
        <v>100</v>
      </c>
      <c r="S36" s="16">
        <f>SUM(S32:S35)</f>
        <v>1188</v>
      </c>
      <c r="T36" s="15">
        <f>IF(S36=0,"- - -",S36/S36*100)</f>
        <v>100</v>
      </c>
      <c r="U36" s="16">
        <f>SUM(U32:U35)</f>
        <v>4815</v>
      </c>
      <c r="V36" s="15">
        <f>IF(U36=0,"- - -",U36/U36*100)</f>
        <v>100</v>
      </c>
      <c r="W36" s="16">
        <f>SUM(W32:W35)</f>
        <v>682</v>
      </c>
      <c r="X36" s="15">
        <f>IF(W36=0,"- - -",W36/W36*100)</f>
        <v>100</v>
      </c>
      <c r="Y36" s="16">
        <f>SUM(Y32:Y35)</f>
        <v>1599</v>
      </c>
      <c r="Z36" s="15">
        <f>IF(Y36=0,"- - -",Y36/Y36*100)</f>
        <v>100</v>
      </c>
      <c r="AA36" s="16">
        <f>SUM(AA32:AA35)</f>
        <v>30</v>
      </c>
      <c r="AB36" s="15">
        <f>IF(AA36=0,"- - -",AA36/AA36*100)</f>
        <v>100</v>
      </c>
      <c r="AC36" s="22">
        <f>SUM(AC32:AC35)</f>
        <v>126974</v>
      </c>
      <c r="AD36" s="23">
        <f>IF(AC36=0,"- - -",AC36/AC36*100)</f>
        <v>100</v>
      </c>
      <c r="AG36" s="69"/>
    </row>
    <row r="37" spans="1:33" ht="15" thickBot="1" x14ac:dyDescent="0.35">
      <c r="A37" s="163" t="s">
        <v>165</v>
      </c>
      <c r="B37" s="164"/>
      <c r="C37" s="18">
        <f>IF($AC36=0,"- - -",C36/$AC36*100)</f>
        <v>4.5410871517003484</v>
      </c>
      <c r="D37" s="19"/>
      <c r="E37" s="20">
        <f>IF($AC36=0,"- - -",E36/$AC36*100)</f>
        <v>84.27709609841385</v>
      </c>
      <c r="F37" s="19"/>
      <c r="G37" s="20">
        <f>IF($AC36=0,"- - -",G36/$AC36*100)</f>
        <v>0.18665238552774582</v>
      </c>
      <c r="H37" s="19"/>
      <c r="I37" s="20">
        <f>IF($AC36=0,"- - -",I36/$AC36*100)</f>
        <v>0.98445351016743576</v>
      </c>
      <c r="J37" s="19"/>
      <c r="K37" s="20">
        <f>IF($AC36=0,"- - -",K36/$AC36*100)</f>
        <v>0.13231055176650339</v>
      </c>
      <c r="L37" s="19"/>
      <c r="M37" s="20">
        <f>IF($AC36=0,"- - -",M36/$AC36*100)</f>
        <v>1.8901507395214769E-2</v>
      </c>
      <c r="N37" s="19"/>
      <c r="O37" s="20">
        <f>IF($AC36=0,"- - -",O36/$AC36*100)</f>
        <v>0.75212248176792096</v>
      </c>
      <c r="P37" s="19"/>
      <c r="Q37" s="20">
        <f>IF($AC36=0,"- - -",Q36/$AC36*100)</f>
        <v>2.5595791264353331</v>
      </c>
      <c r="R37" s="19"/>
      <c r="S37" s="20">
        <f>IF($AC36=0,"- - -",S36/$AC36*100)</f>
        <v>0.93562461606313108</v>
      </c>
      <c r="T37" s="19"/>
      <c r="U37" s="20">
        <f>IF($AC36=0,"- - -",U36/$AC36*100)</f>
        <v>3.7921149211649627</v>
      </c>
      <c r="V37" s="19"/>
      <c r="W37" s="20">
        <f>IF($AC36=0,"- - -",W36/$AC36*100)</f>
        <v>0.53711783514735301</v>
      </c>
      <c r="X37" s="19"/>
      <c r="Y37" s="168">
        <f>IF($AC36=0,"- - -",Y36/$AC36*100)</f>
        <v>1.2593129302061838</v>
      </c>
      <c r="Z37" s="169"/>
      <c r="AA37" s="168">
        <f>IF($AC36=0,"- - -",AA36/$AC36*100)</f>
        <v>2.3626884244018459E-2</v>
      </c>
      <c r="AB37" s="169"/>
      <c r="AC37" s="24">
        <f>IF($AC36=0,"- - -",AC36/$AC36*100)</f>
        <v>100</v>
      </c>
      <c r="AD37" s="25"/>
    </row>
    <row r="40" spans="1:33" x14ac:dyDescent="0.3">
      <c r="A40" s="49" t="s">
        <v>237</v>
      </c>
      <c r="J40" s="48"/>
      <c r="L40" s="48"/>
    </row>
    <row r="41" spans="1:33" ht="15" thickBot="1" x14ac:dyDescent="0.35"/>
    <row r="42" spans="1:33" ht="14.4" customHeight="1" x14ac:dyDescent="0.3">
      <c r="A42" s="157" t="s">
        <v>234</v>
      </c>
      <c r="B42" s="158"/>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3">
      <c r="A44" s="55" t="s">
        <v>43</v>
      </c>
      <c r="B44" s="62" t="s">
        <v>241</v>
      </c>
      <c r="C44" s="8">
        <v>1</v>
      </c>
      <c r="D44" s="5">
        <f>IF(C48=0,"- - -",C44/C48*100)</f>
        <v>0.1669449081803005</v>
      </c>
      <c r="E44" s="4">
        <v>1</v>
      </c>
      <c r="F44" s="5">
        <f>IF(E48=0,"- - -",E44/E48*100)</f>
        <v>4.4424700133274098E-2</v>
      </c>
      <c r="G44" s="4">
        <v>1</v>
      </c>
      <c r="H44" s="5">
        <f>IF(G48=0,"- - -",G44/G48*100)</f>
        <v>2.4795437639474338E-2</v>
      </c>
      <c r="I44" s="4">
        <v>1</v>
      </c>
      <c r="J44" s="5">
        <f>IF(I48=0,"- - -",I44/I48*100)</f>
        <v>7.7035667514059013E-3</v>
      </c>
      <c r="K44" s="4">
        <v>4</v>
      </c>
      <c r="L44" s="5">
        <f>IF(K48=0,"- - -",K44/K48*100)</f>
        <v>1.0431879824744418E-2</v>
      </c>
      <c r="M44" s="4">
        <v>9</v>
      </c>
      <c r="N44" s="5">
        <f>IF(M48=0,"- - -",M44/M48*100)</f>
        <v>2.3927261126176425E-2</v>
      </c>
      <c r="O44" s="4">
        <v>4</v>
      </c>
      <c r="P44" s="5">
        <f>IF(O48=0,"- - -",O44/O48*100)</f>
        <v>2.4463335575805763E-2</v>
      </c>
      <c r="Q44" s="4">
        <v>1</v>
      </c>
      <c r="R44" s="5">
        <f>IF(Q48=0,"- - -",Q44/Q48*100)</f>
        <v>1.3345789403443215E-2</v>
      </c>
      <c r="S44" s="4">
        <v>0</v>
      </c>
      <c r="T44" s="5">
        <f>IF(S48=0,"- - -",S44/S48*100)</f>
        <v>0</v>
      </c>
      <c r="U44" s="4">
        <v>0</v>
      </c>
      <c r="V44" s="5">
        <f>IF(U48=0,"- - -",U44/U48*100)</f>
        <v>0</v>
      </c>
      <c r="W44" s="4">
        <v>0</v>
      </c>
      <c r="X44" s="5">
        <f>IF(W48=0,"- - -",W44/W48*100)</f>
        <v>0</v>
      </c>
      <c r="Y44" s="4">
        <v>0</v>
      </c>
      <c r="Z44" s="5">
        <f>IF(Y48=0,"- - -",Y44/Y48*100)</f>
        <v>0</v>
      </c>
      <c r="AA44" s="26">
        <f>C44+E44+G44+I44+K44+M44+O44+Q44+S44+U44+W44+Y44</f>
        <v>22</v>
      </c>
      <c r="AB44" s="27">
        <f>IF(AA48=0,"- - -",AA44/AA48*100)</f>
        <v>1.7326381778946871E-2</v>
      </c>
      <c r="AE44" s="69"/>
    </row>
    <row r="45" spans="1:33" x14ac:dyDescent="0.3">
      <c r="A45" s="52" t="s">
        <v>44</v>
      </c>
      <c r="B45" s="62" t="s">
        <v>242</v>
      </c>
      <c r="C45" s="9">
        <v>316</v>
      </c>
      <c r="D45" s="3">
        <f>IF(C48=0,"- - -",C45/C48*100)</f>
        <v>52.754590984974961</v>
      </c>
      <c r="E45" s="2">
        <v>1163</v>
      </c>
      <c r="F45" s="3">
        <f>IF(E48=0,"- - -",E45/E48*100)</f>
        <v>51.665926254997771</v>
      </c>
      <c r="G45" s="2">
        <v>2042</v>
      </c>
      <c r="H45" s="3">
        <f>IF(G48=0,"- - -",G45/G48*100)</f>
        <v>50.632283659806596</v>
      </c>
      <c r="I45" s="2">
        <v>6636</v>
      </c>
      <c r="J45" s="3">
        <f>IF(I48=0,"- - -",I45/I48*100)</f>
        <v>51.12086896232956</v>
      </c>
      <c r="K45" s="2">
        <v>19343</v>
      </c>
      <c r="L45" s="3">
        <f>IF(K48=0,"- - -",K45/K48*100)</f>
        <v>50.44596286250782</v>
      </c>
      <c r="M45" s="2">
        <v>19216</v>
      </c>
      <c r="N45" s="3">
        <f>IF(M48=0,"- - -",M45/M48*100)</f>
        <v>51.087361088956243</v>
      </c>
      <c r="O45" s="2">
        <v>8511</v>
      </c>
      <c r="P45" s="3">
        <f>IF(O48=0,"- - -",O45/O48*100)</f>
        <v>52.05186227142071</v>
      </c>
      <c r="Q45" s="2">
        <v>3907</v>
      </c>
      <c r="R45" s="3">
        <f>IF(Q48=0,"- - -",Q45/Q48*100)</f>
        <v>52.141999199252631</v>
      </c>
      <c r="S45" s="2">
        <v>1531</v>
      </c>
      <c r="T45" s="3">
        <f>IF(S48=0,"- - -",S45/S48*100)</f>
        <v>54.060734463276837</v>
      </c>
      <c r="U45" s="2">
        <v>590</v>
      </c>
      <c r="V45" s="3">
        <f>IF(U48=0,"- - -",U45/U48*100)</f>
        <v>53.153153153153156</v>
      </c>
      <c r="W45" s="2">
        <v>365</v>
      </c>
      <c r="X45" s="3">
        <f>IF(W48=0,"- - -",W45/W48*100)</f>
        <v>51.773049645390067</v>
      </c>
      <c r="Y45" s="2">
        <v>1397</v>
      </c>
      <c r="Z45" s="3">
        <f>IF(Y48=0,"- - -",Y45/Y48*100)</f>
        <v>52.499060503570085</v>
      </c>
      <c r="AA45" s="26">
        <f t="shared" ref="AA45:AA47" si="3">C45+E45+G45+I45+K45+M45+O45+Q45+S45+U45+W45+Y45</f>
        <v>65017</v>
      </c>
      <c r="AB45" s="29">
        <f>IF(AA48=0,"- - -",AA45/AA48*100)</f>
        <v>51.204971096444943</v>
      </c>
      <c r="AE45" s="69"/>
    </row>
    <row r="46" spans="1:33" x14ac:dyDescent="0.3">
      <c r="A46" s="52" t="s">
        <v>45</v>
      </c>
      <c r="B46" s="62" t="s">
        <v>243</v>
      </c>
      <c r="C46" s="9">
        <v>282</v>
      </c>
      <c r="D46" s="3">
        <f>IF(C48=0,"- - -",C46/C48*100)</f>
        <v>47.078464106844741</v>
      </c>
      <c r="E46" s="2">
        <v>1087</v>
      </c>
      <c r="F46" s="3">
        <f>IF(E48=0,"- - -",E46/E48*100)</f>
        <v>48.289649044868952</v>
      </c>
      <c r="G46" s="2">
        <v>1990</v>
      </c>
      <c r="H46" s="3">
        <f>IF(G48=0,"- - -",G46/G48*100)</f>
        <v>49.342920902553935</v>
      </c>
      <c r="I46" s="2">
        <v>6344</v>
      </c>
      <c r="J46" s="3">
        <f>IF(I48=0,"- - -",I46/I48*100)</f>
        <v>48.871427470919038</v>
      </c>
      <c r="K46" s="2">
        <v>18997</v>
      </c>
      <c r="L46" s="3">
        <f>IF(K48=0,"- - -",K46/K48*100)</f>
        <v>49.543605257667437</v>
      </c>
      <c r="M46" s="2">
        <v>18389</v>
      </c>
      <c r="N46" s="3">
        <f>IF(M48=0,"- - -",M46/M48*100)</f>
        <v>48.888711649917582</v>
      </c>
      <c r="O46" s="2">
        <v>7836</v>
      </c>
      <c r="P46" s="3">
        <f>IF(O48=0,"- - -",O46/O48*100)</f>
        <v>47.923674393003488</v>
      </c>
      <c r="Q46" s="2">
        <v>3585</v>
      </c>
      <c r="R46" s="3">
        <f>IF(Q48=0,"- - -",Q46/Q48*100)</f>
        <v>47.844655011343924</v>
      </c>
      <c r="S46" s="2">
        <v>1301</v>
      </c>
      <c r="T46" s="3">
        <f>IF(S48=0,"- - -",S46/S48*100)</f>
        <v>45.939265536723163</v>
      </c>
      <c r="U46" s="2">
        <v>520</v>
      </c>
      <c r="V46" s="3">
        <f>IF(U48=0,"- - -",U46/U48*100)</f>
        <v>46.846846846846844</v>
      </c>
      <c r="W46" s="2">
        <v>340</v>
      </c>
      <c r="X46" s="3">
        <f>IF(W48=0,"- - -",W46/W48*100)</f>
        <v>48.226950354609926</v>
      </c>
      <c r="Y46" s="2">
        <v>1264</v>
      </c>
      <c r="Z46" s="3">
        <f>IF(Y48=0,"- - -",Y46/Y48*100)</f>
        <v>47.500939496429915</v>
      </c>
      <c r="AA46" s="26">
        <f t="shared" si="3"/>
        <v>61935</v>
      </c>
      <c r="AB46" s="29">
        <f>IF(AA48=0,"- - -",AA46/AA48*100)</f>
        <v>48.777702521776114</v>
      </c>
      <c r="AE46" s="69"/>
    </row>
    <row r="47" spans="1:33" ht="15" thickBot="1" x14ac:dyDescent="0.35">
      <c r="A47" s="52" t="s">
        <v>46</v>
      </c>
      <c r="B47" s="62" t="s">
        <v>244</v>
      </c>
      <c r="C47" s="9">
        <v>0</v>
      </c>
      <c r="D47" s="3">
        <f>IF(C48=0,"- - -",C47/C48*100)</f>
        <v>0</v>
      </c>
      <c r="E47" s="2">
        <v>0</v>
      </c>
      <c r="F47" s="3">
        <f>IF(E48=0,"- - -",E47/E48*100)</f>
        <v>0</v>
      </c>
      <c r="G47" s="2">
        <v>0</v>
      </c>
      <c r="H47" s="3">
        <f>IF(G48=0,"- - -",G47/G48*100)</f>
        <v>0</v>
      </c>
      <c r="I47" s="2">
        <v>0</v>
      </c>
      <c r="J47" s="3">
        <f>IF(I48=0,"- - -",I47/I48*100)</f>
        <v>0</v>
      </c>
      <c r="K47" s="2">
        <v>0</v>
      </c>
      <c r="L47" s="3">
        <f>IF(K48=0,"- - -",K47/K48*100)</f>
        <v>0</v>
      </c>
      <c r="M47" s="2">
        <v>0</v>
      </c>
      <c r="N47" s="3">
        <f>IF(M48=0,"- - -",M47/M48*100)</f>
        <v>0</v>
      </c>
      <c r="O47" s="2">
        <v>0</v>
      </c>
      <c r="P47" s="3">
        <f>IF(O48=0,"- - -",O47/O48*100)</f>
        <v>0</v>
      </c>
      <c r="Q47" s="2">
        <v>0</v>
      </c>
      <c r="R47" s="3">
        <f>IF(Q48=0,"- - -",Q47/Q48*100)</f>
        <v>0</v>
      </c>
      <c r="S47" s="2">
        <v>0</v>
      </c>
      <c r="T47" s="3">
        <f>IF(S48=0,"- - -",S47/S48*100)</f>
        <v>0</v>
      </c>
      <c r="U47" s="2">
        <v>0</v>
      </c>
      <c r="V47" s="3">
        <f>IF(U48=0,"- - -",U47/U48*100)</f>
        <v>0</v>
      </c>
      <c r="W47" s="2">
        <v>0</v>
      </c>
      <c r="X47" s="3">
        <f>IF(W48=0,"- - -",W47/W48*100)</f>
        <v>0</v>
      </c>
      <c r="Y47" s="2">
        <v>0</v>
      </c>
      <c r="Z47" s="3">
        <f>IF(Y48=0,"- - -",Y47/Y48*100)</f>
        <v>0</v>
      </c>
      <c r="AA47" s="26">
        <f t="shared" si="3"/>
        <v>0</v>
      </c>
      <c r="AB47" s="29">
        <f>IF(AA48=0,"- - -",AA47/AA48*100)</f>
        <v>0</v>
      </c>
      <c r="AE47" s="69"/>
    </row>
    <row r="48" spans="1:33" x14ac:dyDescent="0.3">
      <c r="A48" s="161" t="s">
        <v>153</v>
      </c>
      <c r="B48" s="162"/>
      <c r="C48" s="14">
        <f>SUM(C44:C47)</f>
        <v>599</v>
      </c>
      <c r="D48" s="15">
        <f>IF(C48=0,"- - -",C48/C48*100)</f>
        <v>100</v>
      </c>
      <c r="E48" s="16">
        <f>SUM(E44:E47)</f>
        <v>2251</v>
      </c>
      <c r="F48" s="15">
        <f>IF(E48=0,"- - -",E48/E48*100)</f>
        <v>100</v>
      </c>
      <c r="G48" s="16">
        <f>SUM(G44:G47)</f>
        <v>4033</v>
      </c>
      <c r="H48" s="15">
        <f>IF(G48=0,"- - -",G48/G48*100)</f>
        <v>100</v>
      </c>
      <c r="I48" s="16">
        <f>SUM(I44:I47)</f>
        <v>12981</v>
      </c>
      <c r="J48" s="15">
        <f>IF(I48=0,"- - -",I48/I48*100)</f>
        <v>100</v>
      </c>
      <c r="K48" s="16">
        <f>SUM(K44:K47)</f>
        <v>38344</v>
      </c>
      <c r="L48" s="15">
        <f>IF(K48=0,"- - -",K48/K48*100)</f>
        <v>100</v>
      </c>
      <c r="M48" s="16">
        <f>SUM(M44:M47)</f>
        <v>37614</v>
      </c>
      <c r="N48" s="15">
        <f>IF(M48=0,"- - -",M48/M48*100)</f>
        <v>100</v>
      </c>
      <c r="O48" s="16">
        <f>SUM(O44:O47)</f>
        <v>16351</v>
      </c>
      <c r="P48" s="15">
        <f>IF(O48=0,"- - -",O48/O48*100)</f>
        <v>100</v>
      </c>
      <c r="Q48" s="16">
        <f>SUM(Q44:Q47)</f>
        <v>7493</v>
      </c>
      <c r="R48" s="15">
        <f>IF(Q48=0,"- - -",Q48/Q48*100)</f>
        <v>100</v>
      </c>
      <c r="S48" s="16">
        <f>SUM(S44:S47)</f>
        <v>2832</v>
      </c>
      <c r="T48" s="15">
        <f>IF(S48=0,"- - -",S48/S48*100)</f>
        <v>100</v>
      </c>
      <c r="U48" s="16">
        <f>SUM(U44:U47)</f>
        <v>1110</v>
      </c>
      <c r="V48" s="15">
        <f>IF(U48=0,"- - -",U48/U48*100)</f>
        <v>100</v>
      </c>
      <c r="W48" s="16">
        <f>SUM(W44:W47)</f>
        <v>705</v>
      </c>
      <c r="X48" s="15">
        <f>IF(W48=0,"- - -",W48/W48*100)</f>
        <v>100</v>
      </c>
      <c r="Y48" s="16">
        <f>SUM(Y44:Y47)</f>
        <v>2661</v>
      </c>
      <c r="Z48" s="15">
        <f>IF(Y48=0,"- - -",Y48/Y48*100)</f>
        <v>100</v>
      </c>
      <c r="AA48" s="22">
        <f>SUM(AA44:AA47)</f>
        <v>126974</v>
      </c>
      <c r="AB48" s="23">
        <f>IF(AA48=0,"- - -",AA48/AA48*100)</f>
        <v>100</v>
      </c>
      <c r="AE48" s="69"/>
    </row>
    <row r="49" spans="1:28" ht="15" thickBot="1" x14ac:dyDescent="0.35">
      <c r="A49" s="163" t="s">
        <v>187</v>
      </c>
      <c r="B49" s="164"/>
      <c r="C49" s="18">
        <f>IF($AA48=0,"- - -",C48/$AA48*100)</f>
        <v>0.47175012207223527</v>
      </c>
      <c r="D49" s="19"/>
      <c r="E49" s="20">
        <f>IF($AA48=0,"- - -",E48/$AA48*100)</f>
        <v>1.7728038811095186</v>
      </c>
      <c r="F49" s="19"/>
      <c r="G49" s="20">
        <f>IF($AA48=0,"- - -",G48/$AA48*100)</f>
        <v>3.1762408052042148</v>
      </c>
      <c r="H49" s="19"/>
      <c r="I49" s="20">
        <f>IF($AA48=0,"- - -",I48/$AA48*100)</f>
        <v>10.223352812386787</v>
      </c>
      <c r="J49" s="19"/>
      <c r="K49" s="20">
        <f>IF($AA48=0,"- - -",K48/$AA48*100)</f>
        <v>30.198308315088131</v>
      </c>
      <c r="L49" s="19"/>
      <c r="M49" s="20">
        <f>IF($AA48=0,"- - -",M48/$AA48*100)</f>
        <v>29.623387465150348</v>
      </c>
      <c r="N49" s="19"/>
      <c r="O49" s="20">
        <f>IF($AA48=0,"- - -",O48/$AA48*100)</f>
        <v>12.877439475798194</v>
      </c>
      <c r="P49" s="19"/>
      <c r="Q49" s="20">
        <f>IF($AA48=0,"- - -",Q48/$AA48*100)</f>
        <v>5.9012081213476772</v>
      </c>
      <c r="R49" s="19"/>
      <c r="S49" s="20">
        <f>IF($AA48=0,"- - -",S48/$AA48*100)</f>
        <v>2.2303778726353425</v>
      </c>
      <c r="T49" s="19"/>
      <c r="U49" s="20">
        <f>IF($AA48=0,"- - -",U48/$AA48*100)</f>
        <v>0.87419471702868301</v>
      </c>
      <c r="V49" s="19"/>
      <c r="W49" s="20">
        <f>IF($AA48=0,"- - -",W48/$AA48*100)</f>
        <v>0.55523177973443383</v>
      </c>
      <c r="X49" s="19"/>
      <c r="Y49" s="20">
        <f>IF($AA48=0,"- - -",Y48/$AA48*100)</f>
        <v>2.0957046324444373</v>
      </c>
      <c r="Z49" s="19"/>
      <c r="AA49" s="24">
        <f>IF($AA48=0,"- - -",AA48/$AA48*100)</f>
        <v>100</v>
      </c>
      <c r="AB49" s="25"/>
    </row>
    <row r="52" spans="1:28" x14ac:dyDescent="0.3">
      <c r="A52" s="49" t="s">
        <v>238</v>
      </c>
      <c r="J52" s="48"/>
      <c r="L52" s="48"/>
    </row>
    <row r="53" spans="1:28" ht="15" thickBot="1" x14ac:dyDescent="0.35"/>
    <row r="54" spans="1:28" ht="14.4" customHeight="1" x14ac:dyDescent="0.3">
      <c r="A54" s="157" t="s">
        <v>234</v>
      </c>
      <c r="B54" s="158"/>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 thickBot="1" x14ac:dyDescent="0.35">
      <c r="A55" s="159"/>
      <c r="B55" s="160"/>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3">
      <c r="A56" s="55" t="s">
        <v>43</v>
      </c>
      <c r="B56" s="62" t="s">
        <v>241</v>
      </c>
      <c r="C56" s="8">
        <v>0</v>
      </c>
      <c r="D56" s="5">
        <f>IF(C60=0,"- - -",C56/C60*100)</f>
        <v>0</v>
      </c>
      <c r="E56" s="4">
        <v>3</v>
      </c>
      <c r="F56" s="5">
        <f>IF(E60=0,"- - -",E56/E60*100)</f>
        <v>0.52264808362369342</v>
      </c>
      <c r="G56" s="4">
        <v>0</v>
      </c>
      <c r="H56" s="5">
        <f>IF(G60=0,"- - -",G56/G60*100)</f>
        <v>0</v>
      </c>
      <c r="I56" s="4">
        <v>1</v>
      </c>
      <c r="J56" s="5">
        <f>IF(I60=0,"- - -",I56/I60*100)</f>
        <v>5.5123752825092329E-3</v>
      </c>
      <c r="K56" s="4">
        <v>18</v>
      </c>
      <c r="L56" s="5">
        <f>IF(K60=0,"- - -",K56/K60*100)</f>
        <v>1.9380262279549518E-2</v>
      </c>
      <c r="M56" s="4">
        <v>0</v>
      </c>
      <c r="N56" s="5">
        <f>IF(M60=0,"- - -",M56/M60*100)</f>
        <v>0</v>
      </c>
      <c r="O56" s="4">
        <v>0</v>
      </c>
      <c r="P56" s="5">
        <f>IF(O60=0,"- - -",O56/O60*100)</f>
        <v>0</v>
      </c>
      <c r="Q56" s="4">
        <v>0</v>
      </c>
      <c r="R56" s="5" t="str">
        <f>IF(Q60=0,"- - -",Q56/Q60*100)</f>
        <v>- - -</v>
      </c>
      <c r="S56" s="4">
        <v>0</v>
      </c>
      <c r="T56" s="5">
        <f>IF(S60=0,"- - -",S56/S60*100)</f>
        <v>0</v>
      </c>
      <c r="U56" s="26">
        <f>C56+E56+G56+I56+K56+M56+O56+Q56+S56</f>
        <v>22</v>
      </c>
      <c r="V56" s="27">
        <f>IF(U60=0,"- - -",U56/U60*100)</f>
        <v>1.7326381778946871E-2</v>
      </c>
      <c r="Y56" s="69"/>
    </row>
    <row r="57" spans="1:28" x14ac:dyDescent="0.3">
      <c r="A57" s="52" t="s">
        <v>44</v>
      </c>
      <c r="B57" s="62" t="s">
        <v>242</v>
      </c>
      <c r="C57" s="9">
        <v>30</v>
      </c>
      <c r="D57" s="3">
        <f>IF(C60=0,"- - -",C57/C60*100)</f>
        <v>55.555555555555557</v>
      </c>
      <c r="E57" s="2">
        <v>301</v>
      </c>
      <c r="F57" s="3">
        <f>IF(E60=0,"- - -",E57/E60*100)</f>
        <v>52.439024390243901</v>
      </c>
      <c r="G57" s="2">
        <v>822</v>
      </c>
      <c r="H57" s="3">
        <f>IF(G60=0,"- - -",G57/G60*100)</f>
        <v>52.998065764023202</v>
      </c>
      <c r="I57" s="2">
        <v>9634</v>
      </c>
      <c r="J57" s="3">
        <f>IF(I60=0,"- - -",I57/I60*100)</f>
        <v>53.106223471693944</v>
      </c>
      <c r="K57" s="2">
        <v>47210</v>
      </c>
      <c r="L57" s="3">
        <f>IF(K60=0,"- - -",K57/K60*100)</f>
        <v>50.83012123430737</v>
      </c>
      <c r="M57" s="2">
        <v>7004</v>
      </c>
      <c r="N57" s="3">
        <f>IF(M60=0,"- - -",M57/M60*100)</f>
        <v>50.967835831756659</v>
      </c>
      <c r="O57" s="2">
        <v>4</v>
      </c>
      <c r="P57" s="3">
        <f>IF(O60=0,"- - -",O57/O60*100)</f>
        <v>30.76923076923077</v>
      </c>
      <c r="Q57" s="2">
        <v>0</v>
      </c>
      <c r="R57" s="3" t="str">
        <f>IF(Q60=0,"- - -",Q57/Q60*100)</f>
        <v>- - -</v>
      </c>
      <c r="S57" s="2">
        <v>12</v>
      </c>
      <c r="T57" s="3">
        <f>IF(S60=0,"- - -",S57/S60*100)</f>
        <v>57.142857142857139</v>
      </c>
      <c r="U57" s="26">
        <f t="shared" ref="U57:U59" si="4">C57+E57+G57+I57+K57+M57+O57+Q57+S57</f>
        <v>65017</v>
      </c>
      <c r="V57" s="29">
        <f>IF(U60=0,"- - -",U57/U60*100)</f>
        <v>51.204971096444943</v>
      </c>
      <c r="Y57" s="69"/>
    </row>
    <row r="58" spans="1:28" x14ac:dyDescent="0.3">
      <c r="A58" s="52" t="s">
        <v>45</v>
      </c>
      <c r="B58" s="62" t="s">
        <v>243</v>
      </c>
      <c r="C58" s="9">
        <v>24</v>
      </c>
      <c r="D58" s="3">
        <f>IF(C60=0,"- - -",C58/C60*100)</f>
        <v>44.444444444444443</v>
      </c>
      <c r="E58" s="2">
        <v>270</v>
      </c>
      <c r="F58" s="3">
        <f>IF(E60=0,"- - -",E58/E60*100)</f>
        <v>47.038327526132406</v>
      </c>
      <c r="G58" s="2">
        <v>729</v>
      </c>
      <c r="H58" s="3">
        <f>IF(G60=0,"- - -",G58/G60*100)</f>
        <v>47.00193423597679</v>
      </c>
      <c r="I58" s="2">
        <v>8506</v>
      </c>
      <c r="J58" s="3">
        <f>IF(I60=0,"- - -",I58/I60*100)</f>
        <v>46.888264153023542</v>
      </c>
      <c r="K58" s="2">
        <v>45650</v>
      </c>
      <c r="L58" s="3">
        <f>IF(K60=0,"- - -",K58/K60*100)</f>
        <v>49.150498503413083</v>
      </c>
      <c r="M58" s="2">
        <v>6738</v>
      </c>
      <c r="N58" s="3">
        <f>IF(M60=0,"- - -",M58/M60*100)</f>
        <v>49.032164168243341</v>
      </c>
      <c r="O58" s="2">
        <v>9</v>
      </c>
      <c r="P58" s="3">
        <f>IF(O60=0,"- - -",O58/O60*100)</f>
        <v>69.230769230769226</v>
      </c>
      <c r="Q58" s="2">
        <v>0</v>
      </c>
      <c r="R58" s="3" t="str">
        <f>IF(Q60=0,"- - -",Q58/Q60*100)</f>
        <v>- - -</v>
      </c>
      <c r="S58" s="2">
        <v>9</v>
      </c>
      <c r="T58" s="3">
        <f>IF(S60=0,"- - -",S58/S60*100)</f>
        <v>42.857142857142854</v>
      </c>
      <c r="U58" s="26">
        <f t="shared" si="4"/>
        <v>61935</v>
      </c>
      <c r="V58" s="29">
        <f>IF(U60=0,"- - -",U58/U60*100)</f>
        <v>48.777702521776114</v>
      </c>
      <c r="Y58" s="69"/>
    </row>
    <row r="59" spans="1:28" ht="15" thickBot="1" x14ac:dyDescent="0.35">
      <c r="A59" s="52" t="s">
        <v>46</v>
      </c>
      <c r="B59" s="62" t="s">
        <v>244</v>
      </c>
      <c r="C59" s="9">
        <v>0</v>
      </c>
      <c r="D59" s="3">
        <f>IF(C60=0,"- - -",C59/C60*100)</f>
        <v>0</v>
      </c>
      <c r="E59" s="2">
        <v>0</v>
      </c>
      <c r="F59" s="3">
        <f>IF(E60=0,"- - -",E59/E60*100)</f>
        <v>0</v>
      </c>
      <c r="G59" s="2">
        <v>0</v>
      </c>
      <c r="H59" s="3">
        <f>IF(G60=0,"- - -",G59/G60*100)</f>
        <v>0</v>
      </c>
      <c r="I59" s="2">
        <v>0</v>
      </c>
      <c r="J59" s="3">
        <f>IF(I60=0,"- - -",I59/I60*100)</f>
        <v>0</v>
      </c>
      <c r="K59" s="2">
        <v>0</v>
      </c>
      <c r="L59" s="3">
        <f>IF(K60=0,"- - -",K59/K60*100)</f>
        <v>0</v>
      </c>
      <c r="M59" s="2">
        <v>0</v>
      </c>
      <c r="N59" s="3">
        <f>IF(M60=0,"- - -",M59/M60*100)</f>
        <v>0</v>
      </c>
      <c r="O59" s="2">
        <v>0</v>
      </c>
      <c r="P59" s="3">
        <f>IF(O60=0,"- - -",O59/O60*100)</f>
        <v>0</v>
      </c>
      <c r="Q59" s="2">
        <v>0</v>
      </c>
      <c r="R59" s="3" t="str">
        <f>IF(Q60=0,"- - -",Q59/Q60*100)</f>
        <v>- - -</v>
      </c>
      <c r="S59" s="2">
        <v>0</v>
      </c>
      <c r="T59" s="3">
        <f>IF(S60=0,"- - -",S59/S60*100)</f>
        <v>0</v>
      </c>
      <c r="U59" s="26">
        <f t="shared" si="4"/>
        <v>0</v>
      </c>
      <c r="V59" s="29">
        <f>IF(U60=0,"- - -",U59/U60*100)</f>
        <v>0</v>
      </c>
      <c r="Y59" s="69"/>
    </row>
    <row r="60" spans="1:28" x14ac:dyDescent="0.3">
      <c r="A60" s="161" t="s">
        <v>153</v>
      </c>
      <c r="B60" s="162"/>
      <c r="C60" s="14">
        <f>SUM(C56:C59)</f>
        <v>54</v>
      </c>
      <c r="D60" s="15">
        <f>IF(C60=0,"- - -",C60/C60*100)</f>
        <v>100</v>
      </c>
      <c r="E60" s="16">
        <f>SUM(E56:E59)</f>
        <v>574</v>
      </c>
      <c r="F60" s="15">
        <f>IF(E60=0,"- - -",E60/E60*100)</f>
        <v>100</v>
      </c>
      <c r="G60" s="16">
        <f>SUM(G56:G59)</f>
        <v>1551</v>
      </c>
      <c r="H60" s="15">
        <f>IF(G60=0,"- - -",G60/G60*100)</f>
        <v>100</v>
      </c>
      <c r="I60" s="16">
        <f>SUM(I56:I59)</f>
        <v>18141</v>
      </c>
      <c r="J60" s="15">
        <f>IF(I60=0,"- - -",I60/I60*100)</f>
        <v>100</v>
      </c>
      <c r="K60" s="16">
        <f>SUM(K56:K59)</f>
        <v>92878</v>
      </c>
      <c r="L60" s="15">
        <f>IF(K60=0,"- - -",K60/K60*100)</f>
        <v>100</v>
      </c>
      <c r="M60" s="16">
        <f>SUM(M56:M59)</f>
        <v>13742</v>
      </c>
      <c r="N60" s="15">
        <f>IF(M60=0,"- - -",M60/M60*100)</f>
        <v>100</v>
      </c>
      <c r="O60" s="16">
        <f>SUM(O56:O59)</f>
        <v>13</v>
      </c>
      <c r="P60" s="15">
        <f>IF(O60=0,"- - -",O60/O60*100)</f>
        <v>100</v>
      </c>
      <c r="Q60" s="16">
        <f>SUM(Q56:Q59)</f>
        <v>0</v>
      </c>
      <c r="R60" s="15" t="str">
        <f>IF(Q60=0,"- - -",Q60/Q60*100)</f>
        <v>- - -</v>
      </c>
      <c r="S60" s="16">
        <f>SUM(S56:S59)</f>
        <v>21</v>
      </c>
      <c r="T60" s="15">
        <f>IF(S60=0,"- - -",S60/S60*100)</f>
        <v>100</v>
      </c>
      <c r="U60" s="22">
        <f>SUM(U56:U59)</f>
        <v>126974</v>
      </c>
      <c r="V60" s="23">
        <f>IF(U60=0,"- - -",U60/U60*100)</f>
        <v>100</v>
      </c>
      <c r="Y60" s="69"/>
    </row>
    <row r="61" spans="1:28" ht="15" thickBot="1" x14ac:dyDescent="0.35">
      <c r="A61" s="163" t="s">
        <v>567</v>
      </c>
      <c r="B61" s="164"/>
      <c r="C61" s="18">
        <f>IF($U60=0,"- - -",C60/$U60*100)</f>
        <v>4.2528391639233228E-2</v>
      </c>
      <c r="D61" s="19"/>
      <c r="E61" s="20">
        <f>IF($U60=0,"- - -",E60/$U60*100)</f>
        <v>0.45206105186888657</v>
      </c>
      <c r="F61" s="19"/>
      <c r="G61" s="20">
        <f>IF($U60=0,"- - -",G60/$U60*100)</f>
        <v>1.2215099154157545</v>
      </c>
      <c r="H61" s="19"/>
      <c r="I61" s="20">
        <f>IF($U60=0,"- - -",I60/$U60*100)</f>
        <v>14.287176902357961</v>
      </c>
      <c r="J61" s="19"/>
      <c r="K61" s="20">
        <f>IF($U60=0,"- - -",K60/$U60*100)</f>
        <v>73.147258493864882</v>
      </c>
      <c r="L61" s="19"/>
      <c r="M61" s="20">
        <f>IF($U60=0,"- - -",M60/$U60*100)</f>
        <v>10.822688109376722</v>
      </c>
      <c r="N61" s="19"/>
      <c r="O61" s="20">
        <f>IF($U60=0,"- - -",O60/$U60*100)</f>
        <v>1.0238316505741333E-2</v>
      </c>
      <c r="P61" s="19"/>
      <c r="Q61" s="20">
        <f>IF($U60=0,"- - -",Q60/$U60*100)</f>
        <v>0</v>
      </c>
      <c r="R61" s="19"/>
      <c r="S61" s="20">
        <f>IF($U60=0,"- - -",S60/$U60*100)</f>
        <v>1.6538818970812923E-2</v>
      </c>
      <c r="T61" s="19"/>
      <c r="U61" s="24">
        <f>IF($U60=0,"- - -",U60/$U60*100)</f>
        <v>100</v>
      </c>
      <c r="V61" s="25"/>
    </row>
    <row r="62" spans="1:28" x14ac:dyDescent="0.3">
      <c r="A62" s="63"/>
    </row>
    <row r="64" spans="1:28" x14ac:dyDescent="0.3">
      <c r="A64" s="49" t="s">
        <v>239</v>
      </c>
      <c r="J64" s="48"/>
      <c r="L64" s="48"/>
    </row>
    <row r="65" spans="1:31" ht="15" thickBot="1" x14ac:dyDescent="0.35"/>
    <row r="66" spans="1:31" ht="14.4" customHeight="1" x14ac:dyDescent="0.3">
      <c r="A66" s="157" t="s">
        <v>234</v>
      </c>
      <c r="B66" s="158"/>
      <c r="C66" s="182" t="s">
        <v>213</v>
      </c>
      <c r="D66" s="180"/>
      <c r="E66" s="178" t="s">
        <v>214</v>
      </c>
      <c r="F66" s="180"/>
      <c r="G66" s="178" t="s">
        <v>215</v>
      </c>
      <c r="H66" s="180"/>
      <c r="I66" s="178" t="s">
        <v>216</v>
      </c>
      <c r="J66" s="180"/>
      <c r="K66" s="178" t="s">
        <v>217</v>
      </c>
      <c r="L66" s="180"/>
      <c r="M66" s="178" t="s">
        <v>218</v>
      </c>
      <c r="N66" s="180"/>
      <c r="O66" s="178" t="s">
        <v>219</v>
      </c>
      <c r="P66" s="180"/>
      <c r="Q66" s="178" t="s">
        <v>220</v>
      </c>
      <c r="R66" s="180"/>
      <c r="S66" s="178" t="s">
        <v>221</v>
      </c>
      <c r="T66" s="180"/>
      <c r="U66" s="178" t="s">
        <v>222</v>
      </c>
      <c r="V66" s="181"/>
      <c r="W66" s="182" t="s">
        <v>153</v>
      </c>
      <c r="X66" s="181"/>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3">
      <c r="A68" s="55" t="s">
        <v>43</v>
      </c>
      <c r="B68" s="62" t="s">
        <v>241</v>
      </c>
      <c r="C68" s="8">
        <v>0</v>
      </c>
      <c r="D68" s="5">
        <f>IF(C72=0,"- - -",C68/C72*100)</f>
        <v>0</v>
      </c>
      <c r="E68" s="4">
        <v>1</v>
      </c>
      <c r="F68" s="5">
        <f>IF(E72=0,"- - -",E68/E72*100)</f>
        <v>2.3255813953488372E-2</v>
      </c>
      <c r="G68" s="4">
        <v>5</v>
      </c>
      <c r="H68" s="5">
        <f>IF(G72=0,"- - -",G68/G72*100)</f>
        <v>2.3670880083321497E-2</v>
      </c>
      <c r="I68" s="4">
        <v>7</v>
      </c>
      <c r="J68" s="5">
        <f>IF(I72=0,"- - -",I68/I72*100)</f>
        <v>1.4952153110047847E-2</v>
      </c>
      <c r="K68" s="4">
        <v>6</v>
      </c>
      <c r="L68" s="5">
        <f>IF(K72=0,"- - -",K68/K72*100)</f>
        <v>1.6189962223421481E-2</v>
      </c>
      <c r="M68" s="4">
        <v>1</v>
      </c>
      <c r="N68" s="5">
        <f>IF(M72=0,"- - -",M68/M72*100)</f>
        <v>6.6800267201068807E-3</v>
      </c>
      <c r="O68" s="4">
        <v>2</v>
      </c>
      <c r="P68" s="5">
        <f>IF(O72=0,"- - -",O68/O72*100)</f>
        <v>7.8988941548183256E-2</v>
      </c>
      <c r="Q68" s="4">
        <v>0</v>
      </c>
      <c r="R68" s="5">
        <f>IF(Q72=0,"- - -",Q68/Q72*100)</f>
        <v>0</v>
      </c>
      <c r="S68" s="4">
        <v>0</v>
      </c>
      <c r="T68" s="5">
        <f>IF(S72=0,"- - -",S68/S72*100)</f>
        <v>0</v>
      </c>
      <c r="U68" s="4">
        <v>0</v>
      </c>
      <c r="V68" s="5" t="str">
        <f>IF(U72=0,"- - -",U68/U72*100)</f>
        <v>- - -</v>
      </c>
      <c r="W68" s="26">
        <f>C68+E68+G68+I68+K68+M68+O68+Q68+S68+U68</f>
        <v>22</v>
      </c>
      <c r="X68" s="27">
        <f>IF(W72=0,"- - -",W68/W72*100)</f>
        <v>1.7326518236160444E-2</v>
      </c>
      <c r="AA68" s="69"/>
    </row>
    <row r="69" spans="1:31" x14ac:dyDescent="0.3">
      <c r="A69" s="52" t="s">
        <v>44</v>
      </c>
      <c r="B69" s="62" t="s">
        <v>242</v>
      </c>
      <c r="C69" s="9">
        <v>32</v>
      </c>
      <c r="D69" s="3">
        <f>IF(C72=0,"- - -",C69/C72*100)</f>
        <v>53.333333333333336</v>
      </c>
      <c r="E69" s="2">
        <v>2248</v>
      </c>
      <c r="F69" s="3">
        <f>IF(E72=0,"- - -",E69/E72*100)</f>
        <v>52.279069767441868</v>
      </c>
      <c r="G69" s="2">
        <v>10868</v>
      </c>
      <c r="H69" s="3">
        <f>IF(G72=0,"- - -",G69/G72*100)</f>
        <v>51.451024949107605</v>
      </c>
      <c r="I69" s="2">
        <v>23975</v>
      </c>
      <c r="J69" s="3">
        <f>IF(I72=0,"- - -",I69/I72*100)</f>
        <v>51.211124401913878</v>
      </c>
      <c r="K69" s="2">
        <v>18911</v>
      </c>
      <c r="L69" s="3">
        <f>IF(K72=0,"- - -",K69/K72*100)</f>
        <v>51.028062601187266</v>
      </c>
      <c r="M69" s="2">
        <v>7685</v>
      </c>
      <c r="N69" s="3">
        <f>IF(M72=0,"- - -",M69/M72*100)</f>
        <v>51.336005344021373</v>
      </c>
      <c r="O69" s="2">
        <v>1230</v>
      </c>
      <c r="P69" s="3">
        <f>IF(O72=0,"- - -",O69/O72*100)</f>
        <v>48.578199052132703</v>
      </c>
      <c r="Q69" s="2">
        <v>65</v>
      </c>
      <c r="R69" s="3">
        <f>IF(Q72=0,"- - -",Q69/Q72*100)</f>
        <v>60.747663551401864</v>
      </c>
      <c r="S69" s="2">
        <v>3</v>
      </c>
      <c r="T69" s="3">
        <f>IF(S72=0,"- - -",S69/S72*100)</f>
        <v>60</v>
      </c>
      <c r="U69" s="2">
        <v>0</v>
      </c>
      <c r="V69" s="3" t="str">
        <f>IF(U72=0,"- - -",U69/U72*100)</f>
        <v>- - -</v>
      </c>
      <c r="W69" s="26">
        <f t="shared" ref="W69:W71" si="5">C69+E69+G69+I69+K69+M69+O69+Q69+S69+U69</f>
        <v>65017</v>
      </c>
      <c r="X69" s="29">
        <f>IF(W72=0,"- - -",W69/W72*100)</f>
        <v>51.205374370929256</v>
      </c>
      <c r="AA69" s="69"/>
    </row>
    <row r="70" spans="1:31" x14ac:dyDescent="0.3">
      <c r="A70" s="52" t="s">
        <v>45</v>
      </c>
      <c r="B70" s="62" t="s">
        <v>243</v>
      </c>
      <c r="C70" s="9">
        <v>28</v>
      </c>
      <c r="D70" s="3">
        <f>IF(C72=0,"- - -",C70/C72*100)</f>
        <v>46.666666666666664</v>
      </c>
      <c r="E70" s="2">
        <v>2051</v>
      </c>
      <c r="F70" s="3">
        <f>IF(E72=0,"- - -",E70/E72*100)</f>
        <v>47.697674418604649</v>
      </c>
      <c r="G70" s="2">
        <v>10250</v>
      </c>
      <c r="H70" s="3">
        <f>IF(G72=0,"- - -",G70/G72*100)</f>
        <v>48.525304170809072</v>
      </c>
      <c r="I70" s="2">
        <v>22834</v>
      </c>
      <c r="J70" s="3">
        <f>IF(I72=0,"- - -",I70/I72*100)</f>
        <v>48.773923444976077</v>
      </c>
      <c r="K70" s="2">
        <v>18143</v>
      </c>
      <c r="L70" s="3">
        <f>IF(K72=0,"- - -",K70/K72*100)</f>
        <v>48.955747436589313</v>
      </c>
      <c r="M70" s="2">
        <v>7284</v>
      </c>
      <c r="N70" s="3">
        <f>IF(M72=0,"- - -",M70/M72*100)</f>
        <v>48.657314629258522</v>
      </c>
      <c r="O70" s="2">
        <v>1300</v>
      </c>
      <c r="P70" s="3">
        <f>IF(O72=0,"- - -",O70/O72*100)</f>
        <v>51.342812006319114</v>
      </c>
      <c r="Q70" s="2">
        <v>42</v>
      </c>
      <c r="R70" s="3">
        <f>IF(Q72=0,"- - -",Q70/Q72*100)</f>
        <v>39.252336448598129</v>
      </c>
      <c r="S70" s="2">
        <v>2</v>
      </c>
      <c r="T70" s="3">
        <f>IF(S72=0,"- - -",S70/S72*100)</f>
        <v>40</v>
      </c>
      <c r="U70" s="2">
        <v>0</v>
      </c>
      <c r="V70" s="3" t="str">
        <f>IF(U72=0,"- - -",U70/U72*100)</f>
        <v>- - -</v>
      </c>
      <c r="W70" s="26">
        <f t="shared" si="5"/>
        <v>61934</v>
      </c>
      <c r="X70" s="29">
        <f>IF(W72=0,"- - -",W70/W72*100)</f>
        <v>48.777299110834591</v>
      </c>
      <c r="AA70" s="69"/>
    </row>
    <row r="71" spans="1:31" ht="15" thickBot="1" x14ac:dyDescent="0.35">
      <c r="A71" s="52" t="s">
        <v>46</v>
      </c>
      <c r="B71" s="62" t="s">
        <v>244</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t="str">
        <f>IF(U72=0,"- - -",U71/U72*100)</f>
        <v>- - -</v>
      </c>
      <c r="W71" s="26">
        <f t="shared" si="5"/>
        <v>0</v>
      </c>
      <c r="X71" s="29">
        <f>IF(W72=0,"- - -",W71/W72*100)</f>
        <v>0</v>
      </c>
      <c r="AA71" s="69"/>
    </row>
    <row r="72" spans="1:31" x14ac:dyDescent="0.3">
      <c r="A72" s="161" t="s">
        <v>153</v>
      </c>
      <c r="B72" s="162"/>
      <c r="C72" s="14">
        <f>SUM(C68:C71)</f>
        <v>60</v>
      </c>
      <c r="D72" s="15">
        <f>IF(C72=0,"- - -",C72/C72*100)</f>
        <v>100</v>
      </c>
      <c r="E72" s="16">
        <f>SUM(E68:E71)</f>
        <v>4300</v>
      </c>
      <c r="F72" s="15">
        <f>IF(E72=0,"- - -",E72/E72*100)</f>
        <v>100</v>
      </c>
      <c r="G72" s="16">
        <f>SUM(G68:G71)</f>
        <v>21123</v>
      </c>
      <c r="H72" s="15">
        <f>IF(G72=0,"- - -",G72/G72*100)</f>
        <v>100</v>
      </c>
      <c r="I72" s="16">
        <f>SUM(I68:I71)</f>
        <v>46816</v>
      </c>
      <c r="J72" s="15">
        <f>IF(I72=0,"- - -",I72/I72*100)</f>
        <v>100</v>
      </c>
      <c r="K72" s="16">
        <f>SUM(K68:K71)</f>
        <v>37060</v>
      </c>
      <c r="L72" s="15">
        <f>IF(K72=0,"- - -",K72/K72*100)</f>
        <v>100</v>
      </c>
      <c r="M72" s="16">
        <f>SUM(M68:M71)</f>
        <v>14970</v>
      </c>
      <c r="N72" s="15">
        <f>IF(M72=0,"- - -",M72/M72*100)</f>
        <v>100</v>
      </c>
      <c r="O72" s="16">
        <f>SUM(O68:O71)</f>
        <v>2532</v>
      </c>
      <c r="P72" s="15">
        <f>IF(O72=0,"- - -",O72/O72*100)</f>
        <v>100</v>
      </c>
      <c r="Q72" s="16">
        <f>SUM(Q68:Q71)</f>
        <v>107</v>
      </c>
      <c r="R72" s="15">
        <f>IF(Q72=0,"- - -",Q72/Q72*100)</f>
        <v>100</v>
      </c>
      <c r="S72" s="16">
        <f>SUM(S68:S71)</f>
        <v>5</v>
      </c>
      <c r="T72" s="15">
        <f>IF(S72=0,"- - -",S72/S72*100)</f>
        <v>100</v>
      </c>
      <c r="U72" s="16">
        <f>SUM(U68:U71)</f>
        <v>0</v>
      </c>
      <c r="V72" s="15" t="str">
        <f>IF(U72=0,"- - -",U72/U72*100)</f>
        <v>- - -</v>
      </c>
      <c r="W72" s="22">
        <f>SUM(W68:W71)</f>
        <v>126973</v>
      </c>
      <c r="X72" s="23">
        <f>IF(W72=0,"- - -",W72/W72*100)</f>
        <v>100</v>
      </c>
      <c r="AA72" s="69"/>
    </row>
    <row r="73" spans="1:31" ht="15" thickBot="1" x14ac:dyDescent="0.35">
      <c r="A73" s="163" t="s">
        <v>615</v>
      </c>
      <c r="B73" s="164"/>
      <c r="C73" s="188">
        <f>IF($W72=0,"- - -",C72/$W72*100)</f>
        <v>4.725414064407394E-2</v>
      </c>
      <c r="D73" s="169"/>
      <c r="E73" s="168">
        <f>IF($W72=0,"- - -",E72/$W72*100)</f>
        <v>3.3865467461586323</v>
      </c>
      <c r="F73" s="169"/>
      <c r="G73" s="168">
        <f>IF($W72=0,"- - -",G72/$W72*100)</f>
        <v>16.635820213746229</v>
      </c>
      <c r="H73" s="169"/>
      <c r="I73" s="168">
        <f>IF($W72=0,"- - -",I72/$W72*100)</f>
        <v>36.870830806549428</v>
      </c>
      <c r="J73" s="169"/>
      <c r="K73" s="168">
        <f>IF($W72=0,"- - -",K72/$W72*100)</f>
        <v>29.187307537823003</v>
      </c>
      <c r="L73" s="169"/>
      <c r="M73" s="168">
        <f>IF($W72=0,"- - -",M72/$W72*100)</f>
        <v>11.789908090696448</v>
      </c>
      <c r="N73" s="169"/>
      <c r="O73" s="168">
        <f>IF($W72=0,"- - -",O72/$W72*100)</f>
        <v>1.9941247351799203</v>
      </c>
      <c r="P73" s="169"/>
      <c r="Q73" s="168">
        <f>IF($W72=0,"- - -",Q72/$W72*100)</f>
        <v>8.4269884148598512E-2</v>
      </c>
      <c r="R73" s="169"/>
      <c r="S73" s="168">
        <f>IF($W72=0,"- - -",S72/$W72*100)</f>
        <v>3.937845053672828E-3</v>
      </c>
      <c r="T73" s="169"/>
      <c r="U73" s="168">
        <f>IF($W72=0,"- - -",U72/$W72*100)</f>
        <v>0</v>
      </c>
      <c r="V73" s="187"/>
      <c r="W73" s="188">
        <f>IF($W72=0,"- - -",W72/$W72*100)</f>
        <v>100</v>
      </c>
      <c r="X73" s="187"/>
    </row>
    <row r="74" spans="1:31" x14ac:dyDescent="0.3">
      <c r="A74" s="63"/>
    </row>
    <row r="76" spans="1:31" x14ac:dyDescent="0.3">
      <c r="A76" s="49" t="s">
        <v>240</v>
      </c>
      <c r="J76" s="48"/>
      <c r="L76" s="48"/>
    </row>
    <row r="77" spans="1:31" ht="15" thickBot="1" x14ac:dyDescent="0.35"/>
    <row r="78" spans="1:31" ht="14.4" customHeight="1" x14ac:dyDescent="0.3">
      <c r="A78" s="157" t="s">
        <v>234</v>
      </c>
      <c r="B78" s="158"/>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3">
      <c r="A80" s="55" t="s">
        <v>43</v>
      </c>
      <c r="B80" s="62" t="s">
        <v>241</v>
      </c>
      <c r="C80" s="8">
        <v>2</v>
      </c>
      <c r="D80" s="5">
        <f>IF(C84=0,"- - -",C80/C84*100)</f>
        <v>1.5151515151515151</v>
      </c>
      <c r="E80" s="4">
        <v>0</v>
      </c>
      <c r="F80" s="5">
        <f>IF(E84=0,"- - -",E80/E84*100)</f>
        <v>0</v>
      </c>
      <c r="G80" s="4">
        <v>1</v>
      </c>
      <c r="H80" s="5">
        <f>IF(G84=0,"- - -",G80/G84*100)</f>
        <v>0.11947431302270012</v>
      </c>
      <c r="I80" s="4">
        <v>0</v>
      </c>
      <c r="J80" s="5">
        <f>IF(I84=0,"- - -",I80/I84*100)</f>
        <v>0</v>
      </c>
      <c r="K80" s="4">
        <v>0</v>
      </c>
      <c r="L80" s="5">
        <f>IF(K84=0,"- - -",K80/K84*100)</f>
        <v>0</v>
      </c>
      <c r="M80" s="4">
        <v>5</v>
      </c>
      <c r="N80" s="5">
        <f>IF(M84=0,"- - -",M80/M84*100)</f>
        <v>2.1248565721813776E-2</v>
      </c>
      <c r="O80" s="4">
        <v>8</v>
      </c>
      <c r="P80" s="5">
        <f>IF(O84=0,"- - -",O80/O84*100)</f>
        <v>1.6127081401443373E-2</v>
      </c>
      <c r="Q80" s="4">
        <v>6</v>
      </c>
      <c r="R80" s="5">
        <f>IF(Q84=0,"- - -",Q80/Q84*100)</f>
        <v>1.7261219792865361E-2</v>
      </c>
      <c r="S80" s="4">
        <v>0</v>
      </c>
      <c r="T80" s="5">
        <f>IF(S84=0,"- - -",S80/S84*100)</f>
        <v>0</v>
      </c>
      <c r="U80" s="4">
        <v>0</v>
      </c>
      <c r="V80" s="5">
        <f>IF(U84=0,"- - -",U80/U84*100)</f>
        <v>0</v>
      </c>
      <c r="W80" s="4">
        <v>0</v>
      </c>
      <c r="X80" s="5">
        <f>IF(W84=0,"- - -",W80/W84*100)</f>
        <v>0</v>
      </c>
      <c r="Y80" s="4">
        <v>0</v>
      </c>
      <c r="Z80" s="5" t="str">
        <f>IF(Y84=0,"- - -",Y80/Y84*100)</f>
        <v>- - -</v>
      </c>
      <c r="AA80" s="26">
        <f>C80+E80+G80+I80+K80+M80+O80+Q80+S80+U80+W80+Y80</f>
        <v>22</v>
      </c>
      <c r="AB80" s="27">
        <f>IF(AA84=0,"- - -",AA80/AA84*100)</f>
        <v>1.7326381778946871E-2</v>
      </c>
      <c r="AE80" s="69"/>
    </row>
    <row r="81" spans="1:31" x14ac:dyDescent="0.3">
      <c r="A81" s="52" t="s">
        <v>44</v>
      </c>
      <c r="B81" s="62" t="s">
        <v>242</v>
      </c>
      <c r="C81" s="9">
        <v>66</v>
      </c>
      <c r="D81" s="3">
        <f>IF(C84=0,"- - -",C81/C84*100)</f>
        <v>50</v>
      </c>
      <c r="E81" s="2">
        <v>267</v>
      </c>
      <c r="F81" s="3">
        <f>IF(E84=0,"- - -",E81/E84*100)</f>
        <v>49.720670391061446</v>
      </c>
      <c r="G81" s="2">
        <v>427</v>
      </c>
      <c r="H81" s="3">
        <f>IF(G84=0,"- - -",G81/G84*100)</f>
        <v>51.01553166069295</v>
      </c>
      <c r="I81" s="2">
        <v>880</v>
      </c>
      <c r="J81" s="3">
        <f>IF(I84=0,"- - -",I81/I84*100)</f>
        <v>49.465992130410342</v>
      </c>
      <c r="K81" s="2">
        <v>2608</v>
      </c>
      <c r="L81" s="3">
        <f>IF(K84=0,"- - -",K81/K84*100)</f>
        <v>44.512715480457416</v>
      </c>
      <c r="M81" s="2">
        <v>10227</v>
      </c>
      <c r="N81" s="3">
        <f>IF(M84=0,"- - -",M81/M84*100)</f>
        <v>43.461816327397898</v>
      </c>
      <c r="O81" s="2">
        <v>23991</v>
      </c>
      <c r="P81" s="3">
        <f>IF(O84=0,"- - -",O81/O84*100)</f>
        <v>48.363101237753497</v>
      </c>
      <c r="Q81" s="2">
        <v>19986</v>
      </c>
      <c r="R81" s="3">
        <f>IF(Q84=0,"- - -",Q81/Q84*100)</f>
        <v>57.497123130034524</v>
      </c>
      <c r="S81" s="2">
        <v>5692</v>
      </c>
      <c r="T81" s="3">
        <f>IF(S84=0,"- - -",S81/S84*100)</f>
        <v>65.29769416083515</v>
      </c>
      <c r="U81" s="2">
        <v>819</v>
      </c>
      <c r="V81" s="3">
        <f>IF(U84=0,"- - -",U81/U84*100)</f>
        <v>72.542072630646587</v>
      </c>
      <c r="W81" s="2">
        <v>54</v>
      </c>
      <c r="X81" s="3">
        <f>IF(W84=0,"- - -",W81/W84*100)</f>
        <v>62.068965517241381</v>
      </c>
      <c r="Y81" s="2">
        <v>0</v>
      </c>
      <c r="Z81" s="3" t="str">
        <f>IF(Y84=0,"- - -",Y81/Y84*100)</f>
        <v>- - -</v>
      </c>
      <c r="AA81" s="26">
        <f t="shared" ref="AA81:AA83" si="6">C81+E81+G81+I81+K81+M81+O81+Q81+S81+U81+W81+Y81</f>
        <v>65017</v>
      </c>
      <c r="AB81" s="29">
        <f>IF(AA84=0,"- - -",AA81/AA84*100)</f>
        <v>51.204971096444943</v>
      </c>
      <c r="AE81" s="69"/>
    </row>
    <row r="82" spans="1:31" x14ac:dyDescent="0.3">
      <c r="A82" s="52" t="s">
        <v>45</v>
      </c>
      <c r="B82" s="62" t="s">
        <v>243</v>
      </c>
      <c r="C82" s="9">
        <v>64</v>
      </c>
      <c r="D82" s="3">
        <f>IF(C84=0,"- - -",C82/C84*100)</f>
        <v>48.484848484848484</v>
      </c>
      <c r="E82" s="2">
        <v>270</v>
      </c>
      <c r="F82" s="3">
        <f>IF(E84=0,"- - -",E82/E84*100)</f>
        <v>50.279329608938554</v>
      </c>
      <c r="G82" s="2">
        <v>409</v>
      </c>
      <c r="H82" s="3">
        <f>IF(G84=0,"- - -",G82/G84*100)</f>
        <v>48.86499402628435</v>
      </c>
      <c r="I82" s="2">
        <v>899</v>
      </c>
      <c r="J82" s="3">
        <f>IF(I84=0,"- - -",I82/I84*100)</f>
        <v>50.534007869589658</v>
      </c>
      <c r="K82" s="2">
        <v>3251</v>
      </c>
      <c r="L82" s="3">
        <f>IF(K84=0,"- - -",K82/K84*100)</f>
        <v>55.487284519542577</v>
      </c>
      <c r="M82" s="2">
        <v>13299</v>
      </c>
      <c r="N82" s="3">
        <f>IF(M84=0,"- - -",M82/M84*100)</f>
        <v>56.516935106880283</v>
      </c>
      <c r="O82" s="2">
        <v>25607</v>
      </c>
      <c r="P82" s="3">
        <f>IF(O84=0,"- - -",O82/O84*100)</f>
        <v>51.62077168084506</v>
      </c>
      <c r="Q82" s="2">
        <v>14768</v>
      </c>
      <c r="R82" s="3">
        <f>IF(Q84=0,"- - -",Q82/Q84*100)</f>
        <v>42.485615650172612</v>
      </c>
      <c r="S82" s="2">
        <v>3025</v>
      </c>
      <c r="T82" s="3">
        <f>IF(S84=0,"- - -",S82/S84*100)</f>
        <v>34.70230583916485</v>
      </c>
      <c r="U82" s="2">
        <v>310</v>
      </c>
      <c r="V82" s="3">
        <f>IF(U84=0,"- - -",U82/U84*100)</f>
        <v>27.457927369353406</v>
      </c>
      <c r="W82" s="2">
        <v>33</v>
      </c>
      <c r="X82" s="3">
        <f>IF(W84=0,"- - -",W82/W84*100)</f>
        <v>37.931034482758619</v>
      </c>
      <c r="Y82" s="2">
        <v>0</v>
      </c>
      <c r="Z82" s="3" t="str">
        <f>IF(Y84=0,"- - -",Y82/Y84*100)</f>
        <v>- - -</v>
      </c>
      <c r="AA82" s="26">
        <f t="shared" si="6"/>
        <v>61935</v>
      </c>
      <c r="AB82" s="29">
        <f>IF(AA84=0,"- - -",AA82/AA84*100)</f>
        <v>48.777702521776114</v>
      </c>
      <c r="AE82" s="69"/>
    </row>
    <row r="83" spans="1:31" ht="15" thickBot="1" x14ac:dyDescent="0.35">
      <c r="A83" s="52" t="s">
        <v>46</v>
      </c>
      <c r="B83" s="62" t="s">
        <v>244</v>
      </c>
      <c r="C83" s="9">
        <v>0</v>
      </c>
      <c r="D83" s="3">
        <f>IF(C84=0,"- - -",C83/C84*100)</f>
        <v>0</v>
      </c>
      <c r="E83" s="2">
        <v>0</v>
      </c>
      <c r="F83" s="3">
        <f>IF(E84=0,"- - -",E83/E84*100)</f>
        <v>0</v>
      </c>
      <c r="G83" s="2">
        <v>0</v>
      </c>
      <c r="H83" s="3">
        <f>IF(G84=0,"- - -",G83/G84*100)</f>
        <v>0</v>
      </c>
      <c r="I83" s="2">
        <v>0</v>
      </c>
      <c r="J83" s="3">
        <f>IF(I84=0,"- - -",I83/I84*100)</f>
        <v>0</v>
      </c>
      <c r="K83" s="2">
        <v>0</v>
      </c>
      <c r="L83" s="3">
        <f>IF(K84=0,"- - -",K83/K84*100)</f>
        <v>0</v>
      </c>
      <c r="M83" s="2">
        <v>0</v>
      </c>
      <c r="N83" s="3">
        <f>IF(M84=0,"- - -",M83/M84*100)</f>
        <v>0</v>
      </c>
      <c r="O83" s="2">
        <v>0</v>
      </c>
      <c r="P83" s="3">
        <f>IF(O84=0,"- - -",O83/O84*100)</f>
        <v>0</v>
      </c>
      <c r="Q83" s="2">
        <v>0</v>
      </c>
      <c r="R83" s="3">
        <f>IF(Q84=0,"- - -",Q83/Q84*100)</f>
        <v>0</v>
      </c>
      <c r="S83" s="2">
        <v>0</v>
      </c>
      <c r="T83" s="3">
        <f>IF(S84=0,"- - -",S83/S84*100)</f>
        <v>0</v>
      </c>
      <c r="U83" s="2">
        <v>0</v>
      </c>
      <c r="V83" s="3">
        <f>IF(U84=0,"- - -",U83/U84*100)</f>
        <v>0</v>
      </c>
      <c r="W83" s="2">
        <v>0</v>
      </c>
      <c r="X83" s="3">
        <f>IF(W84=0,"- - -",W83/W84*100)</f>
        <v>0</v>
      </c>
      <c r="Y83" s="2">
        <v>0</v>
      </c>
      <c r="Z83" s="3" t="str">
        <f>IF(Y84=0,"- - -",Y83/Y84*100)</f>
        <v>- - -</v>
      </c>
      <c r="AA83" s="26">
        <f t="shared" si="6"/>
        <v>0</v>
      </c>
      <c r="AB83" s="29">
        <f>IF(AA84=0,"- - -",AA83/AA84*100)</f>
        <v>0</v>
      </c>
      <c r="AE83" s="69"/>
    </row>
    <row r="84" spans="1:31" x14ac:dyDescent="0.3">
      <c r="A84" s="170" t="s">
        <v>153</v>
      </c>
      <c r="B84" s="171"/>
      <c r="C84" s="14">
        <f>SUM(C80:C83)</f>
        <v>132</v>
      </c>
      <c r="D84" s="15">
        <f>IF(C84=0,"- - -",C84/C84*100)</f>
        <v>100</v>
      </c>
      <c r="E84" s="16">
        <f>SUM(E80:E83)</f>
        <v>537</v>
      </c>
      <c r="F84" s="15">
        <f>IF(E84=0,"- - -",E84/E84*100)</f>
        <v>100</v>
      </c>
      <c r="G84" s="16">
        <f>SUM(G80:G83)</f>
        <v>837</v>
      </c>
      <c r="H84" s="15">
        <f>IF(G84=0,"- - -",G84/G84*100)</f>
        <v>100</v>
      </c>
      <c r="I84" s="16">
        <f>SUM(I80:I83)</f>
        <v>1779</v>
      </c>
      <c r="J84" s="15">
        <f>IF(I84=0,"- - -",I84/I84*100)</f>
        <v>100</v>
      </c>
      <c r="K84" s="16">
        <f>SUM(K80:K83)</f>
        <v>5859</v>
      </c>
      <c r="L84" s="15">
        <f>IF(K84=0,"- - -",K84/K84*100)</f>
        <v>100</v>
      </c>
      <c r="M84" s="16">
        <f>SUM(M80:M83)</f>
        <v>23531</v>
      </c>
      <c r="N84" s="15">
        <f>IF(M84=0,"- - -",M84/M84*100)</f>
        <v>100</v>
      </c>
      <c r="O84" s="16">
        <f>SUM(O80:O83)</f>
        <v>49606</v>
      </c>
      <c r="P84" s="15">
        <f>IF(O84=0,"- - -",O84/O84*100)</f>
        <v>100</v>
      </c>
      <c r="Q84" s="16">
        <f>SUM(Q80:Q83)</f>
        <v>34760</v>
      </c>
      <c r="R84" s="15">
        <f>IF(Q84=0,"- - -",Q84/Q84*100)</f>
        <v>100</v>
      </c>
      <c r="S84" s="16">
        <f>SUM(S80:S83)</f>
        <v>8717</v>
      </c>
      <c r="T84" s="15">
        <f>IF(S84=0,"- - -",S84/S84*100)</f>
        <v>100</v>
      </c>
      <c r="U84" s="16">
        <f>SUM(U80:U83)</f>
        <v>1129</v>
      </c>
      <c r="V84" s="15">
        <f>IF(U84=0,"- - -",U84/U84*100)</f>
        <v>100</v>
      </c>
      <c r="W84" s="16">
        <f>SUM(W80:W83)</f>
        <v>87</v>
      </c>
      <c r="X84" s="15">
        <f>IF(W84=0,"- - -",W84/W84*100)</f>
        <v>100</v>
      </c>
      <c r="Y84" s="16">
        <f>SUM(Y80:Y83)</f>
        <v>0</v>
      </c>
      <c r="Z84" s="15" t="str">
        <f>IF(Y84=0,"- - -",Y84/Y84*100)</f>
        <v>- - -</v>
      </c>
      <c r="AA84" s="22">
        <f>SUM(AA80:AA83)</f>
        <v>126974</v>
      </c>
      <c r="AB84" s="23">
        <f>IF(AA84=0,"- - -",AA84/AA84*100)</f>
        <v>100</v>
      </c>
      <c r="AE84" s="69"/>
    </row>
    <row r="85" spans="1:31" ht="15" thickBot="1" x14ac:dyDescent="0.35">
      <c r="A85" s="163" t="s">
        <v>616</v>
      </c>
      <c r="B85" s="164"/>
      <c r="C85" s="18">
        <f>IF($AA84=0,"- - -",C84/$AA84*100)</f>
        <v>0.10395829067368122</v>
      </c>
      <c r="D85" s="19"/>
      <c r="E85" s="20">
        <f>IF($AA84=0,"- - -",E84/$AA84*100)</f>
        <v>0.42292122796793047</v>
      </c>
      <c r="F85" s="19"/>
      <c r="G85" s="20">
        <f>IF($AA84=0,"- - -",G84/$AA84*100)</f>
        <v>0.65919007040811506</v>
      </c>
      <c r="H85" s="19"/>
      <c r="I85" s="20">
        <f>IF($AA84=0,"- - -",I84/$AA84*100)</f>
        <v>1.4010742356702945</v>
      </c>
      <c r="J85" s="19"/>
      <c r="K85" s="20">
        <f>IF($AA84=0,"- - -",K84/$AA84*100)</f>
        <v>4.614330492856805</v>
      </c>
      <c r="L85" s="19"/>
      <c r="M85" s="20">
        <f>IF($AA84=0,"- - -",M84/$AA84*100)</f>
        <v>18.532140438199946</v>
      </c>
      <c r="N85" s="19"/>
      <c r="O85" s="20">
        <f>IF($AA84=0,"- - -",O84/$AA84*100)</f>
        <v>39.06784066029266</v>
      </c>
      <c r="P85" s="19"/>
      <c r="Q85" s="20">
        <f>IF($AA84=0,"- - -",Q84/$AA84*100)</f>
        <v>27.375683210736057</v>
      </c>
      <c r="R85" s="19"/>
      <c r="S85" s="20">
        <f>IF($AA84=0,"- - -",S84/$AA84*100)</f>
        <v>6.8651849985036302</v>
      </c>
      <c r="T85" s="19"/>
      <c r="U85" s="20">
        <f>IF($AA84=0,"- - -",U84/$AA84*100)</f>
        <v>0.88915841038322807</v>
      </c>
      <c r="V85" s="19"/>
      <c r="W85" s="20">
        <f>IF($AA84=0,"- - -",W84/$AA84*100)</f>
        <v>6.8517964307653528E-2</v>
      </c>
      <c r="X85" s="19"/>
      <c r="Y85" s="20">
        <f>IF($AA84=0,"- - -",Y84/$AA84*100)</f>
        <v>0</v>
      </c>
      <c r="Z85" s="19"/>
      <c r="AA85" s="24">
        <f>IF($AA84=0,"- - -",AA84/$AA84*100)</f>
        <v>100</v>
      </c>
      <c r="AB85" s="25"/>
    </row>
    <row r="86" spans="1:31" x14ac:dyDescent="0.3">
      <c r="A86" s="155" t="s">
        <v>554</v>
      </c>
      <c r="B86" s="156"/>
      <c r="C86" s="156"/>
      <c r="D86" s="156"/>
    </row>
    <row r="88" spans="1:31" x14ac:dyDescent="0.3">
      <c r="A88" s="49" t="s">
        <v>251</v>
      </c>
      <c r="J88" s="48"/>
      <c r="L88" s="48"/>
    </row>
    <row r="89" spans="1:31" ht="15" thickBot="1" x14ac:dyDescent="0.35"/>
    <row r="90" spans="1:31" ht="14.4" customHeight="1" x14ac:dyDescent="0.3">
      <c r="A90" s="157" t="s">
        <v>234</v>
      </c>
      <c r="B90" s="158"/>
      <c r="C90" s="32" t="s">
        <v>259</v>
      </c>
      <c r="D90" s="33"/>
      <c r="E90" s="33" t="s">
        <v>260</v>
      </c>
      <c r="F90" s="33"/>
      <c r="G90" s="33" t="s">
        <v>261</v>
      </c>
      <c r="H90" s="33"/>
      <c r="I90" s="33" t="s">
        <v>262</v>
      </c>
      <c r="J90" s="33"/>
      <c r="K90" s="35" t="s">
        <v>153</v>
      </c>
      <c r="L90" s="36"/>
    </row>
    <row r="91" spans="1:31" ht="15" thickBot="1" x14ac:dyDescent="0.35">
      <c r="A91" s="159"/>
      <c r="B91" s="160"/>
      <c r="C91" s="37" t="s">
        <v>154</v>
      </c>
      <c r="D91" s="38" t="s">
        <v>0</v>
      </c>
      <c r="E91" s="39" t="s">
        <v>154</v>
      </c>
      <c r="F91" s="38" t="s">
        <v>0</v>
      </c>
      <c r="G91" s="39" t="s">
        <v>154</v>
      </c>
      <c r="H91" s="38" t="s">
        <v>0</v>
      </c>
      <c r="I91" s="37" t="s">
        <v>154</v>
      </c>
      <c r="J91" s="38" t="s">
        <v>0</v>
      </c>
      <c r="K91" s="41" t="s">
        <v>154</v>
      </c>
      <c r="L91" s="42" t="s">
        <v>0</v>
      </c>
    </row>
    <row r="92" spans="1:31" x14ac:dyDescent="0.3">
      <c r="A92" s="55" t="s">
        <v>43</v>
      </c>
      <c r="B92" s="62" t="s">
        <v>241</v>
      </c>
      <c r="C92" s="8">
        <v>18</v>
      </c>
      <c r="D92" s="5">
        <f>IF(C96=0,"- - -",C92/C96*100)</f>
        <v>1.4761600157457068E-2</v>
      </c>
      <c r="E92" s="4">
        <v>1</v>
      </c>
      <c r="F92" s="5">
        <f>IF(E96=0,"- - -",E92/E96*100)</f>
        <v>2.2779043280182234E-2</v>
      </c>
      <c r="G92" s="4">
        <v>0</v>
      </c>
      <c r="H92" s="5">
        <f>IF(G96=0,"- - -",G92/G96*100)</f>
        <v>0</v>
      </c>
      <c r="I92" s="4">
        <v>3</v>
      </c>
      <c r="J92" s="5">
        <f>IF(I96=0,"- - -",I92/I96*100)</f>
        <v>0.57803468208092479</v>
      </c>
      <c r="K92" s="26">
        <f>C92+E92+G92+I92</f>
        <v>22</v>
      </c>
      <c r="L92" s="27">
        <f>IF(K96=0,"- - -",K92/K96*100)</f>
        <v>1.7326381778946871E-2</v>
      </c>
      <c r="O92" s="69"/>
    </row>
    <row r="93" spans="1:31" x14ac:dyDescent="0.3">
      <c r="A93" s="52" t="s">
        <v>44</v>
      </c>
      <c r="B93" s="62" t="s">
        <v>242</v>
      </c>
      <c r="C93" s="9">
        <v>62416</v>
      </c>
      <c r="D93" s="3">
        <f>IF(C96=0,"- - -",C93/C96*100)</f>
        <v>51.186668634880014</v>
      </c>
      <c r="E93" s="2">
        <v>2276</v>
      </c>
      <c r="F93" s="3">
        <f>IF(E96=0,"- - -",E93/E96*100)</f>
        <v>51.845102505694761</v>
      </c>
      <c r="G93" s="2">
        <v>58</v>
      </c>
      <c r="H93" s="3">
        <f>IF(G96=0,"- - -",G93/G96*100)</f>
        <v>45.669291338582681</v>
      </c>
      <c r="I93" s="2">
        <v>267</v>
      </c>
      <c r="J93" s="3">
        <f>IF(I96=0,"- - -",I93/I96*100)</f>
        <v>51.445086705202314</v>
      </c>
      <c r="K93" s="26">
        <f t="shared" ref="K93:K95" si="7">C93+E93+G93+I93</f>
        <v>65017</v>
      </c>
      <c r="L93" s="29">
        <f>IF(K96=0,"- - -",K93/K96*100)</f>
        <v>51.204971096444943</v>
      </c>
      <c r="O93" s="69"/>
    </row>
    <row r="94" spans="1:31" x14ac:dyDescent="0.3">
      <c r="A94" s="52" t="s">
        <v>45</v>
      </c>
      <c r="B94" s="62" t="s">
        <v>243</v>
      </c>
      <c r="C94" s="9">
        <v>59504</v>
      </c>
      <c r="D94" s="3">
        <f>IF(C96=0,"- - -",C94/C96*100)</f>
        <v>48.798569764962522</v>
      </c>
      <c r="E94" s="2">
        <v>2113</v>
      </c>
      <c r="F94" s="3">
        <f>IF(E96=0,"- - -",E94/E96*100)</f>
        <v>48.132118451025057</v>
      </c>
      <c r="G94" s="2">
        <v>69</v>
      </c>
      <c r="H94" s="3">
        <f>IF(G96=0,"- - -",G94/G96*100)</f>
        <v>54.330708661417326</v>
      </c>
      <c r="I94" s="2">
        <v>249</v>
      </c>
      <c r="J94" s="3">
        <f>IF(I96=0,"- - -",I94/I96*100)</f>
        <v>47.97687861271676</v>
      </c>
      <c r="K94" s="26">
        <f t="shared" si="7"/>
        <v>61935</v>
      </c>
      <c r="L94" s="29">
        <f>IF(K96=0,"- - -",K94/K96*100)</f>
        <v>48.777702521776114</v>
      </c>
      <c r="O94" s="69"/>
    </row>
    <row r="95" spans="1:31" ht="15" thickBot="1" x14ac:dyDescent="0.35">
      <c r="A95" s="52" t="s">
        <v>46</v>
      </c>
      <c r="B95" s="62" t="s">
        <v>244</v>
      </c>
      <c r="C95" s="9">
        <v>0</v>
      </c>
      <c r="D95" s="3">
        <f>IF(C96=0,"- - -",C95/C96*100)</f>
        <v>0</v>
      </c>
      <c r="E95" s="2">
        <v>0</v>
      </c>
      <c r="F95" s="3">
        <f>IF(E96=0,"- - -",E95/E96*100)</f>
        <v>0</v>
      </c>
      <c r="G95" s="2">
        <v>0</v>
      </c>
      <c r="H95" s="3">
        <f>IF(G96=0,"- - -",G95/G96*100)</f>
        <v>0</v>
      </c>
      <c r="I95" s="2">
        <v>0</v>
      </c>
      <c r="J95" s="3">
        <f>IF(I96=0,"- - -",I95/I96*100)</f>
        <v>0</v>
      </c>
      <c r="K95" s="26">
        <f t="shared" si="7"/>
        <v>0</v>
      </c>
      <c r="L95" s="29">
        <f>IF(K96=0,"- - -",K95/K96*100)</f>
        <v>0</v>
      </c>
      <c r="O95" s="69"/>
    </row>
    <row r="96" spans="1:31" x14ac:dyDescent="0.3">
      <c r="A96" s="161" t="s">
        <v>153</v>
      </c>
      <c r="B96" s="162"/>
      <c r="C96" s="14">
        <f>SUM(C92:C95)</f>
        <v>121938</v>
      </c>
      <c r="D96" s="15">
        <f>IF(C96=0,"- - -",C96/C96*100)</f>
        <v>100</v>
      </c>
      <c r="E96" s="16">
        <f>SUM(E92:E95)</f>
        <v>4390</v>
      </c>
      <c r="F96" s="15">
        <f>IF(E96=0,"- - -",E96/E96*100)</f>
        <v>100</v>
      </c>
      <c r="G96" s="16">
        <f>SUM(G92:G95)</f>
        <v>127</v>
      </c>
      <c r="H96" s="15">
        <f>IF(G96=0,"- - -",G96/G96*100)</f>
        <v>100</v>
      </c>
      <c r="I96" s="16">
        <f>SUM(I92:I95)</f>
        <v>519</v>
      </c>
      <c r="J96" s="15">
        <f>IF(I96=0,"- - -",I96/I96*100)</f>
        <v>100</v>
      </c>
      <c r="K96" s="22">
        <f>SUM(K92:K95)</f>
        <v>126974</v>
      </c>
      <c r="L96" s="23">
        <f>IF(K96=0,"- - -",K96/K96*100)</f>
        <v>100</v>
      </c>
      <c r="O96" s="69"/>
    </row>
    <row r="97" spans="1:35" ht="15" thickBot="1" x14ac:dyDescent="0.35">
      <c r="A97" s="163" t="s">
        <v>609</v>
      </c>
      <c r="B97" s="164"/>
      <c r="C97" s="18">
        <f>IF($K96=0,"- - -",C96/$K96*100)</f>
        <v>96.03383369823743</v>
      </c>
      <c r="D97" s="19"/>
      <c r="E97" s="20">
        <f>IF($K96=0,"- - -",E96/$K96*100)</f>
        <v>3.457400727708035</v>
      </c>
      <c r="F97" s="19"/>
      <c r="G97" s="20">
        <f>IF($K96=0,"- - -",G96/$K96*100)</f>
        <v>0.10002047663301147</v>
      </c>
      <c r="H97" s="19"/>
      <c r="I97" s="20">
        <f>IF($K96=0,"- - -",I96/$K96*100)</f>
        <v>0.40874509742151943</v>
      </c>
      <c r="J97" s="19"/>
      <c r="K97" s="24">
        <f>IF($K96=0,"- - -",K96/$K96*100)</f>
        <v>100</v>
      </c>
      <c r="L97" s="25"/>
    </row>
    <row r="98" spans="1:35" x14ac:dyDescent="0.3">
      <c r="A98" s="63"/>
    </row>
    <row r="100" spans="1:35" x14ac:dyDescent="0.3">
      <c r="A100" s="49" t="s">
        <v>388</v>
      </c>
      <c r="J100" s="48"/>
      <c r="L100" s="48"/>
    </row>
    <row r="101" spans="1:35" ht="15" thickBot="1" x14ac:dyDescent="0.35"/>
    <row r="102" spans="1:35" ht="14.4" customHeight="1" x14ac:dyDescent="0.3">
      <c r="A102" s="157" t="s">
        <v>234</v>
      </c>
      <c r="B102" s="158"/>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 thickBot="1" x14ac:dyDescent="0.35">
      <c r="A103" s="159"/>
      <c r="B103" s="160"/>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3">
      <c r="A104" s="55" t="s">
        <v>43</v>
      </c>
      <c r="B104" s="62" t="s">
        <v>241</v>
      </c>
      <c r="C104" s="8">
        <v>3</v>
      </c>
      <c r="D104" s="5">
        <f>IF(C108=0,"- - -",C104/C108*100)</f>
        <v>0.1644736842105263</v>
      </c>
      <c r="E104" s="4">
        <v>1</v>
      </c>
      <c r="F104" s="5">
        <f>IF(E108=0,"- - -",E104/E108*100)</f>
        <v>4.0306328093510681E-2</v>
      </c>
      <c r="G104" s="4">
        <v>0</v>
      </c>
      <c r="H104" s="5">
        <f>IF(G108=0,"- - -",G104/G108*100)</f>
        <v>0</v>
      </c>
      <c r="I104" s="4">
        <v>3</v>
      </c>
      <c r="J104" s="5">
        <f>IF(I108=0,"- - -",I104/I108*100)</f>
        <v>1.7206767995411529E-2</v>
      </c>
      <c r="K104" s="4">
        <v>7</v>
      </c>
      <c r="L104" s="5">
        <f>IF(K108=0,"- - -",K104/K108*100)</f>
        <v>1.4377849895247093E-2</v>
      </c>
      <c r="M104" s="4">
        <v>4</v>
      </c>
      <c r="N104" s="5">
        <f>IF(M108=0,"- - -",M104/M108*100)</f>
        <v>1.3888888888888888E-2</v>
      </c>
      <c r="O104" s="4">
        <v>4</v>
      </c>
      <c r="P104" s="5">
        <f>IF(O108=0,"- - -",O104/O108*100)</f>
        <v>4.0858018386108273E-2</v>
      </c>
      <c r="Q104" s="4">
        <v>0</v>
      </c>
      <c r="R104" s="5">
        <f>IF(Q108=0,"- - -",Q104/Q108*100)</f>
        <v>0</v>
      </c>
      <c r="S104" s="4">
        <v>0</v>
      </c>
      <c r="T104" s="5">
        <f>IF(S108=0,"- - -",S104/S108*100)</f>
        <v>0</v>
      </c>
      <c r="U104" s="4">
        <v>0</v>
      </c>
      <c r="V104" s="5">
        <f>IF(U108=0,"- - -",U104/U108*100)</f>
        <v>0</v>
      </c>
      <c r="W104" s="4">
        <v>0</v>
      </c>
      <c r="X104" s="5">
        <f>IF(W108=0,"- - -",W104/W108*100)</f>
        <v>0</v>
      </c>
      <c r="Y104" s="4">
        <v>0</v>
      </c>
      <c r="Z104" s="5">
        <f>IF(Y108=0,"- - -",Y104/Y108*100)</f>
        <v>0</v>
      </c>
      <c r="AA104" s="4">
        <v>0</v>
      </c>
      <c r="AB104" s="5">
        <f>IF(AA108=0,"- - -",AA104/AA108*100)</f>
        <v>0</v>
      </c>
      <c r="AC104" s="4">
        <v>0</v>
      </c>
      <c r="AD104" s="5">
        <f>IF(AC108=0,"- - -",AC104/AC108*100)</f>
        <v>0</v>
      </c>
      <c r="AE104" s="26">
        <f>C104+E104+G104+I104+K104+M104+O104+Q104+S104+U104+W104+Y104+AA104+AC104</f>
        <v>22</v>
      </c>
      <c r="AF104" s="27">
        <f>IF(AE108=0,"- - -",AE104/AE108*100)</f>
        <v>1.7326381778946871E-2</v>
      </c>
      <c r="AI104" s="69"/>
    </row>
    <row r="105" spans="1:35" x14ac:dyDescent="0.3">
      <c r="A105" s="52" t="s">
        <v>44</v>
      </c>
      <c r="B105" s="62" t="s">
        <v>242</v>
      </c>
      <c r="C105" s="9">
        <v>987</v>
      </c>
      <c r="D105" s="3">
        <f>IF(C108=0,"- - -",C105/C108*100)</f>
        <v>54.11184210526315</v>
      </c>
      <c r="E105" s="2">
        <v>1298</v>
      </c>
      <c r="F105" s="3">
        <f>IF(E108=0,"- - -",E105/E108*100)</f>
        <v>52.317613865376863</v>
      </c>
      <c r="G105" s="2">
        <v>2313</v>
      </c>
      <c r="H105" s="3">
        <f>IF(G108=0,"- - -",G105/G108*100)</f>
        <v>50.381180570681771</v>
      </c>
      <c r="I105" s="2">
        <v>8849</v>
      </c>
      <c r="J105" s="3">
        <f>IF(I108=0,"- - -",I105/I108*100)</f>
        <v>50.754229997132207</v>
      </c>
      <c r="K105" s="2">
        <v>24634</v>
      </c>
      <c r="L105" s="3">
        <f>IF(K108=0,"- - -",K105/K108*100)</f>
        <v>50.597707759930991</v>
      </c>
      <c r="M105" s="2">
        <v>14825</v>
      </c>
      <c r="N105" s="3">
        <f>IF(M108=0,"- - -",M105/M108*100)</f>
        <v>51.475694444444443</v>
      </c>
      <c r="O105" s="2">
        <v>5167</v>
      </c>
      <c r="P105" s="3">
        <f>IF(O108=0,"- - -",O105/O108*100)</f>
        <v>52.778345250255363</v>
      </c>
      <c r="Q105" s="2">
        <v>2331</v>
      </c>
      <c r="R105" s="3">
        <f>IF(Q108=0,"- - -",Q105/Q108*100)</f>
        <v>52.019638473555005</v>
      </c>
      <c r="S105" s="2">
        <v>746</v>
      </c>
      <c r="T105" s="3">
        <f>IF(S108=0,"- - -",S105/S108*100)</f>
        <v>55.71321882001493</v>
      </c>
      <c r="U105" s="2">
        <v>434</v>
      </c>
      <c r="V105" s="3">
        <f>IF(U108=0,"- - -",U105/U108*100)</f>
        <v>53.056234718826403</v>
      </c>
      <c r="W105" s="2">
        <v>321</v>
      </c>
      <c r="X105" s="3">
        <f>IF(W108=0,"- - -",W105/W108*100)</f>
        <v>50.471698113207552</v>
      </c>
      <c r="Y105" s="2">
        <v>1699</v>
      </c>
      <c r="Z105" s="3">
        <f>IF(Y108=0,"- - -",Y105/Y108*100)</f>
        <v>51.97308045273784</v>
      </c>
      <c r="AA105" s="2">
        <v>685</v>
      </c>
      <c r="AB105" s="3">
        <f>IF(AA108=0,"- - -",AA105/AA108*100)</f>
        <v>49.139167862266859</v>
      </c>
      <c r="AC105" s="2">
        <v>728</v>
      </c>
      <c r="AD105" s="3">
        <f>IF(AC108=0,"- - -",AC105/AC108*100)</f>
        <v>50.909090909090907</v>
      </c>
      <c r="AE105" s="26">
        <f t="shared" ref="AE105:AE107" si="8">C105+E105+G105+I105+K105+M105+O105+Q105+S105+U105+W105+Y105+AA105+AC105</f>
        <v>65017</v>
      </c>
      <c r="AF105" s="29">
        <f>IF(AE108=0,"- - -",AE105/AE108*100)</f>
        <v>51.204971096444943</v>
      </c>
      <c r="AI105" s="69"/>
    </row>
    <row r="106" spans="1:35" x14ac:dyDescent="0.3">
      <c r="A106" s="52" t="s">
        <v>45</v>
      </c>
      <c r="B106" s="62" t="s">
        <v>243</v>
      </c>
      <c r="C106" s="9">
        <v>834</v>
      </c>
      <c r="D106" s="3">
        <f>IF(C108=0,"- - -",C106/C108*100)</f>
        <v>45.723684210526315</v>
      </c>
      <c r="E106" s="2">
        <v>1182</v>
      </c>
      <c r="F106" s="3">
        <f>IF(E108=0,"- - -",E106/E108*100)</f>
        <v>47.642079806529622</v>
      </c>
      <c r="G106" s="2">
        <v>2278</v>
      </c>
      <c r="H106" s="3">
        <f>IF(G108=0,"- - -",G106/G108*100)</f>
        <v>49.618819429318236</v>
      </c>
      <c r="I106" s="2">
        <v>8583</v>
      </c>
      <c r="J106" s="3">
        <f>IF(I108=0,"- - -",I106/I108*100)</f>
        <v>49.228563234872382</v>
      </c>
      <c r="K106" s="2">
        <v>24045</v>
      </c>
      <c r="L106" s="3">
        <f>IF(K108=0,"- - -",K106/K108*100)</f>
        <v>49.387914390173762</v>
      </c>
      <c r="M106" s="2">
        <v>13971</v>
      </c>
      <c r="N106" s="3">
        <f>IF(M108=0,"- - -",M106/M108*100)</f>
        <v>48.510416666666664</v>
      </c>
      <c r="O106" s="2">
        <v>4619</v>
      </c>
      <c r="P106" s="3">
        <f>IF(O108=0,"- - -",O106/O108*100)</f>
        <v>47.180796731358527</v>
      </c>
      <c r="Q106" s="2">
        <v>2150</v>
      </c>
      <c r="R106" s="3">
        <f>IF(Q108=0,"- - -",Q106/Q108*100)</f>
        <v>47.980361526444995</v>
      </c>
      <c r="S106" s="2">
        <v>593</v>
      </c>
      <c r="T106" s="3">
        <f>IF(S108=0,"- - -",S106/S108*100)</f>
        <v>44.286781179985063</v>
      </c>
      <c r="U106" s="2">
        <v>384</v>
      </c>
      <c r="V106" s="3">
        <f>IF(U108=0,"- - -",U106/U108*100)</f>
        <v>46.943765281173597</v>
      </c>
      <c r="W106" s="2">
        <v>315</v>
      </c>
      <c r="X106" s="3">
        <f>IF(W108=0,"- - -",W106/W108*100)</f>
        <v>49.528301886792455</v>
      </c>
      <c r="Y106" s="2">
        <v>1570</v>
      </c>
      <c r="Z106" s="3">
        <f>IF(Y108=0,"- - -",Y106/Y108*100)</f>
        <v>48.02691954726216</v>
      </c>
      <c r="AA106" s="2">
        <v>709</v>
      </c>
      <c r="AB106" s="3">
        <f>IF(AA108=0,"- - -",AA106/AA108*100)</f>
        <v>50.860832137733148</v>
      </c>
      <c r="AC106" s="2">
        <v>702</v>
      </c>
      <c r="AD106" s="3">
        <f>IF(AC108=0,"- - -",AC106/AC108*100)</f>
        <v>49.090909090909093</v>
      </c>
      <c r="AE106" s="26">
        <f t="shared" si="8"/>
        <v>61935</v>
      </c>
      <c r="AF106" s="29">
        <f>IF(AE108=0,"- - -",AE106/AE108*100)</f>
        <v>48.777702521776114</v>
      </c>
      <c r="AI106" s="69"/>
    </row>
    <row r="107" spans="1:35" ht="15" thickBot="1" x14ac:dyDescent="0.35">
      <c r="A107" s="52" t="s">
        <v>46</v>
      </c>
      <c r="B107" s="62" t="s">
        <v>244</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f>IF(Y108=0,"- - -",Y107/Y108*100)</f>
        <v>0</v>
      </c>
      <c r="AA107" s="2">
        <v>0</v>
      </c>
      <c r="AB107" s="3">
        <f>IF(AA108=0,"- - -",AA107/AA108*100)</f>
        <v>0</v>
      </c>
      <c r="AC107" s="2">
        <v>0</v>
      </c>
      <c r="AD107" s="3">
        <f>IF(AC108=0,"- - -",AC107/AC108*100)</f>
        <v>0</v>
      </c>
      <c r="AE107" s="26">
        <f t="shared" si="8"/>
        <v>0</v>
      </c>
      <c r="AF107" s="29">
        <f>IF(AE108=0,"- - -",AE107/AE108*100)</f>
        <v>0</v>
      </c>
      <c r="AI107" s="69"/>
    </row>
    <row r="108" spans="1:35" x14ac:dyDescent="0.3">
      <c r="A108" s="161" t="s">
        <v>153</v>
      </c>
      <c r="B108" s="162"/>
      <c r="C108" s="14">
        <f>SUM(C104:C107)</f>
        <v>1824</v>
      </c>
      <c r="D108" s="15">
        <f>IF(C108=0,"- - -",C108/C108*100)</f>
        <v>100</v>
      </c>
      <c r="E108" s="16">
        <f>SUM(E104:E107)</f>
        <v>2481</v>
      </c>
      <c r="F108" s="15">
        <f>IF(E108=0,"- - -",E108/E108*100)</f>
        <v>100</v>
      </c>
      <c r="G108" s="16">
        <f>SUM(G104:G107)</f>
        <v>4591</v>
      </c>
      <c r="H108" s="15">
        <f>IF(G108=0,"- - -",G108/G108*100)</f>
        <v>100</v>
      </c>
      <c r="I108" s="16">
        <f>SUM(I104:I107)</f>
        <v>17435</v>
      </c>
      <c r="J108" s="15">
        <f>IF(I108=0,"- - -",I108/I108*100)</f>
        <v>100</v>
      </c>
      <c r="K108" s="16">
        <f>SUM(K104:K107)</f>
        <v>48686</v>
      </c>
      <c r="L108" s="15">
        <f>IF(K108=0,"- - -",K108/K108*100)</f>
        <v>100</v>
      </c>
      <c r="M108" s="16">
        <f>SUM(M104:M107)</f>
        <v>28800</v>
      </c>
      <c r="N108" s="15">
        <f>IF(M108=0,"- - -",M108/M108*100)</f>
        <v>100</v>
      </c>
      <c r="O108" s="16">
        <f>SUM(O104:O107)</f>
        <v>9790</v>
      </c>
      <c r="P108" s="15">
        <f>IF(O108=0,"- - -",O108/O108*100)</f>
        <v>100</v>
      </c>
      <c r="Q108" s="16">
        <f>SUM(Q104:Q107)</f>
        <v>4481</v>
      </c>
      <c r="R108" s="15">
        <f>IF(Q108=0,"- - -",Q108/Q108*100)</f>
        <v>100</v>
      </c>
      <c r="S108" s="16">
        <f>SUM(S104:S107)</f>
        <v>1339</v>
      </c>
      <c r="T108" s="15">
        <f>IF(S108=0,"- - -",S108/S108*100)</f>
        <v>100</v>
      </c>
      <c r="U108" s="16">
        <f>SUM(U104:U107)</f>
        <v>818</v>
      </c>
      <c r="V108" s="15">
        <f>IF(U108=0,"- - -",U108/U108*100)</f>
        <v>100</v>
      </c>
      <c r="W108" s="16">
        <f>SUM(W104:W107)</f>
        <v>636</v>
      </c>
      <c r="X108" s="15">
        <f>IF(W108=0,"- - -",W108/W108*100)</f>
        <v>100</v>
      </c>
      <c r="Y108" s="16">
        <f>SUM(Y104:Y107)</f>
        <v>3269</v>
      </c>
      <c r="Z108" s="15">
        <f>IF(Y108=0,"- - -",Y108/Y108*100)</f>
        <v>100</v>
      </c>
      <c r="AA108" s="16">
        <f>SUM(AA104:AA107)</f>
        <v>1394</v>
      </c>
      <c r="AB108" s="15">
        <f t="shared" ref="AB108" si="9">IF(AA108=0,"- - -",AA108/AA108*100)</f>
        <v>100</v>
      </c>
      <c r="AC108" s="16">
        <f>SUM(AC104:AC107)</f>
        <v>1430</v>
      </c>
      <c r="AD108" s="15">
        <f t="shared" ref="AD108" si="10">IF(AC108=0,"- - -",AC108/AC108*100)</f>
        <v>100</v>
      </c>
      <c r="AE108" s="22">
        <f>SUM(AE104:AE107)</f>
        <v>126974</v>
      </c>
      <c r="AF108" s="23">
        <f>IF(AE108=0,"- - -",AE108/AE108*100)</f>
        <v>100</v>
      </c>
      <c r="AI108" s="69"/>
    </row>
    <row r="109" spans="1:35" ht="15" thickBot="1" x14ac:dyDescent="0.35">
      <c r="A109" s="163" t="s">
        <v>187</v>
      </c>
      <c r="B109" s="164"/>
      <c r="C109" s="18">
        <f>IF($AE108=0,"- - -",C108/$AE108*100)</f>
        <v>1.4365145620363224</v>
      </c>
      <c r="D109" s="19"/>
      <c r="E109" s="20">
        <f>IF($AE108=0,"- - -",E108/$AE108*100)</f>
        <v>1.9539433269803268</v>
      </c>
      <c r="F109" s="19"/>
      <c r="G109" s="20">
        <f>IF($AE108=0,"- - -",G108/$AE108*100)</f>
        <v>3.6157008521429583</v>
      </c>
      <c r="H109" s="19"/>
      <c r="I109" s="20">
        <f>IF($AE108=0,"- - -",I108/$AE108*100)</f>
        <v>13.731157559815395</v>
      </c>
      <c r="J109" s="19"/>
      <c r="K109" s="20">
        <f>IF($AE108=0,"- - -",K108/$AE108*100)</f>
        <v>38.343282876809425</v>
      </c>
      <c r="L109" s="19"/>
      <c r="M109" s="20">
        <f>IF($AE108=0,"- - -",M108/$AE108*100)</f>
        <v>22.681808874257722</v>
      </c>
      <c r="N109" s="19"/>
      <c r="O109" s="20">
        <f>IF($AE108=0,"- - -",O108/$AE108*100)</f>
        <v>7.7102398916313568</v>
      </c>
      <c r="P109" s="19"/>
      <c r="Q109" s="20">
        <f>IF($AE108=0,"- - -",Q108/$AE108*100)</f>
        <v>3.5290689432482236</v>
      </c>
      <c r="R109" s="19"/>
      <c r="S109" s="20">
        <f>IF($AE108=0,"- - -",S108/$AE108*100)</f>
        <v>1.0545466000913573</v>
      </c>
      <c r="T109" s="19"/>
      <c r="U109" s="20">
        <f>IF($AE108=0,"- - -",U108/$AE108*100)</f>
        <v>0.64422637705357</v>
      </c>
      <c r="V109" s="19"/>
      <c r="W109" s="20">
        <f>IF($AE108=0,"- - -",W108/$AE108*100)</f>
        <v>0.50088994597319136</v>
      </c>
      <c r="X109" s="19"/>
      <c r="Y109" s="20">
        <f>IF($AE108=0,"- - -",Y108/$AE108*100)</f>
        <v>2.5745428197898783</v>
      </c>
      <c r="Z109" s="19"/>
      <c r="AA109" s="20">
        <f>IF($AE108=0,"- - -",AA108/$AE108*100)</f>
        <v>1.0978625545387244</v>
      </c>
      <c r="AB109" s="50"/>
      <c r="AC109" s="20">
        <f>IF($AE108=0,"- - -",AC108/$AE108*100)</f>
        <v>1.1262148156315466</v>
      </c>
      <c r="AD109" s="50"/>
      <c r="AE109" s="24">
        <f>IF($AE108=0,"- - -",AE108/$AE108*100)</f>
        <v>100</v>
      </c>
      <c r="AF109" s="25"/>
    </row>
    <row r="112" spans="1:35" x14ac:dyDescent="0.3">
      <c r="A112" s="49" t="s">
        <v>270</v>
      </c>
      <c r="L112" s="48"/>
    </row>
    <row r="113" spans="1:13" ht="15" thickBot="1" x14ac:dyDescent="0.35"/>
    <row r="114" spans="1:13" ht="14.4" customHeight="1" x14ac:dyDescent="0.3">
      <c r="A114" s="157" t="s">
        <v>234</v>
      </c>
      <c r="B114" s="158"/>
      <c r="C114" s="32" t="s">
        <v>263</v>
      </c>
      <c r="D114" s="33"/>
      <c r="E114" s="33" t="s">
        <v>264</v>
      </c>
      <c r="F114" s="33"/>
      <c r="G114" s="33" t="s">
        <v>279</v>
      </c>
      <c r="H114" s="33"/>
      <c r="I114" s="35" t="s">
        <v>153</v>
      </c>
      <c r="J114" s="36"/>
    </row>
    <row r="115" spans="1:13" ht="15" thickBot="1" x14ac:dyDescent="0.35">
      <c r="A115" s="159"/>
      <c r="B115" s="160"/>
      <c r="C115" s="37" t="s">
        <v>154</v>
      </c>
      <c r="D115" s="38" t="s">
        <v>0</v>
      </c>
      <c r="E115" s="39" t="s">
        <v>154</v>
      </c>
      <c r="F115" s="38" t="s">
        <v>0</v>
      </c>
      <c r="G115" s="39" t="s">
        <v>154</v>
      </c>
      <c r="H115" s="38" t="s">
        <v>0</v>
      </c>
      <c r="I115" s="41" t="s">
        <v>154</v>
      </c>
      <c r="J115" s="42" t="s">
        <v>0</v>
      </c>
    </row>
    <row r="116" spans="1:13" x14ac:dyDescent="0.3">
      <c r="A116" s="55" t="s">
        <v>43</v>
      </c>
      <c r="B116" s="62" t="s">
        <v>241</v>
      </c>
      <c r="C116" s="8">
        <v>13</v>
      </c>
      <c r="D116" s="5">
        <f>IF(C120=0,"- - -",C116/C120*100)</f>
        <v>1.2824433505312274E-2</v>
      </c>
      <c r="E116" s="4">
        <v>6</v>
      </c>
      <c r="F116" s="5">
        <f>IF(E120=0,"- - -",E116/E120*100)</f>
        <v>2.4033647105948328E-2</v>
      </c>
      <c r="G116" s="4">
        <v>3</v>
      </c>
      <c r="H116" s="5">
        <f>IF(G120=0,"- - -",G116/G120*100)</f>
        <v>0.46875</v>
      </c>
      <c r="I116" s="26">
        <f>C116+E116+G116</f>
        <v>22</v>
      </c>
      <c r="J116" s="27">
        <f>IF(I120=0,"- - -",I116/I120*100)</f>
        <v>1.7326381778946871E-2</v>
      </c>
      <c r="M116" s="69"/>
    </row>
    <row r="117" spans="1:13" x14ac:dyDescent="0.3">
      <c r="A117" s="52" t="s">
        <v>44</v>
      </c>
      <c r="B117" s="62" t="s">
        <v>242</v>
      </c>
      <c r="C117" s="9">
        <v>51714</v>
      </c>
      <c r="D117" s="3">
        <f>IF(C120=0,"- - -",C117/C120*100)</f>
        <v>51.015596484132232</v>
      </c>
      <c r="E117" s="2">
        <v>12977</v>
      </c>
      <c r="F117" s="3">
        <f>IF(E120=0,"- - -",E117/E120*100)</f>
        <v>51.980773082315245</v>
      </c>
      <c r="G117" s="2">
        <v>326</v>
      </c>
      <c r="H117" s="3">
        <f>IF(G120=0,"- - -",G117/G120*100)</f>
        <v>50.9375</v>
      </c>
      <c r="I117" s="26">
        <f t="shared" ref="I117:I119" si="11">C117+E117+G117</f>
        <v>65017</v>
      </c>
      <c r="J117" s="29">
        <f>IF(I120=0,"- - -",I117/I120*100)</f>
        <v>51.204971096444943</v>
      </c>
      <c r="M117" s="69"/>
    </row>
    <row r="118" spans="1:13" x14ac:dyDescent="0.3">
      <c r="A118" s="52" t="s">
        <v>45</v>
      </c>
      <c r="B118" s="62" t="s">
        <v>243</v>
      </c>
      <c r="C118" s="9">
        <v>49642</v>
      </c>
      <c r="D118" s="3">
        <f>IF(C120=0,"- - -",C118/C120*100)</f>
        <v>48.97157908236246</v>
      </c>
      <c r="E118" s="2">
        <v>11982</v>
      </c>
      <c r="F118" s="3">
        <f>IF(E120=0,"- - -",E118/E120*100)</f>
        <v>47.99519327057881</v>
      </c>
      <c r="G118" s="2">
        <v>311</v>
      </c>
      <c r="H118" s="3">
        <f>IF(G120=0,"- - -",G118/G120*100)</f>
        <v>48.59375</v>
      </c>
      <c r="I118" s="26">
        <f t="shared" si="11"/>
        <v>61935</v>
      </c>
      <c r="J118" s="29">
        <f>IF(I120=0,"- - -",I118/I120*100)</f>
        <v>48.777702521776114</v>
      </c>
      <c r="M118" s="69"/>
    </row>
    <row r="119" spans="1:13" ht="15" thickBot="1" x14ac:dyDescent="0.35">
      <c r="A119" s="52" t="s">
        <v>46</v>
      </c>
      <c r="B119" s="62" t="s">
        <v>244</v>
      </c>
      <c r="C119" s="9">
        <v>0</v>
      </c>
      <c r="D119" s="3">
        <f>IF(C120=0,"- - -",C119/C120*100)</f>
        <v>0</v>
      </c>
      <c r="E119" s="2">
        <v>0</v>
      </c>
      <c r="F119" s="3">
        <f>IF(E120=0,"- - -",E119/E120*100)</f>
        <v>0</v>
      </c>
      <c r="G119" s="2">
        <v>0</v>
      </c>
      <c r="H119" s="3">
        <f>IF(G120=0,"- - -",G119/G120*100)</f>
        <v>0</v>
      </c>
      <c r="I119" s="26">
        <f t="shared" si="11"/>
        <v>0</v>
      </c>
      <c r="J119" s="29">
        <f>IF(I120=0,"- - -",I119/I120*100)</f>
        <v>0</v>
      </c>
      <c r="M119" s="69"/>
    </row>
    <row r="120" spans="1:13" x14ac:dyDescent="0.3">
      <c r="A120" s="161" t="s">
        <v>153</v>
      </c>
      <c r="B120" s="162"/>
      <c r="C120" s="14">
        <f>SUM(C116:C119)</f>
        <v>101369</v>
      </c>
      <c r="D120" s="15">
        <f>IF(C120=0,"- - -",C120/C120*100)</f>
        <v>100</v>
      </c>
      <c r="E120" s="16">
        <f>SUM(E116:E119)</f>
        <v>24965</v>
      </c>
      <c r="F120" s="15">
        <f>IF(E120=0,"- - -",E120/E120*100)</f>
        <v>100</v>
      </c>
      <c r="G120" s="16">
        <f>SUM(G116:G119)</f>
        <v>640</v>
      </c>
      <c r="H120" s="15">
        <f>IF(G120=0,"- - -",G120/G120*100)</f>
        <v>100</v>
      </c>
      <c r="I120" s="22">
        <f>SUM(I116:I119)</f>
        <v>126974</v>
      </c>
      <c r="J120" s="23">
        <f>IF(I120=0,"- - -",I120/I120*100)</f>
        <v>100</v>
      </c>
      <c r="M120" s="69"/>
    </row>
    <row r="121" spans="1:13" ht="15" thickBot="1" x14ac:dyDescent="0.35">
      <c r="A121" s="165" t="s">
        <v>614</v>
      </c>
      <c r="B121" s="166"/>
      <c r="C121" s="18">
        <f>IF($I120=0,"- - -",C120/$I120*100)</f>
        <v>79.834454297730247</v>
      </c>
      <c r="D121" s="19"/>
      <c r="E121" s="20">
        <f>IF($I120=0,"- - -",E120/$I120*100)</f>
        <v>19.661505505064028</v>
      </c>
      <c r="F121" s="19"/>
      <c r="G121" s="20">
        <f>IF($I120=0,"- - -",G120/$I120*100)</f>
        <v>0.50404019720572713</v>
      </c>
      <c r="H121" s="19"/>
      <c r="I121" s="24">
        <f>IF($I120=0,"- - -",I120/$I120*100)</f>
        <v>100</v>
      </c>
      <c r="J121" s="25"/>
    </row>
    <row r="122" spans="1:13" x14ac:dyDescent="0.3">
      <c r="A122" s="63"/>
    </row>
    <row r="124" spans="1:13" x14ac:dyDescent="0.3">
      <c r="A124" s="49" t="s">
        <v>357</v>
      </c>
      <c r="J124" s="48"/>
      <c r="L124" s="48"/>
    </row>
    <row r="125" spans="1:13" ht="15" thickBot="1" x14ac:dyDescent="0.35"/>
    <row r="126" spans="1:13" ht="14.4" customHeight="1" x14ac:dyDescent="0.3">
      <c r="A126" s="157" t="s">
        <v>234</v>
      </c>
      <c r="B126" s="158"/>
      <c r="C126" s="32" t="s">
        <v>427</v>
      </c>
      <c r="D126" s="33"/>
      <c r="E126" s="33" t="s">
        <v>428</v>
      </c>
      <c r="F126" s="33"/>
      <c r="G126" s="33" t="s">
        <v>364</v>
      </c>
      <c r="H126" s="33"/>
      <c r="I126" s="35" t="s">
        <v>153</v>
      </c>
      <c r="J126" s="36"/>
    </row>
    <row r="127" spans="1:13" ht="15" thickBot="1" x14ac:dyDescent="0.35">
      <c r="A127" s="159"/>
      <c r="B127" s="160"/>
      <c r="C127" s="37" t="s">
        <v>154</v>
      </c>
      <c r="D127" s="38" t="s">
        <v>0</v>
      </c>
      <c r="E127" s="39" t="s">
        <v>154</v>
      </c>
      <c r="F127" s="38" t="s">
        <v>0</v>
      </c>
      <c r="G127" s="39" t="s">
        <v>154</v>
      </c>
      <c r="H127" s="38" t="s">
        <v>0</v>
      </c>
      <c r="I127" s="41" t="s">
        <v>154</v>
      </c>
      <c r="J127" s="42" t="s">
        <v>0</v>
      </c>
    </row>
    <row r="128" spans="1:13" x14ac:dyDescent="0.3">
      <c r="A128" s="55" t="s">
        <v>43</v>
      </c>
      <c r="B128" s="62" t="s">
        <v>241</v>
      </c>
      <c r="C128" s="8">
        <v>1</v>
      </c>
      <c r="D128" s="5">
        <f>IF(C132=0,"- - -",C128/C132*100)</f>
        <v>8.5106382978723406E-3</v>
      </c>
      <c r="E128" s="4">
        <v>17</v>
      </c>
      <c r="F128" s="5">
        <f>IF(E132=0,"- - -",E128/E132*100)</f>
        <v>1.5523696466076157E-2</v>
      </c>
      <c r="G128" s="4">
        <v>4</v>
      </c>
      <c r="H128" s="5">
        <f>IF(G132=0,"- - -",G128/G132*100)</f>
        <v>7.0003500175008754E-2</v>
      </c>
      <c r="I128" s="26">
        <f>C128+E128+G128</f>
        <v>22</v>
      </c>
      <c r="J128" s="27">
        <f>IF(I132=0,"- - -",I128/I132*100)</f>
        <v>1.7326381778946871E-2</v>
      </c>
      <c r="M128" s="69"/>
    </row>
    <row r="129" spans="1:13" x14ac:dyDescent="0.3">
      <c r="A129" s="52" t="s">
        <v>44</v>
      </c>
      <c r="B129" s="62" t="s">
        <v>242</v>
      </c>
      <c r="C129" s="9">
        <v>6016</v>
      </c>
      <c r="D129" s="3">
        <f>IF(C132=0,"- - -",C129/C132*100)</f>
        <v>51.2</v>
      </c>
      <c r="E129" s="2">
        <v>56058</v>
      </c>
      <c r="F129" s="3">
        <f>IF(E132=0,"- - -",E129/E132*100)</f>
        <v>51.189845676193954</v>
      </c>
      <c r="G129" s="2">
        <v>2943</v>
      </c>
      <c r="H129" s="3">
        <f>IF(G132=0,"- - -",G129/G132*100)</f>
        <v>51.505075253762691</v>
      </c>
      <c r="I129" s="26">
        <f t="shared" ref="I129:I131" si="12">C129+E129+G129</f>
        <v>65017</v>
      </c>
      <c r="J129" s="29">
        <f>IF(I132=0,"- - -",I129/I132*100)</f>
        <v>51.204971096444943</v>
      </c>
      <c r="M129" s="69"/>
    </row>
    <row r="130" spans="1:13" x14ac:dyDescent="0.3">
      <c r="A130" s="52" t="s">
        <v>45</v>
      </c>
      <c r="B130" s="62" t="s">
        <v>243</v>
      </c>
      <c r="C130" s="9">
        <v>5733</v>
      </c>
      <c r="D130" s="3">
        <f>IF(C132=0,"- - -",C130/C132*100)</f>
        <v>48.791489361702126</v>
      </c>
      <c r="E130" s="2">
        <v>53435</v>
      </c>
      <c r="F130" s="3">
        <f>IF(E132=0,"- - -",E130/E132*100)</f>
        <v>48.79463062733997</v>
      </c>
      <c r="G130" s="2">
        <v>2767</v>
      </c>
      <c r="H130" s="3">
        <f>IF(G132=0,"- - -",G130/G132*100)</f>
        <v>48.424921246062304</v>
      </c>
      <c r="I130" s="26">
        <f t="shared" si="12"/>
        <v>61935</v>
      </c>
      <c r="J130" s="29">
        <f>IF(I132=0,"- - -",I130/I132*100)</f>
        <v>48.777702521776114</v>
      </c>
      <c r="M130" s="69"/>
    </row>
    <row r="131" spans="1:13" ht="15" thickBot="1" x14ac:dyDescent="0.35">
      <c r="A131" s="52" t="s">
        <v>46</v>
      </c>
      <c r="B131" s="62" t="s">
        <v>244</v>
      </c>
      <c r="C131" s="9">
        <v>0</v>
      </c>
      <c r="D131" s="3">
        <f>IF(C132=0,"- - -",C131/C132*100)</f>
        <v>0</v>
      </c>
      <c r="E131" s="2">
        <v>0</v>
      </c>
      <c r="F131" s="3">
        <f>IF(E132=0,"- - -",E131/E132*100)</f>
        <v>0</v>
      </c>
      <c r="G131" s="2">
        <v>0</v>
      </c>
      <c r="H131" s="3">
        <f>IF(G132=0,"- - -",G131/G132*100)</f>
        <v>0</v>
      </c>
      <c r="I131" s="26">
        <f t="shared" si="12"/>
        <v>0</v>
      </c>
      <c r="J131" s="29">
        <f>IF(I132=0,"- - -",I131/I132*100)</f>
        <v>0</v>
      </c>
      <c r="M131" s="69"/>
    </row>
    <row r="132" spans="1:13" x14ac:dyDescent="0.3">
      <c r="A132" s="161" t="s">
        <v>153</v>
      </c>
      <c r="B132" s="162"/>
      <c r="C132" s="14">
        <f>SUM(C128:C131)</f>
        <v>11750</v>
      </c>
      <c r="D132" s="15">
        <f>IF(C132=0,"- - -",C132/C132*100)</f>
        <v>100</v>
      </c>
      <c r="E132" s="16">
        <f>SUM(E128:E131)</f>
        <v>109510</v>
      </c>
      <c r="F132" s="15">
        <f>IF(E132=0,"- - -",E132/E132*100)</f>
        <v>100</v>
      </c>
      <c r="G132" s="16">
        <f>SUM(G128:G131)</f>
        <v>5714</v>
      </c>
      <c r="H132" s="15">
        <f>IF(G132=0,"- - -",G132/G132*100)</f>
        <v>100</v>
      </c>
      <c r="I132" s="22">
        <f>SUM(I128:I131)</f>
        <v>126974</v>
      </c>
      <c r="J132" s="23">
        <f>IF(I132=0,"- - -",I132/I132*100)</f>
        <v>100</v>
      </c>
      <c r="M132" s="69"/>
    </row>
    <row r="133" spans="1:13" ht="15" thickBot="1" x14ac:dyDescent="0.35">
      <c r="A133" s="163" t="s">
        <v>613</v>
      </c>
      <c r="B133" s="164"/>
      <c r="C133" s="18">
        <f>IF($I132=0,"- - -",C132/$I132*100)</f>
        <v>9.2538629955738969</v>
      </c>
      <c r="D133" s="19"/>
      <c r="E133" s="20">
        <f>IF($I132=0,"- - -",E132/$I132*100)</f>
        <v>86.246003118748717</v>
      </c>
      <c r="F133" s="19"/>
      <c r="G133" s="20">
        <f>IF($I132=0,"- - -",G132/$I132*100)</f>
        <v>4.5001338856773829</v>
      </c>
      <c r="H133" s="19"/>
      <c r="I133" s="24">
        <f>IF($I132=0,"- - -",I132/$I132*100)</f>
        <v>100</v>
      </c>
      <c r="J133" s="25"/>
    </row>
    <row r="136" spans="1:13" x14ac:dyDescent="0.3">
      <c r="A136" s="49" t="s">
        <v>290</v>
      </c>
      <c r="L136" s="48"/>
    </row>
    <row r="137" spans="1:13" ht="15" thickBot="1" x14ac:dyDescent="0.35"/>
    <row r="138" spans="1:13" ht="14.4" customHeight="1" x14ac:dyDescent="0.3">
      <c r="A138" s="157" t="s">
        <v>234</v>
      </c>
      <c r="B138" s="158"/>
      <c r="C138" s="32" t="s">
        <v>429</v>
      </c>
      <c r="D138" s="33"/>
      <c r="E138" s="33" t="s">
        <v>363</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43</v>
      </c>
      <c r="B140" s="62" t="s">
        <v>241</v>
      </c>
      <c r="C140" s="8">
        <v>7</v>
      </c>
      <c r="D140" s="5">
        <f>IF(C144=0,"- - -",C140/C144*100)</f>
        <v>8.4659668134100911E-3</v>
      </c>
      <c r="E140" s="4">
        <v>13</v>
      </c>
      <c r="F140" s="5">
        <f>IF(E144=0,"- - -",E140/E144*100)</f>
        <v>3.0348305163880845E-2</v>
      </c>
      <c r="G140" s="4">
        <v>2</v>
      </c>
      <c r="H140" s="5">
        <f>IF(G144=0,"- - -",G140/G144*100)</f>
        <v>0.13755158184319119</v>
      </c>
      <c r="I140" s="26">
        <f>C140+E140+G140</f>
        <v>22</v>
      </c>
      <c r="J140" s="27">
        <f>IF(I144=0,"- - -",I140/I144*100)</f>
        <v>1.7326381778946871E-2</v>
      </c>
      <c r="M140" s="69"/>
    </row>
    <row r="141" spans="1:13" x14ac:dyDescent="0.3">
      <c r="A141" s="52" t="s">
        <v>44</v>
      </c>
      <c r="B141" s="62" t="s">
        <v>242</v>
      </c>
      <c r="C141" s="9">
        <v>42599</v>
      </c>
      <c r="D141" s="3">
        <f>IF(C144=0,"- - -",C141/C144*100)</f>
        <v>51.520245754922357</v>
      </c>
      <c r="E141" s="2">
        <v>21680</v>
      </c>
      <c r="F141" s="3">
        <f>IF(E144=0,"- - -",E141/E144*100)</f>
        <v>50.611635073302828</v>
      </c>
      <c r="G141" s="2">
        <v>738</v>
      </c>
      <c r="H141" s="3">
        <f>IF(G144=0,"- - -",G141/G144*100)</f>
        <v>50.756533700137553</v>
      </c>
      <c r="I141" s="26">
        <f t="shared" ref="I141:I143" si="13">C141+E141+G141</f>
        <v>65017</v>
      </c>
      <c r="J141" s="29">
        <f>IF(I144=0,"- - -",I141/I144*100)</f>
        <v>51.204971096444943</v>
      </c>
      <c r="M141" s="69"/>
    </row>
    <row r="142" spans="1:13" x14ac:dyDescent="0.3">
      <c r="A142" s="52" t="s">
        <v>45</v>
      </c>
      <c r="B142" s="62" t="s">
        <v>243</v>
      </c>
      <c r="C142" s="9">
        <v>40078</v>
      </c>
      <c r="D142" s="3">
        <f>IF(C144=0,"- - -",C142/C144*100)</f>
        <v>48.471288278264232</v>
      </c>
      <c r="E142" s="2">
        <v>21143</v>
      </c>
      <c r="F142" s="3">
        <f>IF(E144=0,"- - -",E142/E144*100)</f>
        <v>49.358016621533288</v>
      </c>
      <c r="G142" s="2">
        <v>714</v>
      </c>
      <c r="H142" s="3">
        <f>IF(G144=0,"- - -",G142/G144*100)</f>
        <v>49.105914718019257</v>
      </c>
      <c r="I142" s="26">
        <f t="shared" si="13"/>
        <v>61935</v>
      </c>
      <c r="J142" s="29">
        <f>IF(I144=0,"- - -",I142/I144*100)</f>
        <v>48.777702521776114</v>
      </c>
      <c r="M142" s="69"/>
    </row>
    <row r="143" spans="1:13" ht="15" thickBot="1" x14ac:dyDescent="0.35">
      <c r="A143" s="52" t="s">
        <v>46</v>
      </c>
      <c r="B143" s="62" t="s">
        <v>244</v>
      </c>
      <c r="C143" s="9">
        <v>0</v>
      </c>
      <c r="D143" s="3">
        <f>IF(C144=0,"- - -",C143/C144*100)</f>
        <v>0</v>
      </c>
      <c r="E143" s="2">
        <v>0</v>
      </c>
      <c r="F143" s="3">
        <f>IF(E144=0,"- - -",E143/E144*100)</f>
        <v>0</v>
      </c>
      <c r="G143" s="2">
        <v>0</v>
      </c>
      <c r="H143" s="3">
        <f>IF(G144=0,"- - -",G143/G144*100)</f>
        <v>0</v>
      </c>
      <c r="I143" s="26">
        <f t="shared" si="13"/>
        <v>0</v>
      </c>
      <c r="J143" s="29">
        <f>IF(I144=0,"- - -",I143/I144*100)</f>
        <v>0</v>
      </c>
      <c r="M143" s="69"/>
    </row>
    <row r="144" spans="1:13" x14ac:dyDescent="0.3">
      <c r="A144" s="161" t="s">
        <v>153</v>
      </c>
      <c r="B144" s="162"/>
      <c r="C144" s="14">
        <f>SUM(C140:C143)</f>
        <v>82684</v>
      </c>
      <c r="D144" s="15">
        <f>IF(C144=0,"- - -",C144/C144*100)</f>
        <v>100</v>
      </c>
      <c r="E144" s="16">
        <f>SUM(E140:E143)</f>
        <v>42836</v>
      </c>
      <c r="F144" s="15">
        <f>IF(E144=0,"- - -",E144/E144*100)</f>
        <v>100</v>
      </c>
      <c r="G144" s="16">
        <f>SUM(G140:G143)</f>
        <v>1454</v>
      </c>
      <c r="H144" s="15">
        <f>IF(G144=0,"- - -",G144/G144*100)</f>
        <v>100</v>
      </c>
      <c r="I144" s="22">
        <f>SUM(I140:I143)</f>
        <v>126974</v>
      </c>
      <c r="J144" s="23">
        <f>IF(I144=0,"- - -",I144/I144*100)</f>
        <v>100</v>
      </c>
      <c r="M144" s="69"/>
    </row>
    <row r="145" spans="1:13" ht="15" thickBot="1" x14ac:dyDescent="0.35">
      <c r="A145" s="163" t="s">
        <v>612</v>
      </c>
      <c r="B145" s="164"/>
      <c r="C145" s="18">
        <f>IF($I144=0,"- - -",C144/$I144*100)</f>
        <v>65.118843227747419</v>
      </c>
      <c r="D145" s="19"/>
      <c r="E145" s="20">
        <f>IF($I144=0,"- - -",E144/$I144*100)</f>
        <v>33.736040449225825</v>
      </c>
      <c r="F145" s="19"/>
      <c r="G145" s="20">
        <f>IF($I144=0,"- - -",G144/$I144*100)</f>
        <v>1.1451163230267614</v>
      </c>
      <c r="H145" s="19"/>
      <c r="I145" s="24">
        <f>IF($I144=0,"- - -",I144/$I144*100)</f>
        <v>100</v>
      </c>
      <c r="J145" s="25"/>
    </row>
    <row r="146" spans="1:13" x14ac:dyDescent="0.3">
      <c r="A146" s="63"/>
    </row>
    <row r="148" spans="1:13" x14ac:dyDescent="0.3">
      <c r="A148" s="49" t="s">
        <v>330</v>
      </c>
      <c r="J148" s="48"/>
      <c r="L148" s="48"/>
    </row>
    <row r="149" spans="1:13" ht="15" thickBot="1" x14ac:dyDescent="0.35"/>
    <row r="150" spans="1:13" ht="14.4" customHeight="1" x14ac:dyDescent="0.3">
      <c r="A150" s="157" t="s">
        <v>234</v>
      </c>
      <c r="B150" s="158"/>
      <c r="C150" s="32" t="s">
        <v>430</v>
      </c>
      <c r="D150" s="33"/>
      <c r="E150" s="33" t="s">
        <v>431</v>
      </c>
      <c r="F150" s="33"/>
      <c r="G150" s="33" t="s">
        <v>559</v>
      </c>
      <c r="H150" s="33"/>
      <c r="I150" s="35" t="s">
        <v>153</v>
      </c>
      <c r="J150" s="36"/>
    </row>
    <row r="151" spans="1:13" ht="15" thickBot="1" x14ac:dyDescent="0.35">
      <c r="A151" s="159"/>
      <c r="B151" s="160"/>
      <c r="C151" s="37" t="s">
        <v>154</v>
      </c>
      <c r="D151" s="38" t="s">
        <v>0</v>
      </c>
      <c r="E151" s="39" t="s">
        <v>154</v>
      </c>
      <c r="F151" s="38" t="s">
        <v>0</v>
      </c>
      <c r="G151" s="39" t="s">
        <v>154</v>
      </c>
      <c r="H151" s="38" t="s">
        <v>0</v>
      </c>
      <c r="I151" s="41" t="s">
        <v>154</v>
      </c>
      <c r="J151" s="42" t="s">
        <v>0</v>
      </c>
    </row>
    <row r="152" spans="1:13" x14ac:dyDescent="0.3">
      <c r="A152" s="55" t="s">
        <v>43</v>
      </c>
      <c r="B152" s="62" t="s">
        <v>241</v>
      </c>
      <c r="C152" s="8">
        <v>4</v>
      </c>
      <c r="D152" s="5">
        <f>IF(C156=0,"- - -",C152/C156*100)</f>
        <v>1.3200448815259719E-2</v>
      </c>
      <c r="E152" s="4">
        <v>16</v>
      </c>
      <c r="F152" s="5">
        <f>IF(E156=0,"- - -",E152/E156*100)</f>
        <v>1.6890821949623123E-2</v>
      </c>
      <c r="G152" s="4">
        <v>2</v>
      </c>
      <c r="H152" s="5">
        <f>IF(G156=0,"- - -",G152/G156*100)</f>
        <v>0.10277492291880781</v>
      </c>
      <c r="I152" s="26">
        <f>C152+E152+G152</f>
        <v>22</v>
      </c>
      <c r="J152" s="27">
        <f>IF(I156=0,"- - -",I152/I156*100)</f>
        <v>1.7326381778946871E-2</v>
      </c>
      <c r="M152" s="69"/>
    </row>
    <row r="153" spans="1:13" x14ac:dyDescent="0.3">
      <c r="A153" s="52" t="s">
        <v>44</v>
      </c>
      <c r="B153" s="62" t="s">
        <v>242</v>
      </c>
      <c r="C153" s="9">
        <v>15629</v>
      </c>
      <c r="D153" s="3">
        <f>IF(C156=0,"- - -",C153/C156*100)</f>
        <v>51.577453633423531</v>
      </c>
      <c r="E153" s="2">
        <v>48397</v>
      </c>
      <c r="F153" s="3">
        <f>IF(E156=0,"- - -",E153/E156*100)</f>
        <v>51.09156936849439</v>
      </c>
      <c r="G153" s="2">
        <v>991</v>
      </c>
      <c r="H153" s="3">
        <f>IF(G156=0,"- - -",G153/G156*100)</f>
        <v>50.924974306269263</v>
      </c>
      <c r="I153" s="26">
        <f t="shared" ref="I153:I155" si="14">C153+E153+G153</f>
        <v>65017</v>
      </c>
      <c r="J153" s="29">
        <f>IF(I156=0,"- - -",I153/I156*100)</f>
        <v>51.204971096444943</v>
      </c>
      <c r="M153" s="69"/>
    </row>
    <row r="154" spans="1:13" x14ac:dyDescent="0.3">
      <c r="A154" s="52" t="s">
        <v>45</v>
      </c>
      <c r="B154" s="62" t="s">
        <v>243</v>
      </c>
      <c r="C154" s="9">
        <v>14669</v>
      </c>
      <c r="D154" s="3">
        <f>IF(C156=0,"- - -",C154/C156*100)</f>
        <v>48.4093459177612</v>
      </c>
      <c r="E154" s="2">
        <v>46313</v>
      </c>
      <c r="F154" s="3">
        <f>IF(E156=0,"- - -",E154/E156*100)</f>
        <v>48.891539809555987</v>
      </c>
      <c r="G154" s="2">
        <v>953</v>
      </c>
      <c r="H154" s="3">
        <f>IF(G156=0,"- - -",G154/G156*100)</f>
        <v>48.972250770811918</v>
      </c>
      <c r="I154" s="26">
        <f t="shared" si="14"/>
        <v>61935</v>
      </c>
      <c r="J154" s="29">
        <f>IF(I156=0,"- - -",I154/I156*100)</f>
        <v>48.777702521776114</v>
      </c>
      <c r="M154" s="69"/>
    </row>
    <row r="155" spans="1:13" ht="15" thickBot="1" x14ac:dyDescent="0.35">
      <c r="A155" s="52" t="s">
        <v>46</v>
      </c>
      <c r="B155" s="62" t="s">
        <v>244</v>
      </c>
      <c r="C155" s="9">
        <v>0</v>
      </c>
      <c r="D155" s="3">
        <f>IF(C156=0,"- - -",C155/C156*100)</f>
        <v>0</v>
      </c>
      <c r="E155" s="2">
        <v>0</v>
      </c>
      <c r="F155" s="3">
        <f>IF(E156=0,"- - -",E155/E156*100)</f>
        <v>0</v>
      </c>
      <c r="G155" s="2">
        <v>0</v>
      </c>
      <c r="H155" s="3">
        <f>IF(G156=0,"- - -",G155/G156*100)</f>
        <v>0</v>
      </c>
      <c r="I155" s="26">
        <f t="shared" si="14"/>
        <v>0</v>
      </c>
      <c r="J155" s="29">
        <f>IF(I156=0,"- - -",I155/I156*100)</f>
        <v>0</v>
      </c>
      <c r="M155" s="69"/>
    </row>
    <row r="156" spans="1:13" x14ac:dyDescent="0.3">
      <c r="A156" s="161" t="s">
        <v>153</v>
      </c>
      <c r="B156" s="162"/>
      <c r="C156" s="14">
        <f>SUM(C152:C155)</f>
        <v>30302</v>
      </c>
      <c r="D156" s="15">
        <f>IF(C156=0,"- - -",C156/C156*100)</f>
        <v>100</v>
      </c>
      <c r="E156" s="16">
        <f>SUM(E152:E155)</f>
        <v>94726</v>
      </c>
      <c r="F156" s="15">
        <f>IF(E156=0,"- - -",E156/E156*100)</f>
        <v>100</v>
      </c>
      <c r="G156" s="16">
        <f>SUM(G152:G155)</f>
        <v>1946</v>
      </c>
      <c r="H156" s="15">
        <f>IF(G156=0,"- - -",G156/G156*100)</f>
        <v>100</v>
      </c>
      <c r="I156" s="22">
        <f>SUM(I152:I155)</f>
        <v>126974</v>
      </c>
      <c r="J156" s="23">
        <f>IF(I156=0,"- - -",I156/I156*100)</f>
        <v>100</v>
      </c>
      <c r="M156" s="69"/>
    </row>
    <row r="157" spans="1:13" ht="15" thickBot="1" x14ac:dyDescent="0.35">
      <c r="A157" s="163" t="s">
        <v>611</v>
      </c>
      <c r="B157" s="164"/>
      <c r="C157" s="18">
        <f>IF($I156=0,"- - -",C156/$I156*100)</f>
        <v>23.864728212074912</v>
      </c>
      <c r="D157" s="19"/>
      <c r="E157" s="20">
        <f>IF($I156=0,"- - -",E156/$I156*100)</f>
        <v>74.602674563296418</v>
      </c>
      <c r="F157" s="19"/>
      <c r="G157" s="20">
        <f>IF($I156=0,"- - -",G156/$I156*100)</f>
        <v>1.5325972246286641</v>
      </c>
      <c r="H157" s="19"/>
      <c r="I157" s="24">
        <f>IF($I156=0,"- - -",I156/$I156*100)</f>
        <v>100</v>
      </c>
      <c r="J157" s="25"/>
    </row>
    <row r="160" spans="1:13" x14ac:dyDescent="0.3">
      <c r="A160" s="49" t="s">
        <v>309</v>
      </c>
      <c r="J160" s="48"/>
      <c r="L160" s="48"/>
    </row>
    <row r="161" spans="1:11" ht="15" thickBot="1" x14ac:dyDescent="0.35"/>
    <row r="162" spans="1:11" ht="14.4" customHeight="1" x14ac:dyDescent="0.3">
      <c r="A162" s="157" t="s">
        <v>234</v>
      </c>
      <c r="B162" s="158"/>
      <c r="C162" s="32" t="s">
        <v>323</v>
      </c>
      <c r="D162" s="33"/>
      <c r="E162" s="33" t="s">
        <v>324</v>
      </c>
      <c r="F162" s="33"/>
      <c r="G162" s="35" t="s">
        <v>153</v>
      </c>
      <c r="H162" s="36"/>
    </row>
    <row r="163" spans="1:11" ht="15" thickBot="1" x14ac:dyDescent="0.35">
      <c r="A163" s="159"/>
      <c r="B163" s="160"/>
      <c r="C163" s="37" t="s">
        <v>154</v>
      </c>
      <c r="D163" s="38" t="s">
        <v>0</v>
      </c>
      <c r="E163" s="39" t="s">
        <v>154</v>
      </c>
      <c r="F163" s="38" t="s">
        <v>0</v>
      </c>
      <c r="G163" s="41" t="s">
        <v>154</v>
      </c>
      <c r="H163" s="42" t="s">
        <v>0</v>
      </c>
    </row>
    <row r="164" spans="1:11" x14ac:dyDescent="0.3">
      <c r="A164" s="55" t="s">
        <v>43</v>
      </c>
      <c r="B164" s="62" t="s">
        <v>241</v>
      </c>
      <c r="C164" s="8">
        <v>3</v>
      </c>
      <c r="D164" s="5">
        <f>IF(C168=0,"- - -",C164/C168*100)</f>
        <v>0.5988023952095809</v>
      </c>
      <c r="E164" s="4">
        <v>19</v>
      </c>
      <c r="F164" s="5">
        <f>IF(E168=0,"- - -",E164/E168*100)</f>
        <v>1.5022969329422091E-2</v>
      </c>
      <c r="G164" s="26">
        <f>C164+E164</f>
        <v>22</v>
      </c>
      <c r="H164" s="27">
        <f>IF(G168=0,"- - -",G164/G168*100)</f>
        <v>1.7326381778946871E-2</v>
      </c>
      <c r="K164" s="69"/>
    </row>
    <row r="165" spans="1:11" x14ac:dyDescent="0.3">
      <c r="A165" s="52" t="s">
        <v>44</v>
      </c>
      <c r="B165" s="62" t="s">
        <v>242</v>
      </c>
      <c r="C165" s="9">
        <v>264</v>
      </c>
      <c r="D165" s="3">
        <f>IF(C168=0,"- - -",C165/C168*100)</f>
        <v>52.694610778443121</v>
      </c>
      <c r="E165" s="2">
        <v>64753</v>
      </c>
      <c r="F165" s="3">
        <f>IF(E168=0,"- - -",E165/E168*100)</f>
        <v>51.199070157266767</v>
      </c>
      <c r="G165" s="26">
        <f t="shared" ref="G165:G167" si="15">C165+E165</f>
        <v>65017</v>
      </c>
      <c r="H165" s="29">
        <f>IF(G168=0,"- - -",G165/G168*100)</f>
        <v>51.204971096444943</v>
      </c>
      <c r="K165" s="69"/>
    </row>
    <row r="166" spans="1:11" x14ac:dyDescent="0.3">
      <c r="A166" s="52" t="s">
        <v>45</v>
      </c>
      <c r="B166" s="62" t="s">
        <v>243</v>
      </c>
      <c r="C166" s="9">
        <v>234</v>
      </c>
      <c r="D166" s="3">
        <f>IF(C168=0,"- - -",C166/C168*100)</f>
        <v>46.706586826347305</v>
      </c>
      <c r="E166" s="2">
        <v>61701</v>
      </c>
      <c r="F166" s="3">
        <f>IF(E168=0,"- - -",E166/E168*100)</f>
        <v>48.78590687340381</v>
      </c>
      <c r="G166" s="26">
        <f t="shared" si="15"/>
        <v>61935</v>
      </c>
      <c r="H166" s="29">
        <f>IF(G168=0,"- - -",G166/G168*100)</f>
        <v>48.777702521776114</v>
      </c>
      <c r="K166" s="69"/>
    </row>
    <row r="167" spans="1:11" ht="15" thickBot="1" x14ac:dyDescent="0.35">
      <c r="A167" s="52" t="s">
        <v>46</v>
      </c>
      <c r="B167" s="62" t="s">
        <v>244</v>
      </c>
      <c r="C167" s="9">
        <v>0</v>
      </c>
      <c r="D167" s="3">
        <f>IF(C168=0,"- - -",C167/C168*100)</f>
        <v>0</v>
      </c>
      <c r="E167" s="2">
        <v>0</v>
      </c>
      <c r="F167" s="3">
        <f>IF(E168=0,"- - -",E167/E168*100)</f>
        <v>0</v>
      </c>
      <c r="G167" s="26">
        <f t="shared" si="15"/>
        <v>0</v>
      </c>
      <c r="H167" s="29">
        <f>IF(G168=0,"- - -",G167/G168*100)</f>
        <v>0</v>
      </c>
      <c r="K167" s="69"/>
    </row>
    <row r="168" spans="1:11" x14ac:dyDescent="0.3">
      <c r="A168" s="161" t="s">
        <v>153</v>
      </c>
      <c r="B168" s="162"/>
      <c r="C168" s="14">
        <f>SUM(C164:C167)</f>
        <v>501</v>
      </c>
      <c r="D168" s="15">
        <f>IF(C168=0,"- - -",C168/C168*100)</f>
        <v>100</v>
      </c>
      <c r="E168" s="16">
        <f>SUM(E164:E167)</f>
        <v>126473</v>
      </c>
      <c r="F168" s="15">
        <f>IF(E168=0,"- - -",E168/E168*100)</f>
        <v>100</v>
      </c>
      <c r="G168" s="22">
        <f>SUM(G164:G167)</f>
        <v>126974</v>
      </c>
      <c r="H168" s="23">
        <f>IF(G168=0,"- - -",G168/G168*100)</f>
        <v>100</v>
      </c>
      <c r="K168" s="69"/>
    </row>
    <row r="169" spans="1:11" ht="15" thickBot="1" x14ac:dyDescent="0.35">
      <c r="A169" s="163" t="s">
        <v>322</v>
      </c>
      <c r="B169" s="164"/>
      <c r="C169" s="18">
        <f>IF($G168=0,"- - -",C168/$G168*100)</f>
        <v>0.39456896687510828</v>
      </c>
      <c r="D169" s="19"/>
      <c r="E169" s="20">
        <f>IF($G168=0,"- - -",E168/$G168*100)</f>
        <v>99.605431033124887</v>
      </c>
      <c r="F169" s="19"/>
      <c r="G169" s="24">
        <f>IF($G168=0,"- - -",G168/$G168*100)</f>
        <v>100</v>
      </c>
      <c r="H169" s="25"/>
    </row>
  </sheetData>
  <sheetProtection sheet="1" objects="1" scenarios="1"/>
  <mergeCells count="69">
    <mergeCell ref="Y37:Z37"/>
    <mergeCell ref="AA37:AB37"/>
    <mergeCell ref="A1:B1"/>
    <mergeCell ref="A6:B7"/>
    <mergeCell ref="A12:B12"/>
    <mergeCell ref="A13:B13"/>
    <mergeCell ref="A18:B19"/>
    <mergeCell ref="A24:B24"/>
    <mergeCell ref="I1:L1"/>
    <mergeCell ref="A61:B61"/>
    <mergeCell ref="A25:B25"/>
    <mergeCell ref="A30:B31"/>
    <mergeCell ref="A36:B36"/>
    <mergeCell ref="A37:B37"/>
    <mergeCell ref="A42:B43"/>
    <mergeCell ref="A48:B48"/>
    <mergeCell ref="A49:B49"/>
    <mergeCell ref="A54:B55"/>
    <mergeCell ref="A60:B60"/>
    <mergeCell ref="O66:P66"/>
    <mergeCell ref="Q66:R66"/>
    <mergeCell ref="S66:T66"/>
    <mergeCell ref="U66:V66"/>
    <mergeCell ref="W66:X66"/>
    <mergeCell ref="A72:B72"/>
    <mergeCell ref="A73:B73"/>
    <mergeCell ref="A78:B79"/>
    <mergeCell ref="A90:B91"/>
    <mergeCell ref="M66:N66"/>
    <mergeCell ref="A66:B67"/>
    <mergeCell ref="C66:D66"/>
    <mergeCell ref="E66:F66"/>
    <mergeCell ref="G66:H66"/>
    <mergeCell ref="I66:J66"/>
    <mergeCell ref="K66:L66"/>
    <mergeCell ref="E73:F73"/>
    <mergeCell ref="A86:D86"/>
    <mergeCell ref="A156:B156"/>
    <mergeCell ref="A120:B120"/>
    <mergeCell ref="A121:B121"/>
    <mergeCell ref="A126:B127"/>
    <mergeCell ref="A132:B132"/>
    <mergeCell ref="A133:B133"/>
    <mergeCell ref="A138:B139"/>
    <mergeCell ref="A168:B168"/>
    <mergeCell ref="A169:B169"/>
    <mergeCell ref="A84:B84"/>
    <mergeCell ref="A85:B85"/>
    <mergeCell ref="C73:D73"/>
    <mergeCell ref="A157:B157"/>
    <mergeCell ref="A162:B163"/>
    <mergeCell ref="A114:B115"/>
    <mergeCell ref="A96:B96"/>
    <mergeCell ref="A97:B97"/>
    <mergeCell ref="A102:B103"/>
    <mergeCell ref="A108:B108"/>
    <mergeCell ref="A109:B109"/>
    <mergeCell ref="A144:B144"/>
    <mergeCell ref="A145:B145"/>
    <mergeCell ref="A150:B151"/>
    <mergeCell ref="S73:T73"/>
    <mergeCell ref="U73:V73"/>
    <mergeCell ref="W73:X73"/>
    <mergeCell ref="G73:H73"/>
    <mergeCell ref="I73:J73"/>
    <mergeCell ref="K73:L73"/>
    <mergeCell ref="M73:N73"/>
    <mergeCell ref="O73:P73"/>
    <mergeCell ref="Q73:R73"/>
  </mergeCells>
  <hyperlinks>
    <hyperlink ref="A1:B1" location="Index!B5" display="Index (klikken)"/>
    <hyperlink ref="I1" location="'GR enkelvoudig'!J111" display="Grafiek: verdeling van het geslacht van de baby"/>
    <hyperlink ref="A86:C86" location="'GR Geboortegewicht'!K88" display="Grafiek: geslacht baby per geboortegewicht"/>
    <hyperlink ref="A86:D86" location="'GR Poids de naissance'!K88" display="Graphique: sexe du bébé et poids de naissance"/>
    <hyperlink ref="I1:L1" location="'GR simples'!B85" display="Graphique : distribution des bébés par sexe"/>
  </hyperlink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I16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17" ht="18" x14ac:dyDescent="0.35">
      <c r="A1" s="167" t="s">
        <v>114</v>
      </c>
      <c r="B1" s="167"/>
      <c r="C1" s="56" t="s">
        <v>456</v>
      </c>
      <c r="D1" s="57"/>
      <c r="E1" s="57"/>
      <c r="F1" s="57"/>
      <c r="G1" s="57"/>
      <c r="H1" s="117"/>
      <c r="I1" s="117"/>
      <c r="J1" s="117"/>
      <c r="K1" s="189" t="s">
        <v>594</v>
      </c>
      <c r="L1" s="154"/>
      <c r="M1" s="154"/>
      <c r="N1" s="154"/>
      <c r="O1" s="154"/>
      <c r="P1" s="154"/>
      <c r="Q1" s="137"/>
    </row>
    <row r="2" spans="1:17" ht="14.4" customHeight="1" x14ac:dyDescent="0.3"/>
    <row r="3" spans="1:17" x14ac:dyDescent="0.3">
      <c r="C3" s="64"/>
    </row>
    <row r="4" spans="1:17" x14ac:dyDescent="0.3">
      <c r="A4" s="1" t="s">
        <v>371</v>
      </c>
      <c r="J4" s="48"/>
      <c r="L4" s="48"/>
    </row>
    <row r="5" spans="1:17" ht="15" thickBot="1" x14ac:dyDescent="0.35"/>
    <row r="6" spans="1:17" x14ac:dyDescent="0.3">
      <c r="A6" s="157" t="s">
        <v>252</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77"/>
      <c r="B8" s="78" t="s">
        <v>259</v>
      </c>
      <c r="C8" s="8">
        <v>62967</v>
      </c>
      <c r="D8" s="5">
        <f>IF(C12=0,"- - -",C8/C12*100)</f>
        <v>97.835612181479178</v>
      </c>
      <c r="E8" s="4">
        <v>24133</v>
      </c>
      <c r="F8" s="5">
        <f>IF(E12=0,"- - -",E8/E12*100)</f>
        <v>97.377234394544644</v>
      </c>
      <c r="G8" s="4">
        <v>34815</v>
      </c>
      <c r="H8" s="5">
        <f>IF(G12=0,"- - -",G8/G12*100)</f>
        <v>97.896690380451588</v>
      </c>
      <c r="I8" s="26">
        <f>C8+E8+G8</f>
        <v>121915</v>
      </c>
      <c r="J8" s="27">
        <f>IF(I12=0,"- - -",I8/I12*100)</f>
        <v>97.761936073645217</v>
      </c>
      <c r="M8" s="69"/>
    </row>
    <row r="9" spans="1:17" x14ac:dyDescent="0.3">
      <c r="A9" s="79"/>
      <c r="B9" s="78" t="s">
        <v>260</v>
      </c>
      <c r="C9" s="9">
        <v>1136</v>
      </c>
      <c r="D9" s="3">
        <f>IF(C12=0,"- - -",C9/C12*100)</f>
        <v>1.765071472964574</v>
      </c>
      <c r="E9" s="2">
        <v>521</v>
      </c>
      <c r="F9" s="3">
        <f>IF(E12=0,"- - -",E9/E12*100)</f>
        <v>2.1022475083726748</v>
      </c>
      <c r="G9" s="2">
        <v>573</v>
      </c>
      <c r="H9" s="3">
        <f>IF(G12=0,"- - -",G9/G12*100)</f>
        <v>1.6112251497342744</v>
      </c>
      <c r="I9" s="26">
        <f t="shared" ref="I9:I11" si="0">C9+E9+G9</f>
        <v>2230</v>
      </c>
      <c r="J9" s="29">
        <f>IF(I12=0,"- - -",I9/I12*100)</f>
        <v>1.7882058601831508</v>
      </c>
      <c r="M9" s="69"/>
    </row>
    <row r="10" spans="1:17" x14ac:dyDescent="0.3">
      <c r="A10" s="79"/>
      <c r="B10" s="78" t="s">
        <v>261</v>
      </c>
      <c r="C10" s="9">
        <v>16</v>
      </c>
      <c r="D10" s="3">
        <f>IF(C12=0,"- - -",C10/C12*100)</f>
        <v>2.4860161591050343E-2</v>
      </c>
      <c r="E10" s="2">
        <v>18</v>
      </c>
      <c r="F10" s="3">
        <f>IF(E12=0,"- - -",E10/E12*100)</f>
        <v>7.2630432151071303E-2</v>
      </c>
      <c r="G10" s="2">
        <v>16</v>
      </c>
      <c r="H10" s="3">
        <f>IF(G12=0,"- - -",G10/G12*100)</f>
        <v>4.4990580097292128E-2</v>
      </c>
      <c r="I10" s="26">
        <f t="shared" si="0"/>
        <v>50</v>
      </c>
      <c r="J10" s="29">
        <f>IF(I12=0,"- - -",I10/I12*100)</f>
        <v>4.0094301797828497E-2</v>
      </c>
      <c r="M10" s="69"/>
    </row>
    <row r="11" spans="1:17" ht="15" thickBot="1" x14ac:dyDescent="0.35">
      <c r="A11" s="79"/>
      <c r="B11" s="78" t="s">
        <v>262</v>
      </c>
      <c r="C11" s="9">
        <v>241</v>
      </c>
      <c r="D11" s="3">
        <f>IF(C12=0,"- - -",C11/C12*100)</f>
        <v>0.37445618396519575</v>
      </c>
      <c r="E11" s="2">
        <v>111</v>
      </c>
      <c r="F11" s="3">
        <f>IF(E12=0,"- - -",E11/E12*100)</f>
        <v>0.44788766493160631</v>
      </c>
      <c r="G11" s="2">
        <v>159</v>
      </c>
      <c r="H11" s="3">
        <f>IF(G12=0,"- - -",G11/G12*100)</f>
        <v>0.44709388971684055</v>
      </c>
      <c r="I11" s="26">
        <f t="shared" si="0"/>
        <v>511</v>
      </c>
      <c r="J11" s="29">
        <f>IF(I12=0,"- - -",I11/I12*100)</f>
        <v>0.40976376437380718</v>
      </c>
      <c r="M11" s="69"/>
    </row>
    <row r="12" spans="1:17" x14ac:dyDescent="0.3">
      <c r="A12" s="161" t="s">
        <v>153</v>
      </c>
      <c r="B12" s="162"/>
      <c r="C12" s="14">
        <f>SUM(C8:C11)</f>
        <v>64360</v>
      </c>
      <c r="D12" s="15">
        <f>IF(C12=0,"- - -",C12/C12*100)</f>
        <v>100</v>
      </c>
      <c r="E12" s="16">
        <f>SUM(E8:E11)</f>
        <v>24783</v>
      </c>
      <c r="F12" s="15">
        <f>IF(E12=0,"- - -",E12/E12*100)</f>
        <v>100</v>
      </c>
      <c r="G12" s="16">
        <f>SUM(G8:G11)</f>
        <v>35563</v>
      </c>
      <c r="H12" s="15">
        <f>IF(G12=0,"- - -",G12/G12*100)</f>
        <v>100</v>
      </c>
      <c r="I12" s="22">
        <f>SUM(I8:I11)</f>
        <v>124706</v>
      </c>
      <c r="J12" s="23">
        <f>IF(I12=0,"- - -",I12/I12*100)</f>
        <v>100</v>
      </c>
      <c r="M12" s="69"/>
    </row>
    <row r="13" spans="1:17" ht="15" thickBot="1" x14ac:dyDescent="0.35">
      <c r="A13" s="163" t="s">
        <v>376</v>
      </c>
      <c r="B13" s="164"/>
      <c r="C13" s="18">
        <f>IF($I12=0,"- - -",C12/$I12*100)</f>
        <v>51.609385274164829</v>
      </c>
      <c r="D13" s="19"/>
      <c r="E13" s="20">
        <f>IF($I12=0,"- - -",E12/$I12*100)</f>
        <v>19.873141629111672</v>
      </c>
      <c r="F13" s="19"/>
      <c r="G13" s="20">
        <f>IF($I12=0,"- - -",G12/$I12*100)</f>
        <v>28.517473096723496</v>
      </c>
      <c r="H13" s="19"/>
      <c r="I13" s="24">
        <f>IF($I12=0,"- - -",I12/$I12*100)</f>
        <v>100</v>
      </c>
      <c r="J13" s="25"/>
    </row>
    <row r="16" spans="1:17" x14ac:dyDescent="0.3">
      <c r="A16" s="1" t="s">
        <v>253</v>
      </c>
      <c r="J16" s="48"/>
      <c r="L16" s="48"/>
    </row>
    <row r="17" spans="1:33" ht="15" thickBot="1" x14ac:dyDescent="0.35"/>
    <row r="18" spans="1:33" ht="14.4" customHeight="1" x14ac:dyDescent="0.3">
      <c r="A18" s="157" t="s">
        <v>252</v>
      </c>
      <c r="B18" s="158"/>
      <c r="C18" s="32" t="s">
        <v>155</v>
      </c>
      <c r="D18" s="33"/>
      <c r="E18" s="33" t="s">
        <v>156</v>
      </c>
      <c r="F18" s="33"/>
      <c r="G18" s="33" t="s">
        <v>157</v>
      </c>
      <c r="H18" s="33"/>
      <c r="I18" s="33" t="s">
        <v>158</v>
      </c>
      <c r="J18" s="33"/>
      <c r="K18" s="33" t="s">
        <v>159</v>
      </c>
      <c r="L18" s="33"/>
      <c r="M18" s="33" t="s">
        <v>378</v>
      </c>
      <c r="N18" s="33"/>
      <c r="O18" s="33" t="s">
        <v>161</v>
      </c>
      <c r="P18" s="33"/>
      <c r="Q18" s="33" t="s">
        <v>162</v>
      </c>
      <c r="R18" s="33"/>
      <c r="S18" s="33" t="s">
        <v>163</v>
      </c>
      <c r="T18" s="33"/>
      <c r="U18" s="33" t="s">
        <v>164</v>
      </c>
      <c r="V18" s="33"/>
      <c r="W18" s="33" t="s">
        <v>138</v>
      </c>
      <c r="X18" s="33"/>
      <c r="Y18" s="35" t="s">
        <v>153</v>
      </c>
      <c r="Z18" s="36"/>
    </row>
    <row r="19" spans="1:33" ht="15" thickBot="1" x14ac:dyDescent="0.35">
      <c r="A19" s="159"/>
      <c r="B19" s="160"/>
      <c r="C19" s="37" t="s">
        <v>154</v>
      </c>
      <c r="D19" s="38" t="s">
        <v>0</v>
      </c>
      <c r="E19" s="39" t="s">
        <v>154</v>
      </c>
      <c r="F19" s="38" t="s">
        <v>0</v>
      </c>
      <c r="G19" s="39" t="s">
        <v>154</v>
      </c>
      <c r="H19" s="38" t="s">
        <v>0</v>
      </c>
      <c r="I19" s="37" t="s">
        <v>154</v>
      </c>
      <c r="J19" s="38" t="s">
        <v>0</v>
      </c>
      <c r="K19" s="37" t="s">
        <v>154</v>
      </c>
      <c r="L19" s="38" t="s">
        <v>0</v>
      </c>
      <c r="M19" s="37" t="s">
        <v>154</v>
      </c>
      <c r="N19" s="38" t="s">
        <v>0</v>
      </c>
      <c r="O19" s="37" t="s">
        <v>154</v>
      </c>
      <c r="P19" s="38" t="s">
        <v>0</v>
      </c>
      <c r="Q19" s="37" t="s">
        <v>154</v>
      </c>
      <c r="R19" s="38" t="s">
        <v>0</v>
      </c>
      <c r="S19" s="37" t="s">
        <v>154</v>
      </c>
      <c r="T19" s="38" t="s">
        <v>0</v>
      </c>
      <c r="U19" s="37" t="s">
        <v>154</v>
      </c>
      <c r="V19" s="38" t="s">
        <v>0</v>
      </c>
      <c r="W19" s="37" t="s">
        <v>154</v>
      </c>
      <c r="X19" s="38" t="s">
        <v>0</v>
      </c>
      <c r="Y19" s="41" t="s">
        <v>154</v>
      </c>
      <c r="Z19" s="42" t="s">
        <v>0</v>
      </c>
    </row>
    <row r="20" spans="1:33" x14ac:dyDescent="0.3">
      <c r="A20" s="77"/>
      <c r="B20" s="78" t="s">
        <v>259</v>
      </c>
      <c r="C20" s="8">
        <v>11410</v>
      </c>
      <c r="D20" s="5">
        <f>IF(C24=0,"- - -",C20/C24*100)</f>
        <v>97.889498970487296</v>
      </c>
      <c r="E20" s="4">
        <v>15796</v>
      </c>
      <c r="F20" s="5">
        <f>IF(E24=0,"- - -",E20/E24*100)</f>
        <v>97.898977378370006</v>
      </c>
      <c r="G20" s="4">
        <v>21413</v>
      </c>
      <c r="H20" s="5">
        <f>IF(G24=0,"- - -",G20/G24*100)</f>
        <v>97.762863534675617</v>
      </c>
      <c r="I20" s="4">
        <v>8086</v>
      </c>
      <c r="J20" s="5">
        <f>IF(I24=0,"- - -",I20/I24*100)</f>
        <v>98.166808303994173</v>
      </c>
      <c r="K20" s="4">
        <v>6262</v>
      </c>
      <c r="L20" s="5">
        <f>IF(K24=0,"- - -",K20/K24*100)</f>
        <v>97.402395395862499</v>
      </c>
      <c r="M20" s="4">
        <v>24133</v>
      </c>
      <c r="N20" s="5">
        <f>IF(M24=0,"- - -",M20/M24*100)</f>
        <v>97.377234394544644</v>
      </c>
      <c r="O20" s="4">
        <v>13721</v>
      </c>
      <c r="P20" s="5">
        <f>IF(O24=0,"- - -",O20/O24*100)</f>
        <v>98.000142846939511</v>
      </c>
      <c r="Q20" s="4">
        <v>1833</v>
      </c>
      <c r="R20" s="5">
        <f>IF(Q24=0,"- - -",Q20/Q24*100)</f>
        <v>98.442534908700324</v>
      </c>
      <c r="S20" s="4">
        <v>11820</v>
      </c>
      <c r="T20" s="5">
        <f>IF(S24=0,"- - -",S20/S24*100)</f>
        <v>97.645600991325892</v>
      </c>
      <c r="U20" s="4">
        <v>4661</v>
      </c>
      <c r="V20" s="5">
        <f>IF(U24=0,"- - -",U20/U24*100)</f>
        <v>98.043752629364747</v>
      </c>
      <c r="W20" s="4">
        <v>2780</v>
      </c>
      <c r="X20" s="5">
        <f>IF(W24=0,"- - -",W20/W24*100)</f>
        <v>97.852868708201328</v>
      </c>
      <c r="Y20" s="26">
        <f>C20+E20+G20+I20+K20+M20+O20+Q20+S20+U20+W20</f>
        <v>121915</v>
      </c>
      <c r="Z20" s="27">
        <f>IF(Y24=0,"- - -",Y20/Y24*100)</f>
        <v>97.761936073645217</v>
      </c>
      <c r="AC20" s="69"/>
    </row>
    <row r="21" spans="1:33" x14ac:dyDescent="0.3">
      <c r="A21" s="79"/>
      <c r="B21" s="78" t="s">
        <v>260</v>
      </c>
      <c r="C21" s="9">
        <v>203</v>
      </c>
      <c r="D21" s="3">
        <f>IF(C24=0,"- - -",C21/C24*100)</f>
        <v>1.74159231297186</v>
      </c>
      <c r="E21" s="2">
        <v>267</v>
      </c>
      <c r="F21" s="3">
        <f>IF(E24=0,"- - -",E21/E24*100)</f>
        <v>1.65478772854044</v>
      </c>
      <c r="G21" s="2">
        <v>394</v>
      </c>
      <c r="H21" s="3">
        <f>IF(G24=0,"- - -",G21/G24*100)</f>
        <v>1.7988403415057297</v>
      </c>
      <c r="I21" s="2">
        <v>131</v>
      </c>
      <c r="J21" s="3">
        <f>IF(I24=0,"- - -",I21/I24*100)</f>
        <v>1.5903848488527377</v>
      </c>
      <c r="K21" s="2">
        <v>141</v>
      </c>
      <c r="L21" s="3">
        <f>IF(K24=0,"- - -",K21/K24*100)</f>
        <v>2.1931871208586093</v>
      </c>
      <c r="M21" s="2">
        <v>521</v>
      </c>
      <c r="N21" s="3">
        <f>IF(M24=0,"- - -",M21/M24*100)</f>
        <v>2.1022475083726748</v>
      </c>
      <c r="O21" s="2">
        <v>219</v>
      </c>
      <c r="P21" s="3">
        <f>IF(O24=0,"- - -",O21/O24*100)</f>
        <v>1.5641739875723162</v>
      </c>
      <c r="Q21" s="2">
        <v>23</v>
      </c>
      <c r="R21" s="3">
        <f>IF(Q24=0,"- - -",Q21/Q24*100)</f>
        <v>1.2352309344790546</v>
      </c>
      <c r="S21" s="2">
        <v>203</v>
      </c>
      <c r="T21" s="3">
        <f>IF(S24=0,"- - -",S21/S24*100)</f>
        <v>1.6769929781082198</v>
      </c>
      <c r="U21" s="2">
        <v>84</v>
      </c>
      <c r="V21" s="3">
        <f>IF(U24=0,"- - -",U21/U24*100)</f>
        <v>1.7669331089608751</v>
      </c>
      <c r="W21" s="2">
        <v>44</v>
      </c>
      <c r="X21" s="3">
        <f>IF(W24=0,"- - -",W21/W24*100)</f>
        <v>1.5487504399859204</v>
      </c>
      <c r="Y21" s="26">
        <f t="shared" ref="Y21:Y23" si="1">C21+E21+G21+I21+K21+M21+O21+Q21+S21+U21+W21</f>
        <v>2230</v>
      </c>
      <c r="Z21" s="29">
        <f>IF(Y24=0,"- - -",Y21/Y24*100)</f>
        <v>1.7882058601831508</v>
      </c>
      <c r="AC21" s="69"/>
    </row>
    <row r="22" spans="1:33" x14ac:dyDescent="0.3">
      <c r="A22" s="79"/>
      <c r="B22" s="78" t="s">
        <v>261</v>
      </c>
      <c r="C22" s="9">
        <v>1</v>
      </c>
      <c r="D22" s="3">
        <f>IF(C24=0,"- - -",C22/C24*100)</f>
        <v>8.579272477693892E-3</v>
      </c>
      <c r="E22" s="2">
        <v>3</v>
      </c>
      <c r="F22" s="3">
        <f>IF(E24=0,"- - -",E22/E24*100)</f>
        <v>1.8593120545398203E-2</v>
      </c>
      <c r="G22" s="2">
        <v>9</v>
      </c>
      <c r="H22" s="3">
        <f>IF(G24=0,"- - -",G22/G24*100)</f>
        <v>4.1090261607998904E-2</v>
      </c>
      <c r="I22" s="2">
        <v>1</v>
      </c>
      <c r="J22" s="3">
        <f>IF(I24=0,"- - -",I22/I24*100)</f>
        <v>1.2140342357654486E-2</v>
      </c>
      <c r="K22" s="2">
        <v>2</v>
      </c>
      <c r="L22" s="3">
        <f>IF(K24=0,"- - -",K22/K24*100)</f>
        <v>3.1109037175299427E-2</v>
      </c>
      <c r="M22" s="2">
        <v>18</v>
      </c>
      <c r="N22" s="3">
        <f>IF(M24=0,"- - -",M22/M24*100)</f>
        <v>7.2630432151071303E-2</v>
      </c>
      <c r="O22" s="2">
        <v>0</v>
      </c>
      <c r="P22" s="3">
        <f>IF(O24=0,"- - -",O22/O24*100)</f>
        <v>0</v>
      </c>
      <c r="Q22" s="2">
        <v>0</v>
      </c>
      <c r="R22" s="3">
        <f>IF(Q24=0,"- - -",Q22/Q24*100)</f>
        <v>0</v>
      </c>
      <c r="S22" s="2">
        <v>16</v>
      </c>
      <c r="T22" s="3">
        <f>IF(S24=0,"- - -",S22/S24*100)</f>
        <v>0.13217678645187939</v>
      </c>
      <c r="U22" s="2">
        <v>0</v>
      </c>
      <c r="V22" s="3">
        <f>IF(U24=0,"- - -",U22/U24*100)</f>
        <v>0</v>
      </c>
      <c r="W22" s="2">
        <v>0</v>
      </c>
      <c r="X22" s="3">
        <f>IF(W24=0,"- - -",W22/W24*100)</f>
        <v>0</v>
      </c>
      <c r="Y22" s="26">
        <f t="shared" si="1"/>
        <v>50</v>
      </c>
      <c r="Z22" s="29">
        <f>IF(Y24=0,"- - -",Y22/Y24*100)</f>
        <v>4.0094301797828497E-2</v>
      </c>
      <c r="AC22" s="69"/>
    </row>
    <row r="23" spans="1:33" ht="15" thickBot="1" x14ac:dyDescent="0.35">
      <c r="A23" s="79"/>
      <c r="B23" s="78" t="s">
        <v>262</v>
      </c>
      <c r="C23" s="9">
        <v>42</v>
      </c>
      <c r="D23" s="3">
        <f>IF(C24=0,"- - -",C23/C24*100)</f>
        <v>0.36032944406314343</v>
      </c>
      <c r="E23" s="2">
        <v>69</v>
      </c>
      <c r="F23" s="3">
        <f>IF(E24=0,"- - -",E23/E24*100)</f>
        <v>0.42764177254415864</v>
      </c>
      <c r="G23" s="2">
        <v>87</v>
      </c>
      <c r="H23" s="3">
        <f>IF(G24=0,"- - -",G23/G24*100)</f>
        <v>0.39720586221065601</v>
      </c>
      <c r="I23" s="2">
        <v>19</v>
      </c>
      <c r="J23" s="3">
        <f>IF(I24=0,"- - -",I23/I24*100)</f>
        <v>0.23066650479543521</v>
      </c>
      <c r="K23" s="2">
        <v>24</v>
      </c>
      <c r="L23" s="3">
        <f>IF(K24=0,"- - -",K23/K24*100)</f>
        <v>0.37330844610359309</v>
      </c>
      <c r="M23" s="2">
        <v>111</v>
      </c>
      <c r="N23" s="3">
        <f>IF(M24=0,"- - -",M23/M24*100)</f>
        <v>0.44788766493160631</v>
      </c>
      <c r="O23" s="2">
        <v>61</v>
      </c>
      <c r="P23" s="3">
        <f>IF(O24=0,"- - -",O23/O24*100)</f>
        <v>0.43568316548817942</v>
      </c>
      <c r="Q23" s="2">
        <v>6</v>
      </c>
      <c r="R23" s="3">
        <f>IF(Q24=0,"- - -",Q23/Q24*100)</f>
        <v>0.32223415682062301</v>
      </c>
      <c r="S23" s="2">
        <v>66</v>
      </c>
      <c r="T23" s="3">
        <f>IF(S24=0,"- - -",S23/S24*100)</f>
        <v>0.54522924411400253</v>
      </c>
      <c r="U23" s="2">
        <v>9</v>
      </c>
      <c r="V23" s="3">
        <f>IF(U24=0,"- - -",U23/U24*100)</f>
        <v>0.18931426167437948</v>
      </c>
      <c r="W23" s="2">
        <v>17</v>
      </c>
      <c r="X23" s="3">
        <f>IF(W24=0,"- - -",W23/W24*100)</f>
        <v>0.59838085181274192</v>
      </c>
      <c r="Y23" s="26">
        <f t="shared" si="1"/>
        <v>511</v>
      </c>
      <c r="Z23" s="29">
        <f>IF(Y24=0,"- - -",Y23/Y24*100)</f>
        <v>0.40976376437380718</v>
      </c>
      <c r="AC23" s="69"/>
    </row>
    <row r="24" spans="1:33" x14ac:dyDescent="0.3">
      <c r="A24" s="161" t="s">
        <v>153</v>
      </c>
      <c r="B24" s="162"/>
      <c r="C24" s="14">
        <f>SUM(C20:C23)</f>
        <v>11656</v>
      </c>
      <c r="D24" s="15">
        <f>IF(C24=0,"- - -",C24/C24*100)</f>
        <v>100</v>
      </c>
      <c r="E24" s="16">
        <f>SUM(E20:E23)</f>
        <v>16135</v>
      </c>
      <c r="F24" s="15">
        <f>IF(E24=0,"- - -",E24/E24*100)</f>
        <v>100</v>
      </c>
      <c r="G24" s="16">
        <f>SUM(G20:G23)</f>
        <v>21903</v>
      </c>
      <c r="H24" s="15">
        <f>IF(G24=0,"- - -",G24/G24*100)</f>
        <v>100</v>
      </c>
      <c r="I24" s="16">
        <f>SUM(I20:I23)</f>
        <v>8237</v>
      </c>
      <c r="J24" s="15">
        <f>IF(I24=0,"- - -",I24/I24*100)</f>
        <v>100</v>
      </c>
      <c r="K24" s="16">
        <f>SUM(K20:K23)</f>
        <v>6429</v>
      </c>
      <c r="L24" s="15">
        <f>IF(K24=0,"- - -",K24/K24*100)</f>
        <v>100</v>
      </c>
      <c r="M24" s="16">
        <f>SUM(M20:M23)</f>
        <v>24783</v>
      </c>
      <c r="N24" s="15">
        <f>IF(M24=0,"- - -",M24/M24*100)</f>
        <v>100</v>
      </c>
      <c r="O24" s="16">
        <f>SUM(O20:O23)</f>
        <v>14001</v>
      </c>
      <c r="P24" s="15">
        <f>IF(O24=0,"- - -",O24/O24*100)</f>
        <v>100</v>
      </c>
      <c r="Q24" s="16">
        <f>SUM(Q20:Q23)</f>
        <v>1862</v>
      </c>
      <c r="R24" s="15">
        <f>IF(Q24=0,"- - -",Q24/Q24*100)</f>
        <v>100</v>
      </c>
      <c r="S24" s="16">
        <f>SUM(S20:S23)</f>
        <v>12105</v>
      </c>
      <c r="T24" s="15">
        <f>IF(S24=0,"- - -",S24/S24*100)</f>
        <v>100</v>
      </c>
      <c r="U24" s="16">
        <f>SUM(U20:U23)</f>
        <v>4754</v>
      </c>
      <c r="V24" s="15">
        <f>IF(U24=0,"- - -",U24/U24*100)</f>
        <v>100</v>
      </c>
      <c r="W24" s="16">
        <f>SUM(W20:W23)</f>
        <v>2841</v>
      </c>
      <c r="X24" s="15">
        <f>IF(W24=0,"- - -",W24/W24*100)</f>
        <v>100</v>
      </c>
      <c r="Y24" s="22">
        <f>SUM(Y20:Y23)</f>
        <v>124706</v>
      </c>
      <c r="Z24" s="23">
        <f>IF(Y24=0,"- - -",Y24/Y24*100)</f>
        <v>100</v>
      </c>
      <c r="AC24" s="69"/>
    </row>
    <row r="25" spans="1:33" ht="15" thickBot="1" x14ac:dyDescent="0.35">
      <c r="A25" s="163" t="s">
        <v>380</v>
      </c>
      <c r="B25" s="164"/>
      <c r="C25" s="18">
        <f>IF($Y24=0,"- - -",C24/$Y24*100)</f>
        <v>9.3467836351097784</v>
      </c>
      <c r="D25" s="19"/>
      <c r="E25" s="20">
        <f>IF($Y24=0,"- - -",E24/$Y24*100)</f>
        <v>12.938431190159255</v>
      </c>
      <c r="F25" s="19"/>
      <c r="G25" s="20">
        <f>IF($Y24=0,"- - -",G24/$Y24*100)</f>
        <v>17.563709845556748</v>
      </c>
      <c r="H25" s="19"/>
      <c r="I25" s="20">
        <f>IF($Y24=0,"- - -",I24/$Y24*100)</f>
        <v>6.6051352781742665</v>
      </c>
      <c r="J25" s="19"/>
      <c r="K25" s="20">
        <f>IF($Y24=0,"- - -",K24/$Y24*100)</f>
        <v>5.1553253251647879</v>
      </c>
      <c r="L25" s="19"/>
      <c r="M25" s="20">
        <f>IF($Y24=0,"- - -",M24/$Y24*100)</f>
        <v>19.873141629111672</v>
      </c>
      <c r="N25" s="19"/>
      <c r="O25" s="20">
        <f>IF($Y24=0,"- - -",O24/$Y24*100)</f>
        <v>11.227206389427934</v>
      </c>
      <c r="P25" s="19"/>
      <c r="Q25" s="20">
        <f>IF($Y24=0,"- - -",Q24/$Y24*100)</f>
        <v>1.4931117989511331</v>
      </c>
      <c r="R25" s="19"/>
      <c r="S25" s="20">
        <f>IF($Y24=0,"- - -",S24/$Y24*100)</f>
        <v>9.7068304652542778</v>
      </c>
      <c r="T25" s="19"/>
      <c r="U25" s="20">
        <f>IF($Y24=0,"- - -",U24/$Y24*100)</f>
        <v>3.812166214937533</v>
      </c>
      <c r="V25" s="19"/>
      <c r="W25" s="20">
        <f>IF($Y24=0,"- - -",W24/$Y24*100)</f>
        <v>2.2781582281526149</v>
      </c>
      <c r="X25" s="19"/>
      <c r="Y25" s="24">
        <f>IF($Y24=0,"- - -",Y24/$Y24*100)</f>
        <v>100</v>
      </c>
      <c r="Z25" s="25"/>
    </row>
    <row r="26" spans="1:33" x14ac:dyDescent="0.3">
      <c r="A26" s="155" t="s">
        <v>489</v>
      </c>
      <c r="B26" s="156"/>
      <c r="C26" s="156"/>
      <c r="D26" s="156"/>
      <c r="E26" s="156"/>
    </row>
    <row r="28" spans="1:33" x14ac:dyDescent="0.3">
      <c r="A28" s="1" t="s">
        <v>254</v>
      </c>
      <c r="J28" s="48"/>
      <c r="L28" s="48"/>
    </row>
    <row r="29" spans="1:33" ht="15" thickBot="1" x14ac:dyDescent="0.35"/>
    <row r="30" spans="1:33" ht="14.4" customHeight="1" x14ac:dyDescent="0.3">
      <c r="A30" s="157" t="s">
        <v>252</v>
      </c>
      <c r="B30" s="158"/>
      <c r="C30" s="32" t="s">
        <v>128</v>
      </c>
      <c r="D30" s="33"/>
      <c r="E30" s="33" t="s">
        <v>411</v>
      </c>
      <c r="F30" s="33"/>
      <c r="G30" s="33" t="s">
        <v>412</v>
      </c>
      <c r="H30" s="33"/>
      <c r="I30" s="33" t="s">
        <v>413</v>
      </c>
      <c r="J30" s="33"/>
      <c r="K30" s="33" t="s">
        <v>414</v>
      </c>
      <c r="L30" s="33"/>
      <c r="M30" s="33" t="s">
        <v>415</v>
      </c>
      <c r="N30" s="33"/>
      <c r="O30" s="33" t="s">
        <v>416</v>
      </c>
      <c r="P30" s="33"/>
      <c r="Q30" s="33" t="s">
        <v>417</v>
      </c>
      <c r="R30" s="33"/>
      <c r="S30" s="33" t="s">
        <v>418</v>
      </c>
      <c r="T30" s="33"/>
      <c r="U30" s="33" t="s">
        <v>419</v>
      </c>
      <c r="V30" s="33"/>
      <c r="W30" s="33" t="s">
        <v>420</v>
      </c>
      <c r="X30" s="33"/>
      <c r="Y30" s="33" t="s">
        <v>421</v>
      </c>
      <c r="Z30" s="33"/>
      <c r="AA30" s="33" t="s">
        <v>422</v>
      </c>
      <c r="AB30" s="34"/>
      <c r="AC30" s="35" t="s">
        <v>153</v>
      </c>
      <c r="AD30" s="36"/>
    </row>
    <row r="31" spans="1:33" ht="15" thickBot="1" x14ac:dyDescent="0.35">
      <c r="A31" s="159"/>
      <c r="B31" s="160"/>
      <c r="C31" s="37" t="s">
        <v>154</v>
      </c>
      <c r="D31" s="38" t="s">
        <v>0</v>
      </c>
      <c r="E31" s="39" t="s">
        <v>154</v>
      </c>
      <c r="F31" s="38" t="s">
        <v>0</v>
      </c>
      <c r="G31" s="39" t="s">
        <v>154</v>
      </c>
      <c r="H31" s="38" t="s">
        <v>0</v>
      </c>
      <c r="I31" s="37" t="s">
        <v>154</v>
      </c>
      <c r="J31" s="38" t="s">
        <v>0</v>
      </c>
      <c r="K31" s="37" t="s">
        <v>154</v>
      </c>
      <c r="L31" s="38" t="s">
        <v>0</v>
      </c>
      <c r="M31" s="37" t="s">
        <v>154</v>
      </c>
      <c r="N31" s="38" t="s">
        <v>0</v>
      </c>
      <c r="O31" s="37" t="s">
        <v>154</v>
      </c>
      <c r="P31" s="38" t="s">
        <v>0</v>
      </c>
      <c r="Q31" s="37" t="s">
        <v>154</v>
      </c>
      <c r="R31" s="38" t="s">
        <v>0</v>
      </c>
      <c r="S31" s="37" t="s">
        <v>154</v>
      </c>
      <c r="T31" s="38" t="s">
        <v>0</v>
      </c>
      <c r="U31" s="37" t="s">
        <v>154</v>
      </c>
      <c r="V31" s="38" t="s">
        <v>0</v>
      </c>
      <c r="W31" s="37" t="s">
        <v>154</v>
      </c>
      <c r="X31" s="38" t="s">
        <v>0</v>
      </c>
      <c r="Y31" s="37" t="s">
        <v>154</v>
      </c>
      <c r="Z31" s="38" t="s">
        <v>0</v>
      </c>
      <c r="AA31" s="37" t="s">
        <v>154</v>
      </c>
      <c r="AB31" s="38" t="s">
        <v>0</v>
      </c>
      <c r="AC31" s="41" t="s">
        <v>154</v>
      </c>
      <c r="AD31" s="42" t="s">
        <v>0</v>
      </c>
    </row>
    <row r="32" spans="1:33" x14ac:dyDescent="0.3">
      <c r="A32" s="77"/>
      <c r="B32" s="78" t="s">
        <v>259</v>
      </c>
      <c r="C32" s="8">
        <v>5515</v>
      </c>
      <c r="D32" s="5">
        <f>IF(C36=0,"- - -",C32/C36*100)</f>
        <v>97.662475650788025</v>
      </c>
      <c r="E32" s="4">
        <v>102820</v>
      </c>
      <c r="F32" s="5">
        <f>IF(E36=0,"- - -",E32/E36*100)</f>
        <v>97.804581082109436</v>
      </c>
      <c r="G32" s="4">
        <v>226</v>
      </c>
      <c r="H32" s="5">
        <f>IF(G36=0,"- - -",G32/G36*100)</f>
        <v>97.41379310344827</v>
      </c>
      <c r="I32" s="4">
        <v>1203</v>
      </c>
      <c r="J32" s="5">
        <f>IF(I36=0,"- - -",I32/I36*100)</f>
        <v>97.804878048780481</v>
      </c>
      <c r="K32" s="4">
        <v>160</v>
      </c>
      <c r="L32" s="5">
        <f>IF(K36=0,"- - -",K32/K36*100)</f>
        <v>97.560975609756099</v>
      </c>
      <c r="M32" s="4">
        <v>22</v>
      </c>
      <c r="N32" s="5">
        <f>IF(M36=0,"- - -",M32/M36*100)</f>
        <v>95.652173913043484</v>
      </c>
      <c r="O32" s="4">
        <v>909</v>
      </c>
      <c r="P32" s="5">
        <f>IF(O36=0,"- - -",O32/O36*100)</f>
        <v>97.219251336898395</v>
      </c>
      <c r="Q32" s="4">
        <v>3101</v>
      </c>
      <c r="R32" s="5">
        <f>IF(Q36=0,"- - -",Q32/Q36*100)</f>
        <v>97.393216080402013</v>
      </c>
      <c r="S32" s="4">
        <v>1138</v>
      </c>
      <c r="T32" s="5">
        <f>IF(S36=0,"- - -",S32/S36*100)</f>
        <v>97.514995715509855</v>
      </c>
      <c r="U32" s="4">
        <v>4597</v>
      </c>
      <c r="V32" s="5">
        <f>IF(U36=0,"- - -",U32/U36*100)</f>
        <v>97.311600338696024</v>
      </c>
      <c r="W32" s="4">
        <v>659</v>
      </c>
      <c r="X32" s="5">
        <f>IF(W36=0,"- - -",W32/W36*100)</f>
        <v>98.06547619047619</v>
      </c>
      <c r="Y32" s="4">
        <v>1537</v>
      </c>
      <c r="Z32" s="5">
        <f>IF(Y36=0,"- - -",Y32/Y36*100)</f>
        <v>97.835773392743477</v>
      </c>
      <c r="AA32" s="4">
        <v>28</v>
      </c>
      <c r="AB32" s="5">
        <f>IF(AA36=0,"- - -",AA32/AA36*100)</f>
        <v>96.551724137931032</v>
      </c>
      <c r="AC32" s="26">
        <f>C32+E32+G32+I32+K32+M32+O32+Q32+S32+U32+W32+Y32+AA32</f>
        <v>121915</v>
      </c>
      <c r="AD32" s="27">
        <f>IF(AC36=0,"- - -",AC32/AC36*100)</f>
        <v>97.761936073645217</v>
      </c>
      <c r="AG32" s="69"/>
    </row>
    <row r="33" spans="1:33" x14ac:dyDescent="0.3">
      <c r="A33" s="79"/>
      <c r="B33" s="78" t="s">
        <v>260</v>
      </c>
      <c r="C33" s="9">
        <v>117</v>
      </c>
      <c r="D33" s="3">
        <f>IF(C36=0,"- - -",C33/C36*100)</f>
        <v>2.0718965822560649</v>
      </c>
      <c r="E33" s="2">
        <v>1853</v>
      </c>
      <c r="F33" s="3">
        <f>IF(E36=0,"- - -",E33/E36*100)</f>
        <v>1.7626131953428201</v>
      </c>
      <c r="G33" s="2">
        <v>5</v>
      </c>
      <c r="H33" s="3">
        <f>IF(G36=0,"- - -",G33/G36*100)</f>
        <v>2.1551724137931036</v>
      </c>
      <c r="I33" s="2">
        <v>20</v>
      </c>
      <c r="J33" s="3">
        <f>IF(I36=0,"- - -",I33/I36*100)</f>
        <v>1.6260162601626018</v>
      </c>
      <c r="K33" s="2">
        <v>4</v>
      </c>
      <c r="L33" s="3">
        <f>IF(K36=0,"- - -",K33/K36*100)</f>
        <v>2.4390243902439024</v>
      </c>
      <c r="M33" s="2">
        <v>1</v>
      </c>
      <c r="N33" s="3">
        <f>IF(M36=0,"- - -",M33/M36*100)</f>
        <v>4.3478260869565215</v>
      </c>
      <c r="O33" s="2">
        <v>20</v>
      </c>
      <c r="P33" s="3">
        <f>IF(O36=0,"- - -",O33/O36*100)</f>
        <v>2.1390374331550799</v>
      </c>
      <c r="Q33" s="2">
        <v>65</v>
      </c>
      <c r="R33" s="3">
        <f>IF(Q36=0,"- - -",Q33/Q36*100)</f>
        <v>2.041457286432161</v>
      </c>
      <c r="S33" s="2">
        <v>20</v>
      </c>
      <c r="T33" s="3">
        <f>IF(S36=0,"- - -",S33/S36*100)</f>
        <v>1.7137960582690661</v>
      </c>
      <c r="U33" s="2">
        <v>88</v>
      </c>
      <c r="V33" s="3">
        <f>IF(U36=0,"- - -",U33/U36*100)</f>
        <v>1.8628281117696865</v>
      </c>
      <c r="W33" s="2">
        <v>10</v>
      </c>
      <c r="X33" s="3">
        <f>IF(W36=0,"- - -",W33/W36*100)</f>
        <v>1.4880952380952379</v>
      </c>
      <c r="Y33" s="2">
        <v>26</v>
      </c>
      <c r="Z33" s="3">
        <f>IF(Y36=0,"- - -",Y33/Y36*100)</f>
        <v>1.6549968173138128</v>
      </c>
      <c r="AA33" s="2">
        <v>1</v>
      </c>
      <c r="AB33" s="3">
        <f>IF(AA36=0,"- - -",AA33/AA36*100)</f>
        <v>3.4482758620689653</v>
      </c>
      <c r="AC33" s="26">
        <f t="shared" ref="AC33:AC35" si="2">C33+E33+G33+I33+K33+M33+O33+Q33+S33+U33+W33+Y33+AA33</f>
        <v>2230</v>
      </c>
      <c r="AD33" s="29">
        <f>IF(AC36=0,"- - -",AC33/AC36*100)</f>
        <v>1.7882058601831508</v>
      </c>
      <c r="AG33" s="69"/>
    </row>
    <row r="34" spans="1:33" x14ac:dyDescent="0.3">
      <c r="A34" s="79"/>
      <c r="B34" s="78" t="s">
        <v>261</v>
      </c>
      <c r="C34" s="9">
        <v>4</v>
      </c>
      <c r="D34" s="3">
        <f>IF(C36=0,"- - -",C34/C36*100)</f>
        <v>7.0834071188241546E-2</v>
      </c>
      <c r="E34" s="2">
        <v>38</v>
      </c>
      <c r="F34" s="3">
        <f>IF(E36=0,"- - -",E34/E36*100)</f>
        <v>3.6146411992999013E-2</v>
      </c>
      <c r="G34" s="2">
        <v>0</v>
      </c>
      <c r="H34" s="3">
        <f>IF(G36=0,"- - -",G34/G36*100)</f>
        <v>0</v>
      </c>
      <c r="I34" s="2">
        <v>0</v>
      </c>
      <c r="J34" s="3">
        <f>IF(I36=0,"- - -",I34/I36*100)</f>
        <v>0</v>
      </c>
      <c r="K34" s="2">
        <v>0</v>
      </c>
      <c r="L34" s="3">
        <f>IF(K36=0,"- - -",K34/K36*100)</f>
        <v>0</v>
      </c>
      <c r="M34" s="2">
        <v>0</v>
      </c>
      <c r="N34" s="3">
        <f>IF(M36=0,"- - -",M34/M36*100)</f>
        <v>0</v>
      </c>
      <c r="O34" s="2">
        <v>0</v>
      </c>
      <c r="P34" s="3">
        <f>IF(O36=0,"- - -",O34/O36*100)</f>
        <v>0</v>
      </c>
      <c r="Q34" s="2">
        <v>2</v>
      </c>
      <c r="R34" s="3">
        <f>IF(Q36=0,"- - -",Q34/Q36*100)</f>
        <v>6.2814070351758788E-2</v>
      </c>
      <c r="S34" s="2">
        <v>0</v>
      </c>
      <c r="T34" s="3">
        <f>IF(S36=0,"- - -",S34/S36*100)</f>
        <v>0</v>
      </c>
      <c r="U34" s="2">
        <v>5</v>
      </c>
      <c r="V34" s="3">
        <f>IF(U36=0,"- - -",U34/U36*100)</f>
        <v>0.10584250635055038</v>
      </c>
      <c r="W34" s="2">
        <v>0</v>
      </c>
      <c r="X34" s="3">
        <f>IF(W36=0,"- - -",W34/W36*100)</f>
        <v>0</v>
      </c>
      <c r="Y34" s="2">
        <v>1</v>
      </c>
      <c r="Z34" s="3">
        <f>IF(Y36=0,"- - -",Y34/Y36*100)</f>
        <v>6.3653723742838952E-2</v>
      </c>
      <c r="AA34" s="2">
        <v>0</v>
      </c>
      <c r="AB34" s="3">
        <f>IF(AA36=0,"- - -",AA34/AA36*100)</f>
        <v>0</v>
      </c>
      <c r="AC34" s="26">
        <f t="shared" si="2"/>
        <v>50</v>
      </c>
      <c r="AD34" s="29">
        <f>IF(AC36=0,"- - -",AC34/AC36*100)</f>
        <v>4.0094301797828497E-2</v>
      </c>
      <c r="AG34" s="69"/>
    </row>
    <row r="35" spans="1:33" ht="15" thickBot="1" x14ac:dyDescent="0.35">
      <c r="A35" s="79"/>
      <c r="B35" s="78" t="s">
        <v>262</v>
      </c>
      <c r="C35" s="9">
        <v>11</v>
      </c>
      <c r="D35" s="3">
        <f>IF(C36=0,"- - -",C35/C36*100)</f>
        <v>0.19479369576766425</v>
      </c>
      <c r="E35" s="2">
        <v>417</v>
      </c>
      <c r="F35" s="3">
        <f>IF(E36=0,"- - -",E35/E36*100)</f>
        <v>0.39665931055475229</v>
      </c>
      <c r="G35" s="2">
        <v>1</v>
      </c>
      <c r="H35" s="3">
        <f>IF(G36=0,"- - -",G35/G36*100)</f>
        <v>0.43103448275862066</v>
      </c>
      <c r="I35" s="2">
        <v>7</v>
      </c>
      <c r="J35" s="3">
        <f>IF(I36=0,"- - -",I35/I36*100)</f>
        <v>0.56910569105691056</v>
      </c>
      <c r="K35" s="2">
        <v>0</v>
      </c>
      <c r="L35" s="3">
        <f>IF(K36=0,"- - -",K35/K36*100)</f>
        <v>0</v>
      </c>
      <c r="M35" s="2">
        <v>0</v>
      </c>
      <c r="N35" s="3">
        <f>IF(M36=0,"- - -",M35/M36*100)</f>
        <v>0</v>
      </c>
      <c r="O35" s="2">
        <v>6</v>
      </c>
      <c r="P35" s="3">
        <f>IF(O36=0,"- - -",O35/O36*100)</f>
        <v>0.64171122994652408</v>
      </c>
      <c r="Q35" s="2">
        <v>16</v>
      </c>
      <c r="R35" s="3">
        <f>IF(Q36=0,"- - -",Q35/Q36*100)</f>
        <v>0.50251256281407031</v>
      </c>
      <c r="S35" s="2">
        <v>9</v>
      </c>
      <c r="T35" s="3">
        <f>IF(S36=0,"- - -",S35/S36*100)</f>
        <v>0.77120822622107965</v>
      </c>
      <c r="U35" s="2">
        <v>34</v>
      </c>
      <c r="V35" s="3">
        <f>IF(U36=0,"- - -",U35/U36*100)</f>
        <v>0.71972904318374253</v>
      </c>
      <c r="W35" s="2">
        <v>3</v>
      </c>
      <c r="X35" s="3">
        <f>IF(W36=0,"- - -",W35/W36*100)</f>
        <v>0.4464285714285714</v>
      </c>
      <c r="Y35" s="2">
        <v>7</v>
      </c>
      <c r="Z35" s="3">
        <f>IF(Y36=0,"- - -",Y35/Y36*100)</f>
        <v>0.44557606619987272</v>
      </c>
      <c r="AA35" s="2">
        <v>0</v>
      </c>
      <c r="AB35" s="3">
        <f>IF(AA36=0,"- - -",AA35/AA36*100)</f>
        <v>0</v>
      </c>
      <c r="AC35" s="26">
        <f t="shared" si="2"/>
        <v>511</v>
      </c>
      <c r="AD35" s="29">
        <f>IF(AC36=0,"- - -",AC35/AC36*100)</f>
        <v>0.40976376437380718</v>
      </c>
      <c r="AG35" s="69"/>
    </row>
    <row r="36" spans="1:33" x14ac:dyDescent="0.3">
      <c r="A36" s="161" t="s">
        <v>153</v>
      </c>
      <c r="B36" s="162"/>
      <c r="C36" s="14">
        <f>SUM(C32:C35)</f>
        <v>5647</v>
      </c>
      <c r="D36" s="15">
        <f>IF(C36=0,"- - -",C36/C36*100)</f>
        <v>100</v>
      </c>
      <c r="E36" s="16">
        <f>SUM(E32:E35)</f>
        <v>105128</v>
      </c>
      <c r="F36" s="15">
        <f>IF(E36=0,"- - -",E36/E36*100)</f>
        <v>100</v>
      </c>
      <c r="G36" s="16">
        <f>SUM(G32:G35)</f>
        <v>232</v>
      </c>
      <c r="H36" s="15">
        <f>IF(G36=0,"- - -",G36/G36*100)</f>
        <v>100</v>
      </c>
      <c r="I36" s="16">
        <f>SUM(I32:I35)</f>
        <v>1230</v>
      </c>
      <c r="J36" s="15">
        <f>IF(I36=0,"- - -",I36/I36*100)</f>
        <v>100</v>
      </c>
      <c r="K36" s="16">
        <f>SUM(K32:K35)</f>
        <v>164</v>
      </c>
      <c r="L36" s="15">
        <f>IF(K36=0,"- - -",K36/K36*100)</f>
        <v>100</v>
      </c>
      <c r="M36" s="16">
        <f>SUM(M32:M35)</f>
        <v>23</v>
      </c>
      <c r="N36" s="15">
        <f>IF(M36=0,"- - -",M36/M36*100)</f>
        <v>100</v>
      </c>
      <c r="O36" s="16">
        <f>SUM(O32:O35)</f>
        <v>935</v>
      </c>
      <c r="P36" s="15">
        <f>IF(O36=0,"- - -",O36/O36*100)</f>
        <v>100</v>
      </c>
      <c r="Q36" s="16">
        <f>SUM(Q32:Q35)</f>
        <v>3184</v>
      </c>
      <c r="R36" s="15">
        <f>IF(Q36=0,"- - -",Q36/Q36*100)</f>
        <v>100</v>
      </c>
      <c r="S36" s="16">
        <f>SUM(S32:S35)</f>
        <v>1167</v>
      </c>
      <c r="T36" s="15">
        <f>IF(S36=0,"- - -",S36/S36*100)</f>
        <v>100</v>
      </c>
      <c r="U36" s="16">
        <f>SUM(U32:U35)</f>
        <v>4724</v>
      </c>
      <c r="V36" s="15">
        <f>IF(U36=0,"- - -",U36/U36*100)</f>
        <v>100</v>
      </c>
      <c r="W36" s="16">
        <f>SUM(W32:W35)</f>
        <v>672</v>
      </c>
      <c r="X36" s="15">
        <f>IF(W36=0,"- - -",W36/W36*100)</f>
        <v>100</v>
      </c>
      <c r="Y36" s="16">
        <f>SUM(Y32:Y35)</f>
        <v>1571</v>
      </c>
      <c r="Z36" s="15">
        <f>IF(Y36=0,"- - -",Y36/Y36*100)</f>
        <v>100</v>
      </c>
      <c r="AA36" s="16">
        <f>SUM(AA32:AA35)</f>
        <v>29</v>
      </c>
      <c r="AB36" s="15">
        <f>IF(AA36=0,"- - -",AA36/AA36*100)</f>
        <v>100</v>
      </c>
      <c r="AC36" s="22">
        <f>SUM(AC32:AC35)</f>
        <v>124706</v>
      </c>
      <c r="AD36" s="23">
        <f>IF(AC36=0,"- - -",AC36/AC36*100)</f>
        <v>100</v>
      </c>
      <c r="AG36" s="69"/>
    </row>
    <row r="37" spans="1:33" ht="15" thickBot="1" x14ac:dyDescent="0.35">
      <c r="A37" s="163" t="s">
        <v>165</v>
      </c>
      <c r="B37" s="164"/>
      <c r="C37" s="18">
        <f>IF($AC36=0,"- - -",C36/$AC36*100)</f>
        <v>4.5282504450467496</v>
      </c>
      <c r="D37" s="19"/>
      <c r="E37" s="20">
        <f>IF($AC36=0,"- - -",E36/$AC36*100)</f>
        <v>84.300675188042277</v>
      </c>
      <c r="F37" s="19"/>
      <c r="G37" s="20">
        <f>IF($AC36=0,"- - -",G36/$AC36*100)</f>
        <v>0.1860375603419242</v>
      </c>
      <c r="H37" s="19"/>
      <c r="I37" s="20">
        <f>IF($AC36=0,"- - -",I36/$AC36*100)</f>
        <v>0.98631982422658104</v>
      </c>
      <c r="J37" s="19"/>
      <c r="K37" s="20">
        <f>IF($AC36=0,"- - -",K36/$AC36*100)</f>
        <v>0.13150930989687745</v>
      </c>
      <c r="L37" s="19"/>
      <c r="M37" s="20">
        <f>IF($AC36=0,"- - -",M36/$AC36*100)</f>
        <v>1.8443378827001106E-2</v>
      </c>
      <c r="N37" s="19"/>
      <c r="O37" s="20">
        <f>IF($AC36=0,"- - -",O36/$AC36*100)</f>
        <v>0.74976344361939273</v>
      </c>
      <c r="P37" s="19"/>
      <c r="Q37" s="20">
        <f>IF($AC36=0,"- - -",Q36/$AC36*100)</f>
        <v>2.5532051384857186</v>
      </c>
      <c r="R37" s="19"/>
      <c r="S37" s="20">
        <f>IF($AC36=0,"- - -",S36/$AC36*100)</f>
        <v>0.93580100396131705</v>
      </c>
      <c r="T37" s="19"/>
      <c r="U37" s="20">
        <f>IF($AC36=0,"- - -",U36/$AC36*100)</f>
        <v>3.788109633858836</v>
      </c>
      <c r="V37" s="19"/>
      <c r="W37" s="20">
        <f>IF($AC36=0,"- - -",W36/$AC36*100)</f>
        <v>0.53886741616281497</v>
      </c>
      <c r="X37" s="19"/>
      <c r="Y37" s="168">
        <f>IF($AC36=0,"- - -",Y36/$AC36*100)</f>
        <v>1.2597629624877713</v>
      </c>
      <c r="Z37" s="169"/>
      <c r="AA37" s="168">
        <f>IF($AC36=0,"- - -",AA36/$AC36*100)</f>
        <v>2.3254695042740525E-2</v>
      </c>
      <c r="AB37" s="169"/>
      <c r="AC37" s="24">
        <f>IF($AC36=0,"- - -",AC36/$AC36*100)</f>
        <v>100</v>
      </c>
      <c r="AD37" s="25"/>
    </row>
    <row r="38" spans="1:33" x14ac:dyDescent="0.3">
      <c r="A38" s="156" t="s">
        <v>550</v>
      </c>
      <c r="B38" s="156"/>
      <c r="C38" s="156"/>
      <c r="D38" s="156"/>
      <c r="E38" s="156"/>
    </row>
    <row r="40" spans="1:33" x14ac:dyDescent="0.3">
      <c r="A40" s="1" t="s">
        <v>255</v>
      </c>
      <c r="J40" s="48"/>
      <c r="L40" s="48"/>
    </row>
    <row r="41" spans="1:33" ht="15" thickBot="1" x14ac:dyDescent="0.35"/>
    <row r="42" spans="1:33" ht="14.4" customHeight="1" x14ac:dyDescent="0.3">
      <c r="A42" s="157" t="s">
        <v>252</v>
      </c>
      <c r="B42" s="158"/>
      <c r="C42" s="32" t="s">
        <v>184</v>
      </c>
      <c r="D42" s="33"/>
      <c r="E42" s="33" t="s">
        <v>185</v>
      </c>
      <c r="F42" s="33"/>
      <c r="G42" s="33" t="s">
        <v>170</v>
      </c>
      <c r="H42" s="33"/>
      <c r="I42" s="33" t="s">
        <v>171</v>
      </c>
      <c r="J42" s="33"/>
      <c r="K42" s="33" t="s">
        <v>172</v>
      </c>
      <c r="L42" s="33"/>
      <c r="M42" s="33" t="s">
        <v>173</v>
      </c>
      <c r="N42" s="33"/>
      <c r="O42" s="33" t="s">
        <v>174</v>
      </c>
      <c r="P42" s="33"/>
      <c r="Q42" s="33" t="s">
        <v>175</v>
      </c>
      <c r="R42" s="33"/>
      <c r="S42" s="33" t="s">
        <v>176</v>
      </c>
      <c r="T42" s="33"/>
      <c r="U42" s="33" t="s">
        <v>177</v>
      </c>
      <c r="V42" s="33"/>
      <c r="W42" s="33" t="s">
        <v>178</v>
      </c>
      <c r="X42" s="33"/>
      <c r="Y42" s="33" t="s">
        <v>179</v>
      </c>
      <c r="Z42" s="33"/>
      <c r="AA42" s="35" t="s">
        <v>153</v>
      </c>
      <c r="AB42" s="36"/>
    </row>
    <row r="43" spans="1:33"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41" t="s">
        <v>154</v>
      </c>
      <c r="AB43" s="42" t="s">
        <v>0</v>
      </c>
    </row>
    <row r="44" spans="1:33" x14ac:dyDescent="0.3">
      <c r="A44" s="77"/>
      <c r="B44" s="78" t="s">
        <v>259</v>
      </c>
      <c r="C44" s="8">
        <v>550</v>
      </c>
      <c r="D44" s="5">
        <f>IF(C48=0,"- - -",C44/C48*100)</f>
        <v>94.01709401709401</v>
      </c>
      <c r="E44" s="4">
        <v>2082</v>
      </c>
      <c r="F44" s="5">
        <f>IF(E48=0,"- - -",E44/E48*100)</f>
        <v>93.154362416107389</v>
      </c>
      <c r="G44" s="4">
        <v>3859</v>
      </c>
      <c r="H44" s="5">
        <f>IF(G48=0,"- - -",G44/G48*100)</f>
        <v>96.186440677966104</v>
      </c>
      <c r="I44" s="4">
        <v>12815</v>
      </c>
      <c r="J44" s="5">
        <f>IF(I48=0,"- - -",I44/I48*100)</f>
        <v>99.087605350653362</v>
      </c>
      <c r="K44" s="4">
        <v>37932</v>
      </c>
      <c r="L44" s="5">
        <f>IF(K48=0,"- - -",K44/K48*100)</f>
        <v>99.407725771790979</v>
      </c>
      <c r="M44" s="4">
        <v>36782</v>
      </c>
      <c r="N44" s="5">
        <f>IF(M48=0,"- - -",M44/M48*100)</f>
        <v>98.831179299782363</v>
      </c>
      <c r="O44" s="4">
        <v>15529</v>
      </c>
      <c r="P44" s="5">
        <f>IF(O48=0,"- - -",O44/O48*100)</f>
        <v>97.329990598558453</v>
      </c>
      <c r="Q44" s="4">
        <v>6716</v>
      </c>
      <c r="R44" s="5">
        <f>IF(Q48=0,"- - -",Q44/Q48*100)</f>
        <v>94.418670040770422</v>
      </c>
      <c r="S44" s="4">
        <v>2430</v>
      </c>
      <c r="T44" s="5">
        <f>IF(S48=0,"- - -",S44/S48*100)</f>
        <v>92.045454545454547</v>
      </c>
      <c r="U44" s="4">
        <v>885</v>
      </c>
      <c r="V44" s="5">
        <f>IF(U48=0,"- - -",U44/U48*100)</f>
        <v>88.411588411588411</v>
      </c>
      <c r="W44" s="4">
        <v>540</v>
      </c>
      <c r="X44" s="5">
        <f>IF(W48=0,"- - -",W44/W48*100)</f>
        <v>86.538461538461547</v>
      </c>
      <c r="Y44" s="4">
        <v>1795</v>
      </c>
      <c r="Z44" s="5">
        <f>IF(Y48=0,"- - -",Y44/Y48*100)</f>
        <v>80.385132109270046</v>
      </c>
      <c r="AA44" s="26">
        <f>C44+E44+G44+I44+K44+M44+O44+Q44+S44+U44+W44+Y44</f>
        <v>121915</v>
      </c>
      <c r="AB44" s="27">
        <f>IF(AA48=0,"- - -",AA44/AA48*100)</f>
        <v>97.761936073645217</v>
      </c>
      <c r="AE44" s="69"/>
    </row>
    <row r="45" spans="1:33" x14ac:dyDescent="0.3">
      <c r="A45" s="79"/>
      <c r="B45" s="78" t="s">
        <v>260</v>
      </c>
      <c r="C45" s="9">
        <v>12</v>
      </c>
      <c r="D45" s="3">
        <f>IF(C48=0,"- - -",C45/C48*100)</f>
        <v>2.0512820512820511</v>
      </c>
      <c r="E45" s="2">
        <v>17</v>
      </c>
      <c r="F45" s="3">
        <f>IF(E48=0,"- - -",E45/E48*100)</f>
        <v>0.76062639821029077</v>
      </c>
      <c r="G45" s="2">
        <v>20</v>
      </c>
      <c r="H45" s="3">
        <f>IF(G48=0,"- - -",G45/G48*100)</f>
        <v>0.49850448654037888</v>
      </c>
      <c r="I45" s="2">
        <v>45</v>
      </c>
      <c r="J45" s="3">
        <f>IF(I48=0,"- - -",I45/I48*100)</f>
        <v>0.34794711203897011</v>
      </c>
      <c r="K45" s="2">
        <v>181</v>
      </c>
      <c r="L45" s="3">
        <f>IF(K48=0,"- - -",K45/K48*100)</f>
        <v>0.47434351905236122</v>
      </c>
      <c r="M45" s="2">
        <v>387</v>
      </c>
      <c r="N45" s="3">
        <f>IF(M48=0,"- - -",M45/M48*100)</f>
        <v>1.0398473815729372</v>
      </c>
      <c r="O45" s="2">
        <v>396</v>
      </c>
      <c r="P45" s="3">
        <f>IF(O48=0,"- - -",O45/O48*100)</f>
        <v>2.4819805703541209</v>
      </c>
      <c r="Q45" s="2">
        <v>383</v>
      </c>
      <c r="R45" s="3">
        <f>IF(Q48=0,"- - -",Q45/Q48*100)</f>
        <v>5.3845072402643046</v>
      </c>
      <c r="S45" s="2">
        <v>198</v>
      </c>
      <c r="T45" s="3">
        <f>IF(S48=0,"- - -",S45/S48*100)</f>
        <v>7.5</v>
      </c>
      <c r="U45" s="2">
        <v>107</v>
      </c>
      <c r="V45" s="3">
        <f>IF(U48=0,"- - -",U45/U48*100)</f>
        <v>10.689310689310689</v>
      </c>
      <c r="W45" s="2">
        <v>80</v>
      </c>
      <c r="X45" s="3">
        <f>IF(W48=0,"- - -",W45/W48*100)</f>
        <v>12.820512820512819</v>
      </c>
      <c r="Y45" s="2">
        <v>404</v>
      </c>
      <c r="Z45" s="3">
        <f>IF(Y48=0,"- - -",Y45/Y48*100)</f>
        <v>18.092252575011194</v>
      </c>
      <c r="AA45" s="26">
        <f t="shared" ref="AA45:AA47" si="3">C45+E45+G45+I45+K45+M45+O45+Q45+S45+U45+W45+Y45</f>
        <v>2230</v>
      </c>
      <c r="AB45" s="29">
        <f>IF(AA48=0,"- - -",AA45/AA48*100)</f>
        <v>1.7882058601831508</v>
      </c>
      <c r="AE45" s="69"/>
    </row>
    <row r="46" spans="1:33" x14ac:dyDescent="0.3">
      <c r="A46" s="79"/>
      <c r="B46" s="78" t="s">
        <v>261</v>
      </c>
      <c r="C46" s="9">
        <v>2</v>
      </c>
      <c r="D46" s="3">
        <f>IF(C48=0,"- - -",C46/C48*100)</f>
        <v>0.34188034188034189</v>
      </c>
      <c r="E46" s="2">
        <v>0</v>
      </c>
      <c r="F46" s="3">
        <f>IF(E48=0,"- - -",E46/E48*100)</f>
        <v>0</v>
      </c>
      <c r="G46" s="2">
        <v>0</v>
      </c>
      <c r="H46" s="3">
        <f>IF(G48=0,"- - -",G46/G48*100)</f>
        <v>0</v>
      </c>
      <c r="I46" s="2">
        <v>1</v>
      </c>
      <c r="J46" s="3">
        <f>IF(I48=0,"- - -",I46/I48*100)</f>
        <v>7.7321580453104458E-3</v>
      </c>
      <c r="K46" s="2">
        <v>2</v>
      </c>
      <c r="L46" s="3">
        <f>IF(K48=0,"- - -",K46/K48*100)</f>
        <v>5.2413648514073067E-3</v>
      </c>
      <c r="M46" s="2">
        <v>12</v>
      </c>
      <c r="N46" s="3">
        <f>IF(M48=0,"- - -",M46/M48*100)</f>
        <v>3.2243329661176344E-2</v>
      </c>
      <c r="O46" s="2">
        <v>5</v>
      </c>
      <c r="P46" s="3">
        <f>IF(O48=0,"- - -",O46/O48*100)</f>
        <v>3.1338138514572234E-2</v>
      </c>
      <c r="Q46" s="2">
        <v>3</v>
      </c>
      <c r="R46" s="3">
        <f>IF(Q48=0,"- - -",Q46/Q48*100)</f>
        <v>4.2176296921130327E-2</v>
      </c>
      <c r="S46" s="2">
        <v>2</v>
      </c>
      <c r="T46" s="3">
        <f>IF(S48=0,"- - -",S46/S48*100)</f>
        <v>7.575757575757576E-2</v>
      </c>
      <c r="U46" s="2">
        <v>2</v>
      </c>
      <c r="V46" s="3">
        <f>IF(U48=0,"- - -",U46/U48*100)</f>
        <v>0.19980019980019981</v>
      </c>
      <c r="W46" s="2">
        <v>2</v>
      </c>
      <c r="X46" s="3">
        <f>IF(W48=0,"- - -",W46/W48*100)</f>
        <v>0.32051282051282048</v>
      </c>
      <c r="Y46" s="2">
        <v>19</v>
      </c>
      <c r="Z46" s="3">
        <f>IF(Y48=0,"- - -",Y46/Y48*100)</f>
        <v>0.85087326466636803</v>
      </c>
      <c r="AA46" s="26">
        <f t="shared" si="3"/>
        <v>50</v>
      </c>
      <c r="AB46" s="29">
        <f>IF(AA48=0,"- - -",AA46/AA48*100)</f>
        <v>4.0094301797828497E-2</v>
      </c>
      <c r="AE46" s="69"/>
    </row>
    <row r="47" spans="1:33" ht="15" thickBot="1" x14ac:dyDescent="0.35">
      <c r="A47" s="79"/>
      <c r="B47" s="78" t="s">
        <v>262</v>
      </c>
      <c r="C47" s="9">
        <v>21</v>
      </c>
      <c r="D47" s="3">
        <f>IF(C48=0,"- - -",C47/C48*100)</f>
        <v>3.5897435897435894</v>
      </c>
      <c r="E47" s="2">
        <v>136</v>
      </c>
      <c r="F47" s="3">
        <f>IF(E48=0,"- - -",E47/E48*100)</f>
        <v>6.0850111856823261</v>
      </c>
      <c r="G47" s="2">
        <v>133</v>
      </c>
      <c r="H47" s="3">
        <f>IF(G48=0,"- - -",G47/G48*100)</f>
        <v>3.3150548354935196</v>
      </c>
      <c r="I47" s="2">
        <v>72</v>
      </c>
      <c r="J47" s="3">
        <f>IF(I48=0,"- - -",I47/I48*100)</f>
        <v>0.55671537926235215</v>
      </c>
      <c r="K47" s="2">
        <v>43</v>
      </c>
      <c r="L47" s="3">
        <f>IF(K48=0,"- - -",K47/K48*100)</f>
        <v>0.11268934430525709</v>
      </c>
      <c r="M47" s="2">
        <v>36</v>
      </c>
      <c r="N47" s="3">
        <f>IF(M48=0,"- - -",M47/M48*100)</f>
        <v>9.6729988983529039E-2</v>
      </c>
      <c r="O47" s="2">
        <v>25</v>
      </c>
      <c r="P47" s="3">
        <f>IF(O48=0,"- - -",O47/O48*100)</f>
        <v>0.15669069257286117</v>
      </c>
      <c r="Q47" s="2">
        <v>11</v>
      </c>
      <c r="R47" s="3">
        <f>IF(Q48=0,"- - -",Q47/Q48*100)</f>
        <v>0.15464642204414453</v>
      </c>
      <c r="S47" s="2">
        <v>10</v>
      </c>
      <c r="T47" s="3">
        <f>IF(S48=0,"- - -",S47/S48*100)</f>
        <v>0.37878787878787878</v>
      </c>
      <c r="U47" s="2">
        <v>7</v>
      </c>
      <c r="V47" s="3">
        <f>IF(U48=0,"- - -",U47/U48*100)</f>
        <v>0.69930069930069927</v>
      </c>
      <c r="W47" s="2">
        <v>2</v>
      </c>
      <c r="X47" s="3">
        <f>IF(W48=0,"- - -",W47/W48*100)</f>
        <v>0.32051282051282048</v>
      </c>
      <c r="Y47" s="2">
        <v>15</v>
      </c>
      <c r="Z47" s="3">
        <f>IF(Y48=0,"- - -",Y47/Y48*100)</f>
        <v>0.67174205105239593</v>
      </c>
      <c r="AA47" s="26">
        <f t="shared" si="3"/>
        <v>511</v>
      </c>
      <c r="AB47" s="29">
        <f>IF(AA48=0,"- - -",AA47/AA48*100)</f>
        <v>0.40976376437380718</v>
      </c>
      <c r="AE47" s="69"/>
    </row>
    <row r="48" spans="1:33" x14ac:dyDescent="0.3">
      <c r="A48" s="161" t="s">
        <v>153</v>
      </c>
      <c r="B48" s="162"/>
      <c r="C48" s="14">
        <f>SUM(C44:C47)</f>
        <v>585</v>
      </c>
      <c r="D48" s="15">
        <f>IF(C48=0,"- - -",C48/C48*100)</f>
        <v>100</v>
      </c>
      <c r="E48" s="16">
        <f>SUM(E44:E47)</f>
        <v>2235</v>
      </c>
      <c r="F48" s="15">
        <f>IF(E48=0,"- - -",E48/E48*100)</f>
        <v>100</v>
      </c>
      <c r="G48" s="16">
        <f>SUM(G44:G47)</f>
        <v>4012</v>
      </c>
      <c r="H48" s="15">
        <f>IF(G48=0,"- - -",G48/G48*100)</f>
        <v>100</v>
      </c>
      <c r="I48" s="16">
        <f>SUM(I44:I47)</f>
        <v>12933</v>
      </c>
      <c r="J48" s="15">
        <f>IF(I48=0,"- - -",I48/I48*100)</f>
        <v>100</v>
      </c>
      <c r="K48" s="16">
        <f>SUM(K44:K47)</f>
        <v>38158</v>
      </c>
      <c r="L48" s="15">
        <f>IF(K48=0,"- - -",K48/K48*100)</f>
        <v>100</v>
      </c>
      <c r="M48" s="16">
        <f>SUM(M44:M47)</f>
        <v>37217</v>
      </c>
      <c r="N48" s="15">
        <f>IF(M48=0,"- - -",M48/M48*100)</f>
        <v>100</v>
      </c>
      <c r="O48" s="16">
        <f>SUM(O44:O47)</f>
        <v>15955</v>
      </c>
      <c r="P48" s="15">
        <f>IF(O48=0,"- - -",O48/O48*100)</f>
        <v>100</v>
      </c>
      <c r="Q48" s="16">
        <f>SUM(Q44:Q47)</f>
        <v>7113</v>
      </c>
      <c r="R48" s="15">
        <f>IF(Q48=0,"- - -",Q48/Q48*100)</f>
        <v>100</v>
      </c>
      <c r="S48" s="16">
        <f>SUM(S44:S47)</f>
        <v>2640</v>
      </c>
      <c r="T48" s="15">
        <f>IF(S48=0,"- - -",S48/S48*100)</f>
        <v>100</v>
      </c>
      <c r="U48" s="16">
        <f>SUM(U44:U47)</f>
        <v>1001</v>
      </c>
      <c r="V48" s="15">
        <f>IF(U48=0,"- - -",U48/U48*100)</f>
        <v>100</v>
      </c>
      <c r="W48" s="16">
        <f>SUM(W44:W47)</f>
        <v>624</v>
      </c>
      <c r="X48" s="15">
        <f>IF(W48=0,"- - -",W48/W48*100)</f>
        <v>100</v>
      </c>
      <c r="Y48" s="16">
        <f>SUM(Y44:Y47)</f>
        <v>2233</v>
      </c>
      <c r="Z48" s="15">
        <f>IF(Y48=0,"- - -",Y48/Y48*100)</f>
        <v>100</v>
      </c>
      <c r="AA48" s="22">
        <f>SUM(AA44:AA47)</f>
        <v>124706</v>
      </c>
      <c r="AB48" s="23">
        <f>IF(AA48=0,"- - -",AA48/AA48*100)</f>
        <v>100</v>
      </c>
      <c r="AE48" s="69"/>
    </row>
    <row r="49" spans="1:28" ht="15" thickBot="1" x14ac:dyDescent="0.35">
      <c r="A49" s="163" t="s">
        <v>187</v>
      </c>
      <c r="B49" s="164"/>
      <c r="C49" s="18">
        <f>IF($AA48=0,"- - -",C48/$AA48*100)</f>
        <v>0.46910333103459334</v>
      </c>
      <c r="D49" s="19"/>
      <c r="E49" s="20">
        <f>IF($AA48=0,"- - -",E48/$AA48*100)</f>
        <v>1.7922152903629334</v>
      </c>
      <c r="F49" s="19"/>
      <c r="G49" s="20">
        <f>IF($AA48=0,"- - -",G48/$AA48*100)</f>
        <v>3.2171667762577587</v>
      </c>
      <c r="H49" s="19"/>
      <c r="I49" s="20">
        <f>IF($AA48=0,"- - -",I48/$AA48*100)</f>
        <v>10.370792103026318</v>
      </c>
      <c r="J49" s="19"/>
      <c r="K49" s="20">
        <f>IF($AA48=0,"- - -",K48/$AA48*100)</f>
        <v>30.598367360030792</v>
      </c>
      <c r="L49" s="19"/>
      <c r="M49" s="20">
        <f>IF($AA48=0,"- - -",M48/$AA48*100)</f>
        <v>29.843792600195663</v>
      </c>
      <c r="N49" s="19"/>
      <c r="O49" s="20">
        <f>IF($AA48=0,"- - -",O48/$AA48*100)</f>
        <v>12.794091703687071</v>
      </c>
      <c r="P49" s="19"/>
      <c r="Q49" s="20">
        <f>IF($AA48=0,"- - -",Q48/$AA48*100)</f>
        <v>5.703815373759082</v>
      </c>
      <c r="R49" s="19"/>
      <c r="S49" s="20">
        <f>IF($AA48=0,"- - -",S48/$AA48*100)</f>
        <v>2.1169791349253444</v>
      </c>
      <c r="T49" s="19"/>
      <c r="U49" s="20">
        <f>IF($AA48=0,"- - -",U48/$AA48*100)</f>
        <v>0.80268792199252648</v>
      </c>
      <c r="V49" s="19"/>
      <c r="W49" s="20">
        <f>IF($AA48=0,"- - -",W48/$AA48*100)</f>
        <v>0.50037688643689959</v>
      </c>
      <c r="X49" s="19"/>
      <c r="Y49" s="20">
        <f>IF($AA48=0,"- - -",Y48/$AA48*100)</f>
        <v>1.7906115182910205</v>
      </c>
      <c r="Z49" s="19"/>
      <c r="AA49" s="24">
        <f>IF($AA48=0,"- - -",AA48/$AA48*100)</f>
        <v>100</v>
      </c>
      <c r="AB49" s="25"/>
    </row>
    <row r="50" spans="1:28" x14ac:dyDescent="0.3">
      <c r="A50" s="155" t="s">
        <v>534</v>
      </c>
      <c r="B50" s="156"/>
      <c r="C50" s="156"/>
      <c r="D50" s="156"/>
      <c r="E50" s="156"/>
    </row>
    <row r="52" spans="1:28" x14ac:dyDescent="0.3">
      <c r="A52" s="1" t="s">
        <v>256</v>
      </c>
      <c r="J52" s="48"/>
      <c r="L52" s="48"/>
    </row>
    <row r="53" spans="1:28" ht="15" thickBot="1" x14ac:dyDescent="0.35"/>
    <row r="54" spans="1:28" ht="14.4" customHeight="1" x14ac:dyDescent="0.3">
      <c r="A54" s="157" t="s">
        <v>252</v>
      </c>
      <c r="B54" s="158"/>
      <c r="C54" s="32" t="s">
        <v>195</v>
      </c>
      <c r="D54" s="33"/>
      <c r="E54" s="33" t="s">
        <v>196</v>
      </c>
      <c r="F54" s="33"/>
      <c r="G54" s="33" t="s">
        <v>197</v>
      </c>
      <c r="H54" s="33"/>
      <c r="I54" s="33" t="s">
        <v>198</v>
      </c>
      <c r="J54" s="33"/>
      <c r="K54" s="33" t="s">
        <v>199</v>
      </c>
      <c r="L54" s="33"/>
      <c r="M54" s="33" t="s">
        <v>200</v>
      </c>
      <c r="N54" s="33"/>
      <c r="O54" s="33" t="s">
        <v>201</v>
      </c>
      <c r="P54" s="33"/>
      <c r="Q54" s="33" t="s">
        <v>202</v>
      </c>
      <c r="R54" s="33"/>
      <c r="S54" s="33" t="s">
        <v>262</v>
      </c>
      <c r="T54" s="33"/>
      <c r="U54" s="35" t="s">
        <v>153</v>
      </c>
      <c r="V54" s="36"/>
    </row>
    <row r="55" spans="1:28" ht="15" thickBot="1" x14ac:dyDescent="0.35">
      <c r="A55" s="159"/>
      <c r="B55" s="160"/>
      <c r="C55" s="37" t="s">
        <v>154</v>
      </c>
      <c r="D55" s="38" t="s">
        <v>0</v>
      </c>
      <c r="E55" s="39" t="s">
        <v>154</v>
      </c>
      <c r="F55" s="38" t="s">
        <v>0</v>
      </c>
      <c r="G55" s="39" t="s">
        <v>154</v>
      </c>
      <c r="H55" s="38" t="s">
        <v>0</v>
      </c>
      <c r="I55" s="37" t="s">
        <v>154</v>
      </c>
      <c r="J55" s="38" t="s">
        <v>0</v>
      </c>
      <c r="K55" s="37" t="s">
        <v>154</v>
      </c>
      <c r="L55" s="38" t="s">
        <v>0</v>
      </c>
      <c r="M55" s="37" t="s">
        <v>154</v>
      </c>
      <c r="N55" s="38" t="s">
        <v>0</v>
      </c>
      <c r="O55" s="37" t="s">
        <v>154</v>
      </c>
      <c r="P55" s="38" t="s">
        <v>0</v>
      </c>
      <c r="Q55" s="37" t="s">
        <v>154</v>
      </c>
      <c r="R55" s="38" t="s">
        <v>0</v>
      </c>
      <c r="S55" s="37" t="s">
        <v>154</v>
      </c>
      <c r="T55" s="38" t="s">
        <v>0</v>
      </c>
      <c r="U55" s="41" t="s">
        <v>154</v>
      </c>
      <c r="V55" s="42" t="s">
        <v>0</v>
      </c>
    </row>
    <row r="56" spans="1:28" x14ac:dyDescent="0.3">
      <c r="A56" s="77"/>
      <c r="B56" s="78" t="s">
        <v>259</v>
      </c>
      <c r="C56" s="8">
        <v>43</v>
      </c>
      <c r="D56" s="5">
        <f>IF(C60=0,"- - -",C56/C60*100)</f>
        <v>84.313725490196077</v>
      </c>
      <c r="E56" s="4">
        <v>268</v>
      </c>
      <c r="F56" s="5">
        <f>IF(E60=0,"- - -",E56/E60*100)</f>
        <v>51.737451737451735</v>
      </c>
      <c r="G56" s="4">
        <v>913</v>
      </c>
      <c r="H56" s="5">
        <f>IF(G60=0,"- - -",G56/G60*100)</f>
        <v>71.495693030540338</v>
      </c>
      <c r="I56" s="4">
        <v>15168</v>
      </c>
      <c r="J56" s="5">
        <f>IF(I60=0,"- - -",I56/I60*100)</f>
        <v>90.728556047374084</v>
      </c>
      <c r="K56" s="4">
        <v>91765</v>
      </c>
      <c r="L56" s="5">
        <f>IF(K60=0,"- - -",K56/K60*100)</f>
        <v>99.348252081371058</v>
      </c>
      <c r="M56" s="4">
        <v>13726</v>
      </c>
      <c r="N56" s="5">
        <f>IF(M60=0,"- - -",M56/M60*100)</f>
        <v>99.883568621743564</v>
      </c>
      <c r="O56" s="4">
        <v>12</v>
      </c>
      <c r="P56" s="5">
        <f>IF(O60=0,"- - -",O56/O60*100)</f>
        <v>92.307692307692307</v>
      </c>
      <c r="Q56" s="4">
        <v>0</v>
      </c>
      <c r="R56" s="5" t="str">
        <f>IF(Q60=0,"- - -",Q56/Q60*100)</f>
        <v>- - -</v>
      </c>
      <c r="S56" s="4">
        <v>20</v>
      </c>
      <c r="T56" s="5">
        <f>IF(S60=0,"- - -",S56/S60*100)</f>
        <v>100</v>
      </c>
      <c r="U56" s="26">
        <f>C56+E56+G56+I56+K56+M56+O56+Q56+S56</f>
        <v>121915</v>
      </c>
      <c r="V56" s="27">
        <f>IF(U60=0,"- - -",U56/U60*100)</f>
        <v>97.761936073645217</v>
      </c>
      <c r="Y56" s="69"/>
    </row>
    <row r="57" spans="1:28" x14ac:dyDescent="0.3">
      <c r="A57" s="79"/>
      <c r="B57" s="78" t="s">
        <v>260</v>
      </c>
      <c r="C57" s="9">
        <v>1</v>
      </c>
      <c r="D57" s="3">
        <f>IF(C60=0,"- - -",C57/C60*100)</f>
        <v>1.9607843137254901</v>
      </c>
      <c r="E57" s="2">
        <v>52</v>
      </c>
      <c r="F57" s="3">
        <f>IF(E60=0,"- - -",E57/E60*100)</f>
        <v>10.038610038610038</v>
      </c>
      <c r="G57" s="2">
        <v>256</v>
      </c>
      <c r="H57" s="3">
        <f>IF(G60=0,"- - -",G57/G60*100)</f>
        <v>20.046985121378231</v>
      </c>
      <c r="I57" s="2">
        <v>1414</v>
      </c>
      <c r="J57" s="3">
        <f>IF(I60=0,"- - -",I57/I60*100)</f>
        <v>8.4579495154922846</v>
      </c>
      <c r="K57" s="2">
        <v>506</v>
      </c>
      <c r="L57" s="3">
        <f>IF(K60=0,"- - -",K57/K60*100)</f>
        <v>0.54781469572466357</v>
      </c>
      <c r="M57" s="2">
        <v>1</v>
      </c>
      <c r="N57" s="3">
        <f>IF(M60=0,"- - -",M57/M60*100)</f>
        <v>7.2769611410275067E-3</v>
      </c>
      <c r="O57" s="2">
        <v>0</v>
      </c>
      <c r="P57" s="3">
        <f>IF(O60=0,"- - -",O57/O60*100)</f>
        <v>0</v>
      </c>
      <c r="Q57" s="2">
        <v>0</v>
      </c>
      <c r="R57" s="3" t="str">
        <f>IF(Q60=0,"- - -",Q57/Q60*100)</f>
        <v>- - -</v>
      </c>
      <c r="S57" s="2">
        <v>0</v>
      </c>
      <c r="T57" s="3">
        <f>IF(S60=0,"- - -",S57/S60*100)</f>
        <v>0</v>
      </c>
      <c r="U57" s="26">
        <f t="shared" ref="U57:U59" si="4">C57+E57+G57+I57+K57+M57+O57+Q57+S57</f>
        <v>2230</v>
      </c>
      <c r="V57" s="29">
        <f>IF(U60=0,"- - -",U57/U60*100)</f>
        <v>1.7882058601831508</v>
      </c>
      <c r="Y57" s="69"/>
    </row>
    <row r="58" spans="1:28" x14ac:dyDescent="0.3">
      <c r="A58" s="79"/>
      <c r="B58" s="78" t="s">
        <v>261</v>
      </c>
      <c r="C58" s="9">
        <v>0</v>
      </c>
      <c r="D58" s="3">
        <f>IF(C60=0,"- - -",C58/C60*100)</f>
        <v>0</v>
      </c>
      <c r="E58" s="2">
        <v>3</v>
      </c>
      <c r="F58" s="3">
        <f>IF(E60=0,"- - -",E58/E60*100)</f>
        <v>0.5791505791505791</v>
      </c>
      <c r="G58" s="2">
        <v>20</v>
      </c>
      <c r="H58" s="3">
        <f>IF(G60=0,"- - -",G58/G60*100)</f>
        <v>1.5661707126076743</v>
      </c>
      <c r="I58" s="2">
        <v>19</v>
      </c>
      <c r="J58" s="3">
        <f>IF(I60=0,"- - -",I58/I60*100)</f>
        <v>0.11364995812896279</v>
      </c>
      <c r="K58" s="2">
        <v>8</v>
      </c>
      <c r="L58" s="3">
        <f>IF(K60=0,"- - -",K58/K60*100)</f>
        <v>8.661101908690334E-3</v>
      </c>
      <c r="M58" s="2">
        <v>0</v>
      </c>
      <c r="N58" s="3">
        <f>IF(M60=0,"- - -",M58/M60*100)</f>
        <v>0</v>
      </c>
      <c r="O58" s="2">
        <v>0</v>
      </c>
      <c r="P58" s="3">
        <f>IF(O60=0,"- - -",O58/O60*100)</f>
        <v>0</v>
      </c>
      <c r="Q58" s="2">
        <v>0</v>
      </c>
      <c r="R58" s="3" t="str">
        <f>IF(Q60=0,"- - -",Q58/Q60*100)</f>
        <v>- - -</v>
      </c>
      <c r="S58" s="2">
        <v>0</v>
      </c>
      <c r="T58" s="3">
        <f>IF(S60=0,"- - -",S58/S60*100)</f>
        <v>0</v>
      </c>
      <c r="U58" s="26">
        <f t="shared" si="4"/>
        <v>50</v>
      </c>
      <c r="V58" s="29">
        <f>IF(U60=0,"- - -",U58/U60*100)</f>
        <v>4.0094301797828497E-2</v>
      </c>
      <c r="Y58" s="69"/>
    </row>
    <row r="59" spans="1:28" ht="15" thickBot="1" x14ac:dyDescent="0.35">
      <c r="A59" s="79"/>
      <c r="B59" s="78" t="s">
        <v>262</v>
      </c>
      <c r="C59" s="9">
        <v>7</v>
      </c>
      <c r="D59" s="3">
        <f>IF(C60=0,"- - -",C59/C60*100)</f>
        <v>13.725490196078432</v>
      </c>
      <c r="E59" s="2">
        <v>195</v>
      </c>
      <c r="F59" s="3">
        <f>IF(E60=0,"- - -",E59/E60*100)</f>
        <v>37.644787644787648</v>
      </c>
      <c r="G59" s="2">
        <v>88</v>
      </c>
      <c r="H59" s="3">
        <f>IF(G60=0,"- - -",G59/G60*100)</f>
        <v>6.8911511354737662</v>
      </c>
      <c r="I59" s="2">
        <v>117</v>
      </c>
      <c r="J59" s="3">
        <f>IF(I60=0,"- - -",I59/I60*100)</f>
        <v>0.69984447900466562</v>
      </c>
      <c r="K59" s="2">
        <v>88</v>
      </c>
      <c r="L59" s="3">
        <f>IF(K60=0,"- - -",K59/K60*100)</f>
        <v>9.5272120995593665E-2</v>
      </c>
      <c r="M59" s="2">
        <v>15</v>
      </c>
      <c r="N59" s="3">
        <f>IF(M60=0,"- - -",M59/M60*100)</f>
        <v>0.10915441711541261</v>
      </c>
      <c r="O59" s="2">
        <v>1</v>
      </c>
      <c r="P59" s="3">
        <f>IF(O60=0,"- - -",O59/O60*100)</f>
        <v>7.6923076923076925</v>
      </c>
      <c r="Q59" s="2">
        <v>0</v>
      </c>
      <c r="R59" s="3" t="str">
        <f>IF(Q60=0,"- - -",Q59/Q60*100)</f>
        <v>- - -</v>
      </c>
      <c r="S59" s="2">
        <v>0</v>
      </c>
      <c r="T59" s="3">
        <f>IF(S60=0,"- - -",S59/S60*100)</f>
        <v>0</v>
      </c>
      <c r="U59" s="26">
        <f t="shared" si="4"/>
        <v>511</v>
      </c>
      <c r="V59" s="29">
        <f>IF(U60=0,"- - -",U59/U60*100)</f>
        <v>0.40976376437380718</v>
      </c>
      <c r="Y59" s="69"/>
    </row>
    <row r="60" spans="1:28" x14ac:dyDescent="0.3">
      <c r="A60" s="161" t="s">
        <v>153</v>
      </c>
      <c r="B60" s="162"/>
      <c r="C60" s="14">
        <f>SUM(C56:C59)</f>
        <v>51</v>
      </c>
      <c r="D60" s="15">
        <f>IF(C60=0,"- - -",C60/C60*100)</f>
        <v>100</v>
      </c>
      <c r="E60" s="16">
        <f>SUM(E56:E59)</f>
        <v>518</v>
      </c>
      <c r="F60" s="15">
        <f>IF(E60=0,"- - -",E60/E60*100)</f>
        <v>100</v>
      </c>
      <c r="G60" s="16">
        <f>SUM(G56:G59)</f>
        <v>1277</v>
      </c>
      <c r="H60" s="15">
        <f>IF(G60=0,"- - -",G60/G60*100)</f>
        <v>100</v>
      </c>
      <c r="I60" s="16">
        <f>SUM(I56:I59)</f>
        <v>16718</v>
      </c>
      <c r="J60" s="15">
        <f>IF(I60=0,"- - -",I60/I60*100)</f>
        <v>100</v>
      </c>
      <c r="K60" s="16">
        <f>SUM(K56:K59)</f>
        <v>92367</v>
      </c>
      <c r="L60" s="15">
        <f>IF(K60=0,"- - -",K60/K60*100)</f>
        <v>100</v>
      </c>
      <c r="M60" s="16">
        <f>SUM(M56:M59)</f>
        <v>13742</v>
      </c>
      <c r="N60" s="15">
        <f>IF(M60=0,"- - -",M60/M60*100)</f>
        <v>100</v>
      </c>
      <c r="O60" s="16">
        <f>SUM(O56:O59)</f>
        <v>13</v>
      </c>
      <c r="P60" s="15">
        <f>IF(O60=0,"- - -",O60/O60*100)</f>
        <v>100</v>
      </c>
      <c r="Q60" s="16">
        <f>SUM(Q56:Q59)</f>
        <v>0</v>
      </c>
      <c r="R60" s="15" t="str">
        <f>IF(Q60=0,"- - -",Q60/Q60*100)</f>
        <v>- - -</v>
      </c>
      <c r="S60" s="16">
        <f>SUM(S56:S59)</f>
        <v>20</v>
      </c>
      <c r="T60" s="15">
        <f>IF(S60=0,"- - -",S60/S60*100)</f>
        <v>100</v>
      </c>
      <c r="U60" s="22">
        <f>SUM(U56:U59)</f>
        <v>124706</v>
      </c>
      <c r="V60" s="23">
        <f>IF(U60=0,"- - -",U60/U60*100)</f>
        <v>100</v>
      </c>
      <c r="Y60" s="69"/>
    </row>
    <row r="61" spans="1:28" ht="15" thickBot="1" x14ac:dyDescent="0.35">
      <c r="A61" s="163" t="s">
        <v>567</v>
      </c>
      <c r="B61" s="164"/>
      <c r="C61" s="18">
        <f>IF($U60=0,"- - -",C60/$U60*100)</f>
        <v>4.0896187833785062E-2</v>
      </c>
      <c r="D61" s="19"/>
      <c r="E61" s="20">
        <f>IF($U60=0,"- - -",E60/$U60*100)</f>
        <v>0.41537696662550316</v>
      </c>
      <c r="F61" s="19"/>
      <c r="G61" s="20">
        <f>IF($U60=0,"- - -",G60/$U60*100)</f>
        <v>1.0240084679165398</v>
      </c>
      <c r="H61" s="19"/>
      <c r="I61" s="20">
        <f>IF($U60=0,"- - -",I60/$U60*100)</f>
        <v>13.405930749121936</v>
      </c>
      <c r="J61" s="19"/>
      <c r="K61" s="20">
        <f>IF($U60=0,"- - -",K60/$U60*100)</f>
        <v>74.067807483200482</v>
      </c>
      <c r="L61" s="19"/>
      <c r="M61" s="20">
        <f>IF($U60=0,"- - -",M60/$U60*100)</f>
        <v>11.019517906115182</v>
      </c>
      <c r="N61" s="19"/>
      <c r="O61" s="20">
        <f>IF($U60=0,"- - -",O60/$U60*100)</f>
        <v>1.0424518467435409E-2</v>
      </c>
      <c r="P61" s="19"/>
      <c r="Q61" s="20">
        <f>IF($U60=0,"- - -",Q60/$U60*100)</f>
        <v>0</v>
      </c>
      <c r="R61" s="19"/>
      <c r="S61" s="20">
        <f>IF($U60=0,"- - -",S60/$U60*100)</f>
        <v>1.6037720719131399E-2</v>
      </c>
      <c r="T61" s="19"/>
      <c r="U61" s="24">
        <f>IF($U60=0,"- - -",U60/$U60*100)</f>
        <v>100</v>
      </c>
      <c r="V61" s="25"/>
    </row>
    <row r="62" spans="1:28" x14ac:dyDescent="0.3">
      <c r="A62" s="155" t="s">
        <v>535</v>
      </c>
      <c r="B62" s="156"/>
      <c r="C62" s="156"/>
      <c r="D62" s="156"/>
      <c r="E62" s="156"/>
    </row>
    <row r="64" spans="1:28" x14ac:dyDescent="0.3">
      <c r="A64" s="1" t="s">
        <v>257</v>
      </c>
      <c r="J64" s="48"/>
      <c r="L64" s="48"/>
    </row>
    <row r="65" spans="1:31" ht="15" thickBot="1" x14ac:dyDescent="0.35"/>
    <row r="66" spans="1:31" ht="14.4" customHeight="1" x14ac:dyDescent="0.3">
      <c r="A66" s="157" t="s">
        <v>252</v>
      </c>
      <c r="B66" s="158"/>
      <c r="C66" s="182" t="s">
        <v>213</v>
      </c>
      <c r="D66" s="180"/>
      <c r="E66" s="178" t="s">
        <v>214</v>
      </c>
      <c r="F66" s="180"/>
      <c r="G66" s="178" t="s">
        <v>215</v>
      </c>
      <c r="H66" s="180"/>
      <c r="I66" s="178" t="s">
        <v>216</v>
      </c>
      <c r="J66" s="180"/>
      <c r="K66" s="178" t="s">
        <v>217</v>
      </c>
      <c r="L66" s="180"/>
      <c r="M66" s="178" t="s">
        <v>218</v>
      </c>
      <c r="N66" s="180"/>
      <c r="O66" s="178" t="s">
        <v>219</v>
      </c>
      <c r="P66" s="180"/>
      <c r="Q66" s="178" t="s">
        <v>220</v>
      </c>
      <c r="R66" s="180"/>
      <c r="S66" s="178" t="s">
        <v>221</v>
      </c>
      <c r="T66" s="180"/>
      <c r="U66" s="178" t="s">
        <v>222</v>
      </c>
      <c r="V66" s="181"/>
      <c r="W66" s="182" t="s">
        <v>153</v>
      </c>
      <c r="X66" s="181"/>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41" t="s">
        <v>154</v>
      </c>
      <c r="X67" s="42" t="s">
        <v>0</v>
      </c>
    </row>
    <row r="68" spans="1:31" x14ac:dyDescent="0.3">
      <c r="A68" s="77"/>
      <c r="B68" s="78" t="s">
        <v>259</v>
      </c>
      <c r="C68" s="8">
        <v>60</v>
      </c>
      <c r="D68" s="5">
        <f>IF(C72=0,"- - -",C68/C72*100)</f>
        <v>100</v>
      </c>
      <c r="E68" s="4">
        <v>4213</v>
      </c>
      <c r="F68" s="5">
        <f>IF(E72=0,"- - -",E68/E72*100)</f>
        <v>98.734473869228964</v>
      </c>
      <c r="G68" s="4">
        <v>20457</v>
      </c>
      <c r="H68" s="5">
        <f>IF(G72=0,"- - -",G68/G72*100)</f>
        <v>98.199884792626719</v>
      </c>
      <c r="I68" s="4">
        <v>45196</v>
      </c>
      <c r="J68" s="5">
        <f>IF(I72=0,"- - -",I68/I72*100)</f>
        <v>98.058189234340759</v>
      </c>
      <c r="K68" s="4">
        <v>35379</v>
      </c>
      <c r="L68" s="5">
        <f>IF(K72=0,"- - -",K68/K72*100)</f>
        <v>97.484294059296815</v>
      </c>
      <c r="M68" s="4">
        <v>14141</v>
      </c>
      <c r="N68" s="5">
        <f>IF(M72=0,"- - -",M68/M72*100)</f>
        <v>96.876070425429887</v>
      </c>
      <c r="O68" s="4">
        <v>2381</v>
      </c>
      <c r="P68" s="5">
        <f>IF(O72=0,"- - -",O68/O72*100)</f>
        <v>96.592292089249483</v>
      </c>
      <c r="Q68" s="4">
        <v>85</v>
      </c>
      <c r="R68" s="5">
        <f>IF(Q72=0,"- - -",Q68/Q72*100)</f>
        <v>87.628865979381445</v>
      </c>
      <c r="S68" s="4">
        <v>3</v>
      </c>
      <c r="T68" s="5">
        <f>IF(S72=0,"- - -",S68/S72*100)</f>
        <v>75</v>
      </c>
      <c r="U68" s="4">
        <v>0</v>
      </c>
      <c r="V68" s="5" t="str">
        <f>IF(U72=0,"- - -",U68/U72*100)</f>
        <v>- - -</v>
      </c>
      <c r="W68" s="26">
        <f>C68+E68+G68+I68+K68+M68+O68+Q68+S68+U68</f>
        <v>121915</v>
      </c>
      <c r="X68" s="27">
        <f>IF(W72=0,"- - -",W68/W72*100)</f>
        <v>97.762720019245421</v>
      </c>
      <c r="AA68" s="69"/>
    </row>
    <row r="69" spans="1:31" x14ac:dyDescent="0.3">
      <c r="A69" s="79"/>
      <c r="B69" s="78" t="s">
        <v>260</v>
      </c>
      <c r="C69" s="9">
        <v>0</v>
      </c>
      <c r="D69" s="3">
        <f>IF(C72=0,"- - -",C69/C72*100)</f>
        <v>0</v>
      </c>
      <c r="E69" s="2">
        <v>32</v>
      </c>
      <c r="F69" s="3">
        <f>IF(E72=0,"- - -",E69/E72*100)</f>
        <v>0.74994141082727916</v>
      </c>
      <c r="G69" s="2">
        <v>281</v>
      </c>
      <c r="H69" s="3">
        <f>IF(G72=0,"- - -",G69/G72*100)</f>
        <v>1.3488863287250383</v>
      </c>
      <c r="I69" s="2">
        <v>707</v>
      </c>
      <c r="J69" s="3">
        <f>IF(I72=0,"- - -",I69/I72*100)</f>
        <v>1.5339220238224383</v>
      </c>
      <c r="K69" s="2">
        <v>757</v>
      </c>
      <c r="L69" s="3">
        <f>IF(K72=0,"- - -",K69/K72*100)</f>
        <v>2.0858591425107464</v>
      </c>
      <c r="M69" s="2">
        <v>371</v>
      </c>
      <c r="N69" s="3">
        <f>IF(M72=0,"- - -",M69/M72*100)</f>
        <v>2.5416181407138456</v>
      </c>
      <c r="O69" s="2">
        <v>69</v>
      </c>
      <c r="P69" s="3">
        <f>IF(O72=0,"- - -",O69/O72*100)</f>
        <v>2.7991886409736306</v>
      </c>
      <c r="Q69" s="2">
        <v>11</v>
      </c>
      <c r="R69" s="3">
        <f>IF(Q72=0,"- - -",Q69/Q72*100)</f>
        <v>11.340206185567011</v>
      </c>
      <c r="S69" s="2">
        <v>1</v>
      </c>
      <c r="T69" s="3">
        <f>IF(S72=0,"- - -",S69/S72*100)</f>
        <v>25</v>
      </c>
      <c r="U69" s="2">
        <v>0</v>
      </c>
      <c r="V69" s="3" t="str">
        <f>IF(U72=0,"- - -",U69/U72*100)</f>
        <v>- - -</v>
      </c>
      <c r="W69" s="26">
        <f t="shared" ref="W69:W71" si="5">C69+E69+G69+I69+K69+M69+O69+Q69+S69+U69</f>
        <v>2229</v>
      </c>
      <c r="X69" s="29">
        <f>IF(W72=0,"- - -",W69/W72*100)</f>
        <v>1.7874183072050038</v>
      </c>
      <c r="AA69" s="69"/>
    </row>
    <row r="70" spans="1:31" x14ac:dyDescent="0.3">
      <c r="A70" s="79"/>
      <c r="B70" s="78" t="s">
        <v>261</v>
      </c>
      <c r="C70" s="9">
        <v>0</v>
      </c>
      <c r="D70" s="3">
        <f>IF(C72=0,"- - -",C70/C72*100)</f>
        <v>0</v>
      </c>
      <c r="E70" s="2">
        <v>0</v>
      </c>
      <c r="F70" s="3">
        <f>IF(E72=0,"- - -",E70/E72*100)</f>
        <v>0</v>
      </c>
      <c r="G70" s="2">
        <v>7</v>
      </c>
      <c r="H70" s="3">
        <f>IF(G72=0,"- - -",G70/G72*100)</f>
        <v>3.3602150537634413E-2</v>
      </c>
      <c r="I70" s="2">
        <v>20</v>
      </c>
      <c r="J70" s="3">
        <f>IF(I72=0,"- - -",I70/I72*100)</f>
        <v>4.3392419344340544E-2</v>
      </c>
      <c r="K70" s="2">
        <v>16</v>
      </c>
      <c r="L70" s="3">
        <f>IF(K72=0,"- - -",K70/K72*100)</f>
        <v>4.4086851096660426E-2</v>
      </c>
      <c r="M70" s="2">
        <v>7</v>
      </c>
      <c r="N70" s="3">
        <f>IF(M72=0,"- - -",M70/M72*100)</f>
        <v>4.7955059258751799E-2</v>
      </c>
      <c r="O70" s="2">
        <v>0</v>
      </c>
      <c r="P70" s="3">
        <f>IF(O72=0,"- - -",O70/O72*100)</f>
        <v>0</v>
      </c>
      <c r="Q70" s="2">
        <v>0</v>
      </c>
      <c r="R70" s="3">
        <f>IF(Q72=0,"- - -",Q70/Q72*100)</f>
        <v>0</v>
      </c>
      <c r="S70" s="2">
        <v>0</v>
      </c>
      <c r="T70" s="3">
        <f>IF(S72=0,"- - -",S70/S72*100)</f>
        <v>0</v>
      </c>
      <c r="U70" s="2">
        <v>0</v>
      </c>
      <c r="V70" s="3" t="str">
        <f>IF(U72=0,"- - -",U70/U72*100)</f>
        <v>- - -</v>
      </c>
      <c r="W70" s="26">
        <f t="shared" si="5"/>
        <v>50</v>
      </c>
      <c r="X70" s="29">
        <f>IF(W72=0,"- - -",W70/W72*100)</f>
        <v>4.0094623311013995E-2</v>
      </c>
      <c r="AA70" s="69"/>
    </row>
    <row r="71" spans="1:31" ht="15" thickBot="1" x14ac:dyDescent="0.35">
      <c r="A71" s="79"/>
      <c r="B71" s="78" t="s">
        <v>262</v>
      </c>
      <c r="C71" s="9">
        <v>0</v>
      </c>
      <c r="D71" s="3">
        <f>IF(C72=0,"- - -",C71/C72*100)</f>
        <v>0</v>
      </c>
      <c r="E71" s="2">
        <v>22</v>
      </c>
      <c r="F71" s="3">
        <f>IF(E72=0,"- - -",E71/E72*100)</f>
        <v>0.51558471994375432</v>
      </c>
      <c r="G71" s="2">
        <v>87</v>
      </c>
      <c r="H71" s="3">
        <f>IF(G72=0,"- - -",G71/G72*100)</f>
        <v>0.41762672811059909</v>
      </c>
      <c r="I71" s="2">
        <v>168</v>
      </c>
      <c r="J71" s="3">
        <f>IF(I72=0,"- - -",I71/I72*100)</f>
        <v>0.36449632249246056</v>
      </c>
      <c r="K71" s="2">
        <v>140</v>
      </c>
      <c r="L71" s="3">
        <f>IF(K72=0,"- - -",K71/K72*100)</f>
        <v>0.38575994709577871</v>
      </c>
      <c r="M71" s="2">
        <v>78</v>
      </c>
      <c r="N71" s="3">
        <f>IF(M72=0,"- - -",M71/M72*100)</f>
        <v>0.53435637459751995</v>
      </c>
      <c r="O71" s="2">
        <v>15</v>
      </c>
      <c r="P71" s="3">
        <f>IF(O72=0,"- - -",O71/O72*100)</f>
        <v>0.6085192697768762</v>
      </c>
      <c r="Q71" s="2">
        <v>1</v>
      </c>
      <c r="R71" s="3">
        <f>IF(Q72=0,"- - -",Q71/Q72*100)</f>
        <v>1.0309278350515463</v>
      </c>
      <c r="S71" s="2">
        <v>0</v>
      </c>
      <c r="T71" s="3">
        <f>IF(S72=0,"- - -",S71/S72*100)</f>
        <v>0</v>
      </c>
      <c r="U71" s="2">
        <v>0</v>
      </c>
      <c r="V71" s="3" t="str">
        <f>IF(U72=0,"- - -",U71/U72*100)</f>
        <v>- - -</v>
      </c>
      <c r="W71" s="26">
        <f t="shared" si="5"/>
        <v>511</v>
      </c>
      <c r="X71" s="29">
        <f>IF(W72=0,"- - -",W71/W72*100)</f>
        <v>0.40976705023856297</v>
      </c>
      <c r="AA71" s="69"/>
    </row>
    <row r="72" spans="1:31" x14ac:dyDescent="0.3">
      <c r="A72" s="161" t="s">
        <v>153</v>
      </c>
      <c r="B72" s="162"/>
      <c r="C72" s="14">
        <f>SUM(C68:C71)</f>
        <v>60</v>
      </c>
      <c r="D72" s="15">
        <f>IF(C72=0,"- - -",C72/C72*100)</f>
        <v>100</v>
      </c>
      <c r="E72" s="16">
        <f>SUM(E68:E71)</f>
        <v>4267</v>
      </c>
      <c r="F72" s="15">
        <f>IF(E72=0,"- - -",E72/E72*100)</f>
        <v>100</v>
      </c>
      <c r="G72" s="16">
        <f>SUM(G68:G71)</f>
        <v>20832</v>
      </c>
      <c r="H72" s="15">
        <f>IF(G72=0,"- - -",G72/G72*100)</f>
        <v>100</v>
      </c>
      <c r="I72" s="16">
        <f>SUM(I68:I71)</f>
        <v>46091</v>
      </c>
      <c r="J72" s="15">
        <f>IF(I72=0,"- - -",I72/I72*100)</f>
        <v>100</v>
      </c>
      <c r="K72" s="16">
        <f>SUM(K68:K71)</f>
        <v>36292</v>
      </c>
      <c r="L72" s="15">
        <f>IF(K72=0,"- - -",K72/K72*100)</f>
        <v>100</v>
      </c>
      <c r="M72" s="16">
        <f>SUM(M68:M71)</f>
        <v>14597</v>
      </c>
      <c r="N72" s="15">
        <f>IF(M72=0,"- - -",M72/M72*100)</f>
        <v>100</v>
      </c>
      <c r="O72" s="16">
        <f>SUM(O68:O71)</f>
        <v>2465</v>
      </c>
      <c r="P72" s="15">
        <f>IF(O72=0,"- - -",O72/O72*100)</f>
        <v>100</v>
      </c>
      <c r="Q72" s="16">
        <f>SUM(Q68:Q71)</f>
        <v>97</v>
      </c>
      <c r="R72" s="15">
        <f>IF(Q72=0,"- - -",Q72/Q72*100)</f>
        <v>100</v>
      </c>
      <c r="S72" s="16">
        <f>SUM(S68:S71)</f>
        <v>4</v>
      </c>
      <c r="T72" s="15">
        <f>IF(S72=0,"- - -",S72/S72*100)</f>
        <v>100</v>
      </c>
      <c r="U72" s="16">
        <f>SUM(U68:U71)</f>
        <v>0</v>
      </c>
      <c r="V72" s="15" t="str">
        <f>IF(U72=0,"- - -",U72/U72*100)</f>
        <v>- - -</v>
      </c>
      <c r="W72" s="22">
        <f>SUM(W68:W71)</f>
        <v>124705</v>
      </c>
      <c r="X72" s="23">
        <f>IF(W72=0,"- - -",W72/W72*100)</f>
        <v>100</v>
      </c>
      <c r="AA72" s="69"/>
    </row>
    <row r="73" spans="1:31" ht="15" thickBot="1" x14ac:dyDescent="0.35">
      <c r="A73" s="163" t="s">
        <v>615</v>
      </c>
      <c r="B73" s="164"/>
      <c r="C73" s="188">
        <f>IF($W72=0,"- - -",C72/$W72*100)</f>
        <v>4.8113547973216791E-2</v>
      </c>
      <c r="D73" s="169"/>
      <c r="E73" s="168">
        <f>IF($W72=0,"- - -",E72/$W72*100)</f>
        <v>3.4216751533619338</v>
      </c>
      <c r="F73" s="169"/>
      <c r="G73" s="168">
        <f>IF($W72=0,"- - -",G72/$W72*100)</f>
        <v>16.705023856300873</v>
      </c>
      <c r="H73" s="169"/>
      <c r="I73" s="168">
        <f>IF($W72=0,"- - -",I72/$W72*100)</f>
        <v>36.960025660558919</v>
      </c>
      <c r="J73" s="169"/>
      <c r="K73" s="168">
        <f>IF($W72=0,"- - -",K72/$W72*100)</f>
        <v>29.102281384066398</v>
      </c>
      <c r="L73" s="169"/>
      <c r="M73" s="168">
        <f>IF($W72=0,"- - -",M72/$W72*100)</f>
        <v>11.705224329417426</v>
      </c>
      <c r="N73" s="169"/>
      <c r="O73" s="168">
        <f>IF($W72=0,"- - -",O72/$W72*100)</f>
        <v>1.9766649292329896</v>
      </c>
      <c r="P73" s="169"/>
      <c r="Q73" s="168">
        <f>IF($W72=0,"- - -",Q72/$W72*100)</f>
        <v>7.7783569223367141E-2</v>
      </c>
      <c r="R73" s="169"/>
      <c r="S73" s="168">
        <f>IF($W72=0,"- - -",S72/$W72*100)</f>
        <v>3.2075698648811194E-3</v>
      </c>
      <c r="T73" s="169"/>
      <c r="U73" s="168">
        <f>IF($W72=0,"- - -",U72/$W72*100)</f>
        <v>0</v>
      </c>
      <c r="V73" s="187"/>
      <c r="W73" s="188">
        <f>IF($W72=0,"- - -",W72/$W72*100)</f>
        <v>100</v>
      </c>
      <c r="X73" s="187"/>
    </row>
    <row r="74" spans="1:31" x14ac:dyDescent="0.3">
      <c r="A74" s="156" t="s">
        <v>536</v>
      </c>
      <c r="B74" s="156"/>
      <c r="C74" s="156"/>
      <c r="D74" s="156"/>
    </row>
    <row r="76" spans="1:31" x14ac:dyDescent="0.3">
      <c r="A76" s="49" t="s">
        <v>258</v>
      </c>
      <c r="J76" s="48"/>
      <c r="L76" s="48"/>
    </row>
    <row r="77" spans="1:31" ht="15" thickBot="1" x14ac:dyDescent="0.35"/>
    <row r="78" spans="1:31" ht="14.4" customHeight="1" x14ac:dyDescent="0.3">
      <c r="A78" s="157" t="s">
        <v>252</v>
      </c>
      <c r="B78" s="158"/>
      <c r="C78" s="32" t="s">
        <v>1</v>
      </c>
      <c r="D78" s="33"/>
      <c r="E78" s="33" t="s">
        <v>2</v>
      </c>
      <c r="F78" s="33"/>
      <c r="G78" s="33" t="s">
        <v>3</v>
      </c>
      <c r="H78" s="33"/>
      <c r="I78" s="33" t="s">
        <v>4</v>
      </c>
      <c r="J78" s="33"/>
      <c r="K78" s="33" t="s">
        <v>5</v>
      </c>
      <c r="L78" s="33"/>
      <c r="M78" s="33" t="s">
        <v>6</v>
      </c>
      <c r="N78" s="33"/>
      <c r="O78" s="33" t="s">
        <v>7</v>
      </c>
      <c r="P78" s="33"/>
      <c r="Q78" s="33" t="s">
        <v>8</v>
      </c>
      <c r="R78" s="33"/>
      <c r="S78" s="33" t="s">
        <v>9</v>
      </c>
      <c r="T78" s="33"/>
      <c r="U78" s="33" t="s">
        <v>10</v>
      </c>
      <c r="V78" s="33"/>
      <c r="W78" s="33" t="s">
        <v>11</v>
      </c>
      <c r="X78" s="33"/>
      <c r="Y78" s="33" t="s">
        <v>127</v>
      </c>
      <c r="Z78" s="33"/>
      <c r="AA78" s="35" t="s">
        <v>153</v>
      </c>
      <c r="AB78" s="36"/>
    </row>
    <row r="79" spans="1:31"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37" t="s">
        <v>154</v>
      </c>
      <c r="V79" s="38" t="s">
        <v>0</v>
      </c>
      <c r="W79" s="37" t="s">
        <v>154</v>
      </c>
      <c r="X79" s="38" t="s">
        <v>0</v>
      </c>
      <c r="Y79" s="37" t="s">
        <v>154</v>
      </c>
      <c r="Z79" s="38" t="s">
        <v>0</v>
      </c>
      <c r="AA79" s="41" t="s">
        <v>154</v>
      </c>
      <c r="AB79" s="42" t="s">
        <v>0</v>
      </c>
    </row>
    <row r="80" spans="1:31" x14ac:dyDescent="0.3">
      <c r="A80" s="77"/>
      <c r="B80" s="78" t="s">
        <v>259</v>
      </c>
      <c r="C80" s="8">
        <v>43</v>
      </c>
      <c r="D80" s="5">
        <f>IF(C84=0,"- - -",C80/C84*100)</f>
        <v>32.575757575757578</v>
      </c>
      <c r="E80" s="4">
        <v>282</v>
      </c>
      <c r="F80" s="5">
        <f>IF(E84=0,"- - -",E80/E84*100)</f>
        <v>52.513966480446925</v>
      </c>
      <c r="G80" s="4">
        <v>492</v>
      </c>
      <c r="H80" s="5">
        <f>IF(G84=0,"- - -",G80/G84*100)</f>
        <v>58.781362007168461</v>
      </c>
      <c r="I80" s="4">
        <v>1059</v>
      </c>
      <c r="J80" s="5">
        <f>IF(I84=0,"- - -",I80/I84*100)</f>
        <v>59.527824620573355</v>
      </c>
      <c r="K80" s="4">
        <v>4382</v>
      </c>
      <c r="L80" s="5">
        <f>IF(K84=0,"- - -",K80/K84*100)</f>
        <v>74.790919952210274</v>
      </c>
      <c r="M80" s="4">
        <v>21957</v>
      </c>
      <c r="N80" s="5">
        <f>IF(M84=0,"- - -",M80/M84*100)</f>
        <v>93.310951510773023</v>
      </c>
      <c r="O80" s="4">
        <v>49109</v>
      </c>
      <c r="P80" s="5">
        <f>IF(O84=0,"- - -",O80/O84*100)</f>
        <v>98.998105067935327</v>
      </c>
      <c r="Q80" s="4">
        <v>34698</v>
      </c>
      <c r="R80" s="5">
        <f>IF(Q84=0,"- - -",Q80/Q84*100)</f>
        <v>99.82163406214039</v>
      </c>
      <c r="S80" s="4">
        <v>8705</v>
      </c>
      <c r="T80" s="5">
        <f>IF(S84=0,"- - -",S80/S84*100)</f>
        <v>99.862337960307443</v>
      </c>
      <c r="U80" s="4">
        <v>1126</v>
      </c>
      <c r="V80" s="5">
        <f>IF(U84=0,"- - -",U80/U84*100)</f>
        <v>99.73427812223207</v>
      </c>
      <c r="W80" s="4">
        <v>85</v>
      </c>
      <c r="X80" s="5">
        <f>IF(W84=0,"- - -",W80/W84*100)</f>
        <v>97.701149425287355</v>
      </c>
      <c r="Y80" s="4">
        <v>0</v>
      </c>
      <c r="Z80" s="5" t="str">
        <f>IF(Y84=0,"- - -",Y80/Y84*100)</f>
        <v>- - -</v>
      </c>
      <c r="AA80" s="26">
        <f>C80+E80+G80+I80+K80+M80+O80+Q80+S80+U80+W80+Y80</f>
        <v>121938</v>
      </c>
      <c r="AB80" s="27">
        <f>IF(AA84=0,"- - -",AA80/AA84*100)</f>
        <v>96.03383369823743</v>
      </c>
      <c r="AE80" s="69"/>
    </row>
    <row r="81" spans="1:31" x14ac:dyDescent="0.3">
      <c r="A81" s="79"/>
      <c r="B81" s="78" t="s">
        <v>260</v>
      </c>
      <c r="C81" s="9">
        <v>12</v>
      </c>
      <c r="D81" s="3">
        <f>IF(C84=0,"- - -",C81/C84*100)</f>
        <v>9.0909090909090917</v>
      </c>
      <c r="E81" s="2">
        <v>99</v>
      </c>
      <c r="F81" s="3">
        <f>IF(E84=0,"- - -",E81/E84*100)</f>
        <v>18.435754189944134</v>
      </c>
      <c r="G81" s="2">
        <v>255</v>
      </c>
      <c r="H81" s="3">
        <f>IF(G84=0,"- - -",G81/G84*100)</f>
        <v>30.465949820788531</v>
      </c>
      <c r="I81" s="2">
        <v>633</v>
      </c>
      <c r="J81" s="3">
        <f>IF(I84=0,"- - -",I81/I84*100)</f>
        <v>35.581787521079256</v>
      </c>
      <c r="K81" s="2">
        <v>1400</v>
      </c>
      <c r="L81" s="3">
        <f>IF(K84=0,"- - -",K81/K84*100)</f>
        <v>23.894862604540023</v>
      </c>
      <c r="M81" s="2">
        <v>1505</v>
      </c>
      <c r="N81" s="3">
        <f>IF(M84=0,"- - -",M81/M84*100)</f>
        <v>6.3958182822659468</v>
      </c>
      <c r="O81" s="2">
        <v>443</v>
      </c>
      <c r="P81" s="3">
        <f>IF(O84=0,"- - -",O81/O84*100)</f>
        <v>0.8930371326049269</v>
      </c>
      <c r="Q81" s="2">
        <v>38</v>
      </c>
      <c r="R81" s="3">
        <f>IF(Q84=0,"- - -",Q81/Q84*100)</f>
        <v>0.10932105868814729</v>
      </c>
      <c r="S81" s="2">
        <v>5</v>
      </c>
      <c r="T81" s="3">
        <f>IF(S84=0,"- - -",S81/S84*100)</f>
        <v>5.7359183205231153E-2</v>
      </c>
      <c r="U81" s="2">
        <v>0</v>
      </c>
      <c r="V81" s="3">
        <f>IF(U84=0,"- - -",U81/U84*100)</f>
        <v>0</v>
      </c>
      <c r="W81" s="2">
        <v>0</v>
      </c>
      <c r="X81" s="3">
        <f>IF(W84=0,"- - -",W81/W84*100)</f>
        <v>0</v>
      </c>
      <c r="Y81" s="2">
        <v>0</v>
      </c>
      <c r="Z81" s="3" t="str">
        <f>IF(Y84=0,"- - -",Y81/Y84*100)</f>
        <v>- - -</v>
      </c>
      <c r="AA81" s="26">
        <f t="shared" ref="AA81:AA83" si="6">C81+E81+G81+I81+K81+M81+O81+Q81+S81+U81+W81+Y81</f>
        <v>4390</v>
      </c>
      <c r="AB81" s="29">
        <f>IF(AA84=0,"- - -",AA81/AA84*100)</f>
        <v>3.457400727708035</v>
      </c>
      <c r="AE81" s="69"/>
    </row>
    <row r="82" spans="1:31" x14ac:dyDescent="0.3">
      <c r="A82" s="79"/>
      <c r="B82" s="78" t="s">
        <v>261</v>
      </c>
      <c r="C82" s="9">
        <v>1</v>
      </c>
      <c r="D82" s="3">
        <f>IF(C84=0,"- - -",C82/C84*100)</f>
        <v>0.75757575757575757</v>
      </c>
      <c r="E82" s="2">
        <v>9</v>
      </c>
      <c r="F82" s="3">
        <f>IF(E84=0,"- - -",E82/E84*100)</f>
        <v>1.6759776536312849</v>
      </c>
      <c r="G82" s="2">
        <v>32</v>
      </c>
      <c r="H82" s="3">
        <f>IF(G84=0,"- - -",G82/G84*100)</f>
        <v>3.8231780167264038</v>
      </c>
      <c r="I82" s="2">
        <v>45</v>
      </c>
      <c r="J82" s="3">
        <f>IF(I84=0,"- - -",I82/I84*100)</f>
        <v>2.5295109612141653</v>
      </c>
      <c r="K82" s="2">
        <v>24</v>
      </c>
      <c r="L82" s="3">
        <f>IF(K84=0,"- - -",K82/K84*100)</f>
        <v>0.40962621607782901</v>
      </c>
      <c r="M82" s="2">
        <v>13</v>
      </c>
      <c r="N82" s="3">
        <f>IF(M84=0,"- - -",M82/M84*100)</f>
        <v>5.5246270876715825E-2</v>
      </c>
      <c r="O82" s="2">
        <v>1</v>
      </c>
      <c r="P82" s="3">
        <f>IF(O84=0,"- - -",O82/O84*100)</f>
        <v>2.0158851751804216E-3</v>
      </c>
      <c r="Q82" s="2">
        <v>1</v>
      </c>
      <c r="R82" s="3">
        <f>IF(Q84=0,"- - -",Q82/Q84*100)</f>
        <v>2.8768699654775601E-3</v>
      </c>
      <c r="S82" s="2">
        <v>1</v>
      </c>
      <c r="T82" s="3">
        <f>IF(S84=0,"- - -",S82/S84*100)</f>
        <v>1.1471836641046231E-2</v>
      </c>
      <c r="U82" s="2">
        <v>0</v>
      </c>
      <c r="V82" s="3">
        <f>IF(U84=0,"- - -",U82/U84*100)</f>
        <v>0</v>
      </c>
      <c r="W82" s="2">
        <v>0</v>
      </c>
      <c r="X82" s="3">
        <f>IF(W84=0,"- - -",W82/W84*100)</f>
        <v>0</v>
      </c>
      <c r="Y82" s="2">
        <v>0</v>
      </c>
      <c r="Z82" s="3" t="str">
        <f>IF(Y84=0,"- - -",Y82/Y84*100)</f>
        <v>- - -</v>
      </c>
      <c r="AA82" s="26">
        <f t="shared" si="6"/>
        <v>127</v>
      </c>
      <c r="AB82" s="29">
        <f>IF(AA84=0,"- - -",AA82/AA84*100)</f>
        <v>0.10002047663301147</v>
      </c>
      <c r="AE82" s="69"/>
    </row>
    <row r="83" spans="1:31" ht="15" thickBot="1" x14ac:dyDescent="0.35">
      <c r="A83" s="79"/>
      <c r="B83" s="78" t="s">
        <v>262</v>
      </c>
      <c r="C83" s="9">
        <v>76</v>
      </c>
      <c r="D83" s="3">
        <f>IF(C84=0,"- - -",C83/C84*100)</f>
        <v>57.575757575757578</v>
      </c>
      <c r="E83" s="2">
        <v>147</v>
      </c>
      <c r="F83" s="3">
        <f>IF(E84=0,"- - -",E83/E84*100)</f>
        <v>27.374301675977652</v>
      </c>
      <c r="G83" s="2">
        <v>58</v>
      </c>
      <c r="H83" s="3">
        <f>IF(G84=0,"- - -",G83/G84*100)</f>
        <v>6.9295101553166063</v>
      </c>
      <c r="I83" s="2">
        <v>42</v>
      </c>
      <c r="J83" s="3">
        <f>IF(I84=0,"- - -",I83/I84*100)</f>
        <v>2.3608768971332208</v>
      </c>
      <c r="K83" s="2">
        <v>53</v>
      </c>
      <c r="L83" s="3">
        <f>IF(K84=0,"- - -",K83/K84*100)</f>
        <v>0.90459122717187235</v>
      </c>
      <c r="M83" s="2">
        <v>56</v>
      </c>
      <c r="N83" s="3">
        <f>IF(M84=0,"- - -",M83/M84*100)</f>
        <v>0.23798393608431431</v>
      </c>
      <c r="O83" s="2">
        <v>53</v>
      </c>
      <c r="P83" s="3">
        <f>IF(O84=0,"- - -",O83/O84*100)</f>
        <v>0.10684191428456236</v>
      </c>
      <c r="Q83" s="2">
        <v>23</v>
      </c>
      <c r="R83" s="3">
        <f>IF(Q84=0,"- - -",Q83/Q84*100)</f>
        <v>6.6168009205983896E-2</v>
      </c>
      <c r="S83" s="2">
        <v>6</v>
      </c>
      <c r="T83" s="3">
        <f>IF(S84=0,"- - -",S83/S84*100)</f>
        <v>6.8831019846277389E-2</v>
      </c>
      <c r="U83" s="2">
        <v>3</v>
      </c>
      <c r="V83" s="3">
        <f>IF(U84=0,"- - -",U83/U84*100)</f>
        <v>0.26572187776793621</v>
      </c>
      <c r="W83" s="2">
        <v>2</v>
      </c>
      <c r="X83" s="3">
        <f>IF(W84=0,"- - -",W83/W84*100)</f>
        <v>2.2988505747126435</v>
      </c>
      <c r="Y83" s="2">
        <v>0</v>
      </c>
      <c r="Z83" s="3" t="str">
        <f>IF(Y84=0,"- - -",Y83/Y84*100)</f>
        <v>- - -</v>
      </c>
      <c r="AA83" s="26">
        <f t="shared" si="6"/>
        <v>519</v>
      </c>
      <c r="AB83" s="29">
        <f>IF(AA84=0,"- - -",AA83/AA84*100)</f>
        <v>0.40874509742151943</v>
      </c>
      <c r="AE83" s="69"/>
    </row>
    <row r="84" spans="1:31" x14ac:dyDescent="0.3">
      <c r="A84" s="170" t="s">
        <v>153</v>
      </c>
      <c r="B84" s="171"/>
      <c r="C84" s="14">
        <f>SUM(C80:C83)</f>
        <v>132</v>
      </c>
      <c r="D84" s="15">
        <f>IF(C84=0,"- - -",C84/C84*100)</f>
        <v>100</v>
      </c>
      <c r="E84" s="16">
        <f>SUM(E80:E83)</f>
        <v>537</v>
      </c>
      <c r="F84" s="15">
        <f>IF(E84=0,"- - -",E84/E84*100)</f>
        <v>100</v>
      </c>
      <c r="G84" s="16">
        <f>SUM(G80:G83)</f>
        <v>837</v>
      </c>
      <c r="H84" s="15">
        <f>IF(G84=0,"- - -",G84/G84*100)</f>
        <v>100</v>
      </c>
      <c r="I84" s="16">
        <f>SUM(I80:I83)</f>
        <v>1779</v>
      </c>
      <c r="J84" s="15">
        <f>IF(I84=0,"- - -",I84/I84*100)</f>
        <v>100</v>
      </c>
      <c r="K84" s="16">
        <f>SUM(K80:K83)</f>
        <v>5859</v>
      </c>
      <c r="L84" s="15">
        <f>IF(K84=0,"- - -",K84/K84*100)</f>
        <v>100</v>
      </c>
      <c r="M84" s="16">
        <f>SUM(M80:M83)</f>
        <v>23531</v>
      </c>
      <c r="N84" s="15">
        <f>IF(M84=0,"- - -",M84/M84*100)</f>
        <v>100</v>
      </c>
      <c r="O84" s="16">
        <f>SUM(O80:O83)</f>
        <v>49606</v>
      </c>
      <c r="P84" s="15">
        <f>IF(O84=0,"- - -",O84/O84*100)</f>
        <v>100</v>
      </c>
      <c r="Q84" s="16">
        <f>SUM(Q80:Q83)</f>
        <v>34760</v>
      </c>
      <c r="R84" s="15">
        <f>IF(Q84=0,"- - -",Q84/Q84*100)</f>
        <v>100</v>
      </c>
      <c r="S84" s="16">
        <f>SUM(S80:S83)</f>
        <v>8717</v>
      </c>
      <c r="T84" s="15">
        <f>IF(S84=0,"- - -",S84/S84*100)</f>
        <v>100</v>
      </c>
      <c r="U84" s="16">
        <f>SUM(U80:U83)</f>
        <v>1129</v>
      </c>
      <c r="V84" s="15">
        <f>IF(U84=0,"- - -",U84/U84*100)</f>
        <v>100</v>
      </c>
      <c r="W84" s="16">
        <f>SUM(W80:W83)</f>
        <v>87</v>
      </c>
      <c r="X84" s="15">
        <f>IF(W84=0,"- - -",W84/W84*100)</f>
        <v>100</v>
      </c>
      <c r="Y84" s="16">
        <f>SUM(Y80:Y83)</f>
        <v>0</v>
      </c>
      <c r="Z84" s="15" t="str">
        <f>IF(Y84=0,"- - -",Y84/Y84*100)</f>
        <v>- - -</v>
      </c>
      <c r="AA84" s="22">
        <f>SUM(AA80:AA83)</f>
        <v>126974</v>
      </c>
      <c r="AB84" s="23">
        <f>IF(AA84=0,"- - -",AA84/AA84*100)</f>
        <v>100</v>
      </c>
      <c r="AE84" s="69"/>
    </row>
    <row r="85" spans="1:31" ht="15" thickBot="1" x14ac:dyDescent="0.35">
      <c r="A85" s="163" t="s">
        <v>616</v>
      </c>
      <c r="B85" s="164"/>
      <c r="C85" s="18">
        <f>IF($AA84=0,"- - -",C84/$AA84*100)</f>
        <v>0.10395829067368122</v>
      </c>
      <c r="D85" s="19"/>
      <c r="E85" s="20">
        <f>IF($AA84=0,"- - -",E84/$AA84*100)</f>
        <v>0.42292122796793047</v>
      </c>
      <c r="F85" s="19"/>
      <c r="G85" s="20">
        <f>IF($AA84=0,"- - -",G84/$AA84*100)</f>
        <v>0.65919007040811506</v>
      </c>
      <c r="H85" s="19"/>
      <c r="I85" s="20">
        <f>IF($AA84=0,"- - -",I84/$AA84*100)</f>
        <v>1.4010742356702945</v>
      </c>
      <c r="J85" s="19"/>
      <c r="K85" s="20">
        <f>IF($AA84=0,"- - -",K84/$AA84*100)</f>
        <v>4.614330492856805</v>
      </c>
      <c r="L85" s="19"/>
      <c r="M85" s="20">
        <f>IF($AA84=0,"- - -",M84/$AA84*100)</f>
        <v>18.532140438199946</v>
      </c>
      <c r="N85" s="19"/>
      <c r="O85" s="20">
        <f>IF($AA84=0,"- - -",O84/$AA84*100)</f>
        <v>39.06784066029266</v>
      </c>
      <c r="P85" s="19"/>
      <c r="Q85" s="20">
        <f>IF($AA84=0,"- - -",Q84/$AA84*100)</f>
        <v>27.375683210736057</v>
      </c>
      <c r="R85" s="19"/>
      <c r="S85" s="20">
        <f>IF($AA84=0,"- - -",S84/$AA84*100)</f>
        <v>6.8651849985036302</v>
      </c>
      <c r="T85" s="19"/>
      <c r="U85" s="20">
        <f>IF($AA84=0,"- - -",U84/$AA84*100)</f>
        <v>0.88915841038322807</v>
      </c>
      <c r="V85" s="19"/>
      <c r="W85" s="20">
        <f>IF($AA84=0,"- - -",W84/$AA84*100)</f>
        <v>6.8517964307653528E-2</v>
      </c>
      <c r="X85" s="19"/>
      <c r="Y85" s="20">
        <f>IF($AA84=0,"- - -",Y84/$AA84*100)</f>
        <v>0</v>
      </c>
      <c r="Z85" s="19"/>
      <c r="AA85" s="24">
        <f>IF($AA84=0,"- - -",AA84/$AA84*100)</f>
        <v>100</v>
      </c>
      <c r="AB85" s="25"/>
    </row>
    <row r="86" spans="1:31" x14ac:dyDescent="0.3">
      <c r="A86" s="155" t="s">
        <v>555</v>
      </c>
      <c r="B86" s="156"/>
      <c r="C86" s="156"/>
      <c r="D86" s="156"/>
      <c r="E86" s="156"/>
    </row>
    <row r="88" spans="1:31" x14ac:dyDescent="0.3">
      <c r="A88" s="49" t="s">
        <v>454</v>
      </c>
      <c r="J88" s="48"/>
      <c r="L88" s="48"/>
    </row>
    <row r="89" spans="1:31" ht="15" thickBot="1" x14ac:dyDescent="0.35"/>
    <row r="90" spans="1:31" ht="14.4" customHeight="1" x14ac:dyDescent="0.3">
      <c r="A90" s="157" t="s">
        <v>252</v>
      </c>
      <c r="B90" s="158"/>
      <c r="C90" s="32" t="s">
        <v>423</v>
      </c>
      <c r="D90" s="33"/>
      <c r="E90" s="33" t="s">
        <v>424</v>
      </c>
      <c r="F90" s="33"/>
      <c r="G90" s="33" t="s">
        <v>425</v>
      </c>
      <c r="H90" s="33"/>
      <c r="I90" s="33" t="s">
        <v>426</v>
      </c>
      <c r="J90" s="33"/>
      <c r="K90" s="35" t="s">
        <v>153</v>
      </c>
      <c r="L90" s="36"/>
      <c r="O90" s="69"/>
    </row>
    <row r="91" spans="1:31" ht="15" thickBot="1" x14ac:dyDescent="0.35">
      <c r="A91" s="159"/>
      <c r="B91" s="160"/>
      <c r="C91" s="37" t="s">
        <v>154</v>
      </c>
      <c r="D91" s="38" t="s">
        <v>0</v>
      </c>
      <c r="E91" s="39" t="s">
        <v>154</v>
      </c>
      <c r="F91" s="38" t="s">
        <v>0</v>
      </c>
      <c r="G91" s="39" t="s">
        <v>154</v>
      </c>
      <c r="H91" s="38" t="s">
        <v>0</v>
      </c>
      <c r="I91" s="37" t="s">
        <v>154</v>
      </c>
      <c r="J91" s="38" t="s">
        <v>0</v>
      </c>
      <c r="K91" s="41" t="s">
        <v>154</v>
      </c>
      <c r="L91" s="42" t="s">
        <v>0</v>
      </c>
      <c r="O91" s="69"/>
    </row>
    <row r="92" spans="1:31" x14ac:dyDescent="0.3">
      <c r="A92" s="77"/>
      <c r="B92" s="78" t="s">
        <v>259</v>
      </c>
      <c r="C92" s="8">
        <v>18</v>
      </c>
      <c r="D92" s="5">
        <f>IF(C96=0,"- - -",C92/C96*100)</f>
        <v>81.818181818181827</v>
      </c>
      <c r="E92" s="4">
        <v>62416</v>
      </c>
      <c r="F92" s="5">
        <f>IF(E96=0,"- - -",E92/E96*100)</f>
        <v>95.999507821031429</v>
      </c>
      <c r="G92" s="4">
        <v>59504</v>
      </c>
      <c r="H92" s="5">
        <f>IF(G96=0,"- - -",G92/G96*100)</f>
        <v>96.074917251957686</v>
      </c>
      <c r="I92" s="4">
        <v>0</v>
      </c>
      <c r="J92" s="5" t="str">
        <f>IF($I$96=0,"-    ",I92/$I$96*100)</f>
        <v xml:space="preserve">-    </v>
      </c>
      <c r="K92" s="26">
        <f>C92+E92+G92+I92</f>
        <v>121938</v>
      </c>
      <c r="L92" s="27">
        <f>IF(K96=0,"- - -",K92/K96*100)</f>
        <v>96.03383369823743</v>
      </c>
      <c r="O92" s="69"/>
    </row>
    <row r="93" spans="1:31" x14ac:dyDescent="0.3">
      <c r="A93" s="79"/>
      <c r="B93" s="78" t="s">
        <v>260</v>
      </c>
      <c r="C93" s="9">
        <v>1</v>
      </c>
      <c r="D93" s="3">
        <f>IF(C96=0,"- - -",C93/C96*100)</f>
        <v>4.5454545454545459</v>
      </c>
      <c r="E93" s="2">
        <v>2276</v>
      </c>
      <c r="F93" s="3">
        <f>IF(E96=0,"- - -",E93/E96*100)</f>
        <v>3.5006229140071059</v>
      </c>
      <c r="G93" s="2">
        <v>2113</v>
      </c>
      <c r="H93" s="3">
        <f>IF(G96=0,"- - -",G93/G96*100)</f>
        <v>3.411641236780496</v>
      </c>
      <c r="I93" s="2">
        <v>0</v>
      </c>
      <c r="J93" s="5" t="str">
        <f t="shared" ref="J93:J95" si="7">IF($I$96=0,"-    ",I93/$I$96*100)</f>
        <v xml:space="preserve">-    </v>
      </c>
      <c r="K93" s="26">
        <f t="shared" ref="K93:K95" si="8">C93+E93+G93+I93</f>
        <v>4390</v>
      </c>
      <c r="L93" s="29">
        <f>IF(K96=0,"- - -",K93/K96*100)</f>
        <v>3.457400727708035</v>
      </c>
      <c r="O93" s="69"/>
    </row>
    <row r="94" spans="1:31" x14ac:dyDescent="0.3">
      <c r="A94" s="79"/>
      <c r="B94" s="78" t="s">
        <v>261</v>
      </c>
      <c r="C94" s="9">
        <v>0</v>
      </c>
      <c r="D94" s="3">
        <f>IF(C96=0,"- - -",C94/C96*100)</f>
        <v>0</v>
      </c>
      <c r="E94" s="2">
        <v>58</v>
      </c>
      <c r="F94" s="3">
        <f>IF(E96=0,"- - -",E94/E96*100)</f>
        <v>8.9207438054662636E-2</v>
      </c>
      <c r="G94" s="2">
        <v>69</v>
      </c>
      <c r="H94" s="3">
        <f>IF(G96=0,"- - -",G94/G96*100)</f>
        <v>0.11140712036812787</v>
      </c>
      <c r="I94" s="2">
        <v>0</v>
      </c>
      <c r="J94" s="5" t="str">
        <f t="shared" si="7"/>
        <v xml:space="preserve">-    </v>
      </c>
      <c r="K94" s="26">
        <f t="shared" si="8"/>
        <v>127</v>
      </c>
      <c r="L94" s="29">
        <f>IF(K96=0,"- - -",K94/K96*100)</f>
        <v>0.10002047663301147</v>
      </c>
      <c r="O94" s="69"/>
    </row>
    <row r="95" spans="1:31" ht="15" thickBot="1" x14ac:dyDescent="0.35">
      <c r="A95" s="79"/>
      <c r="B95" s="78" t="s">
        <v>262</v>
      </c>
      <c r="C95" s="9">
        <v>3</v>
      </c>
      <c r="D95" s="3">
        <f>IF(C96=0,"- - -",C95/C96*100)</f>
        <v>13.636363636363635</v>
      </c>
      <c r="E95" s="2">
        <v>267</v>
      </c>
      <c r="F95" s="3">
        <f>IF(E96=0,"- - -",E95/E96*100)</f>
        <v>0.41066182690680902</v>
      </c>
      <c r="G95" s="2">
        <v>249</v>
      </c>
      <c r="H95" s="3">
        <f>IF(G96=0,"- - -",G95/G96*100)</f>
        <v>0.40203439089367887</v>
      </c>
      <c r="I95" s="2">
        <v>0</v>
      </c>
      <c r="J95" s="5" t="str">
        <f t="shared" si="7"/>
        <v xml:space="preserve">-    </v>
      </c>
      <c r="K95" s="26">
        <f t="shared" si="8"/>
        <v>519</v>
      </c>
      <c r="L95" s="29">
        <f>IF(K96=0,"- - -",K95/K96*100)</f>
        <v>0.40874509742151943</v>
      </c>
      <c r="O95" s="69"/>
    </row>
    <row r="96" spans="1:31" x14ac:dyDescent="0.3">
      <c r="A96" s="161" t="s">
        <v>153</v>
      </c>
      <c r="B96" s="162"/>
      <c r="C96" s="14">
        <f>SUM(C92:C95)</f>
        <v>22</v>
      </c>
      <c r="D96" s="15">
        <f>IF(C96=0,"- - -",C96/C96*100)</f>
        <v>100</v>
      </c>
      <c r="E96" s="16">
        <f>SUM(E92:E95)</f>
        <v>65017</v>
      </c>
      <c r="F96" s="15">
        <f>IF(E96=0,"- - -",E96/E96*100)</f>
        <v>100</v>
      </c>
      <c r="G96" s="16">
        <f>SUM(G92:G95)</f>
        <v>61935</v>
      </c>
      <c r="H96" s="15">
        <f>IF(G96=0,"- - -",G96/G96*100)</f>
        <v>100</v>
      </c>
      <c r="I96" s="16">
        <f>SUM(I92:I95)</f>
        <v>0</v>
      </c>
      <c r="J96" s="15" t="str">
        <f>IF($I$96=0,"-    ",I96/$I$96*100)</f>
        <v xml:space="preserve">-    </v>
      </c>
      <c r="K96" s="22">
        <f>SUM(K92:K95)</f>
        <v>126974</v>
      </c>
      <c r="L96" s="23">
        <f>IF(K96=0,"- - -",K96/K96*100)</f>
        <v>100</v>
      </c>
      <c r="O96" s="69"/>
    </row>
    <row r="97" spans="1:35" ht="15" thickBot="1" x14ac:dyDescent="0.35">
      <c r="A97" s="163" t="s">
        <v>245</v>
      </c>
      <c r="B97" s="164"/>
      <c r="C97" s="18">
        <f>IF($K96=0,"- - -",C96/$K96*100)</f>
        <v>1.7326381778946871E-2</v>
      </c>
      <c r="D97" s="19"/>
      <c r="E97" s="20">
        <f>IF($K96=0,"- - -",E96/$K96*100)</f>
        <v>51.204971096444943</v>
      </c>
      <c r="F97" s="19"/>
      <c r="G97" s="20">
        <f>IF($K96=0,"- - -",G96/$K96*100)</f>
        <v>48.777702521776114</v>
      </c>
      <c r="H97" s="19"/>
      <c r="I97" s="20">
        <f>IF($K96=0,"- - -",I96/$K96*100)</f>
        <v>0</v>
      </c>
      <c r="J97" s="19"/>
      <c r="K97" s="24">
        <f>IF($K96=0,"- - -",K96/$K96*100)</f>
        <v>100</v>
      </c>
      <c r="L97" s="25"/>
    </row>
    <row r="98" spans="1:35" x14ac:dyDescent="0.3">
      <c r="A98" s="63"/>
    </row>
    <row r="100" spans="1:35" x14ac:dyDescent="0.3">
      <c r="A100" s="49" t="s">
        <v>389</v>
      </c>
      <c r="J100" s="48"/>
      <c r="L100" s="48"/>
    </row>
    <row r="101" spans="1:35" ht="15" thickBot="1" x14ac:dyDescent="0.35"/>
    <row r="102" spans="1:35" ht="14.4" customHeight="1" x14ac:dyDescent="0.3">
      <c r="A102" s="157" t="s">
        <v>252</v>
      </c>
      <c r="B102" s="158"/>
      <c r="C102" s="32" t="s">
        <v>184</v>
      </c>
      <c r="D102" s="33"/>
      <c r="E102" s="33" t="s">
        <v>185</v>
      </c>
      <c r="F102" s="33"/>
      <c r="G102" s="33" t="s">
        <v>170</v>
      </c>
      <c r="H102" s="33"/>
      <c r="I102" s="33" t="s">
        <v>171</v>
      </c>
      <c r="J102" s="33"/>
      <c r="K102" s="33" t="s">
        <v>172</v>
      </c>
      <c r="L102" s="33"/>
      <c r="M102" s="33" t="s">
        <v>173</v>
      </c>
      <c r="N102" s="33"/>
      <c r="O102" s="33" t="s">
        <v>174</v>
      </c>
      <c r="P102" s="33"/>
      <c r="Q102" s="33" t="s">
        <v>175</v>
      </c>
      <c r="R102" s="33"/>
      <c r="S102" s="33" t="s">
        <v>176</v>
      </c>
      <c r="T102" s="33"/>
      <c r="U102" s="33" t="s">
        <v>177</v>
      </c>
      <c r="V102" s="33"/>
      <c r="W102" s="33" t="s">
        <v>178</v>
      </c>
      <c r="X102" s="33"/>
      <c r="Y102" s="33" t="s">
        <v>180</v>
      </c>
      <c r="Z102" s="33"/>
      <c r="AA102" s="33" t="s">
        <v>181</v>
      </c>
      <c r="AB102" s="34"/>
      <c r="AC102" s="33" t="s">
        <v>182</v>
      </c>
      <c r="AD102" s="33"/>
      <c r="AE102" s="35" t="s">
        <v>153</v>
      </c>
      <c r="AF102" s="36"/>
    </row>
    <row r="103" spans="1:35" ht="15" thickBot="1" x14ac:dyDescent="0.35">
      <c r="A103" s="159"/>
      <c r="B103" s="160"/>
      <c r="C103" s="37" t="s">
        <v>154</v>
      </c>
      <c r="D103" s="38" t="s">
        <v>0</v>
      </c>
      <c r="E103" s="39" t="s">
        <v>154</v>
      </c>
      <c r="F103" s="38" t="s">
        <v>0</v>
      </c>
      <c r="G103" s="39" t="s">
        <v>154</v>
      </c>
      <c r="H103" s="38" t="s">
        <v>0</v>
      </c>
      <c r="I103" s="37" t="s">
        <v>154</v>
      </c>
      <c r="J103" s="38" t="s">
        <v>0</v>
      </c>
      <c r="K103" s="37" t="s">
        <v>154</v>
      </c>
      <c r="L103" s="38" t="s">
        <v>0</v>
      </c>
      <c r="M103" s="37" t="s">
        <v>154</v>
      </c>
      <c r="N103" s="38" t="s">
        <v>0</v>
      </c>
      <c r="O103" s="37" t="s">
        <v>154</v>
      </c>
      <c r="P103" s="38" t="s">
        <v>0</v>
      </c>
      <c r="Q103" s="37" t="s">
        <v>154</v>
      </c>
      <c r="R103" s="38" t="s">
        <v>0</v>
      </c>
      <c r="S103" s="37" t="s">
        <v>154</v>
      </c>
      <c r="T103" s="38" t="s">
        <v>0</v>
      </c>
      <c r="U103" s="37" t="s">
        <v>154</v>
      </c>
      <c r="V103" s="38" t="s">
        <v>0</v>
      </c>
      <c r="W103" s="37" t="s">
        <v>154</v>
      </c>
      <c r="X103" s="38" t="s">
        <v>0</v>
      </c>
      <c r="Y103" s="37" t="s">
        <v>154</v>
      </c>
      <c r="Z103" s="38" t="s">
        <v>0</v>
      </c>
      <c r="AA103" s="37" t="s">
        <v>154</v>
      </c>
      <c r="AB103" s="38" t="s">
        <v>0</v>
      </c>
      <c r="AC103" s="37" t="s">
        <v>154</v>
      </c>
      <c r="AD103" s="38" t="s">
        <v>0</v>
      </c>
      <c r="AE103" s="41" t="s">
        <v>154</v>
      </c>
      <c r="AF103" s="42" t="s">
        <v>0</v>
      </c>
    </row>
    <row r="104" spans="1:35" x14ac:dyDescent="0.3">
      <c r="A104" s="77"/>
      <c r="B104" s="78" t="s">
        <v>259</v>
      </c>
      <c r="C104" s="8">
        <v>1252</v>
      </c>
      <c r="D104" s="5">
        <f>IF(C108=0,"- - -",C104/C108*100)</f>
        <v>68.640350877192986</v>
      </c>
      <c r="E104" s="4">
        <v>2395</v>
      </c>
      <c r="F104" s="5">
        <f>IF(E108=0,"- - -",E104/E108*100)</f>
        <v>96.533655783958082</v>
      </c>
      <c r="G104" s="4">
        <v>4541</v>
      </c>
      <c r="H104" s="5">
        <f>IF(G108=0,"- - -",G104/G108*100)</f>
        <v>98.910912655194949</v>
      </c>
      <c r="I104" s="4">
        <v>17374</v>
      </c>
      <c r="J104" s="5">
        <f>IF(I108=0,"- - -",I104/I108*100)</f>
        <v>99.650129050759958</v>
      </c>
      <c r="K104" s="4">
        <v>48382</v>
      </c>
      <c r="L104" s="5">
        <f>IF(K108=0,"- - -",K104/K108*100)</f>
        <v>99.375590518834983</v>
      </c>
      <c r="M104" s="4">
        <v>28230</v>
      </c>
      <c r="N104" s="5">
        <f>IF(M108=0,"- - -",M104/M108*100)</f>
        <v>98.020833333333329</v>
      </c>
      <c r="O104" s="4">
        <v>9257</v>
      </c>
      <c r="P104" s="5">
        <f>IF(O108=0,"- - -",O104/O108*100)</f>
        <v>94.555669050051065</v>
      </c>
      <c r="Q104" s="4">
        <v>4022</v>
      </c>
      <c r="R104" s="5">
        <f>IF(Q108=0,"- - -",Q104/Q108*100)</f>
        <v>89.756750725284533</v>
      </c>
      <c r="S104" s="4">
        <v>1139</v>
      </c>
      <c r="T104" s="5">
        <f>IF(S108=0,"- - -",S104/S108*100)</f>
        <v>85.063480209111276</v>
      </c>
      <c r="U104" s="4">
        <v>643</v>
      </c>
      <c r="V104" s="5">
        <f>IF(U108=0,"- - -",U104/U108*100)</f>
        <v>78.606356968215167</v>
      </c>
      <c r="W104" s="4">
        <v>525</v>
      </c>
      <c r="X104" s="5">
        <f>IF(W108=0,"- - -",W104/W108*100)</f>
        <v>82.547169811320757</v>
      </c>
      <c r="Y104" s="4">
        <v>2362</v>
      </c>
      <c r="Z104" s="5">
        <f>IF(Y108=0,"- - -",Y104/Y108*100)</f>
        <v>72.254512083205867</v>
      </c>
      <c r="AA104" s="4">
        <v>869</v>
      </c>
      <c r="AB104" s="5">
        <f>IF(AA108=0,"- - -",AA104/AA108*100)</f>
        <v>62.338593974175041</v>
      </c>
      <c r="AC104" s="4">
        <v>947</v>
      </c>
      <c r="AD104" s="5">
        <f>IF(AC108=0,"- - -",AC104/AC108*100)</f>
        <v>66.223776223776227</v>
      </c>
      <c r="AE104" s="26">
        <f>C104+E104+G104+I104+K104+M104+O104+Q104+S104+U104+W104+Y104+AA104+AC104</f>
        <v>121938</v>
      </c>
      <c r="AF104" s="27">
        <f>IF(AE108=0,"- - -",AE104/AE108*100)</f>
        <v>96.03383369823743</v>
      </c>
      <c r="AI104" s="69"/>
    </row>
    <row r="105" spans="1:35" x14ac:dyDescent="0.3">
      <c r="A105" s="79"/>
      <c r="B105" s="78" t="s">
        <v>260</v>
      </c>
      <c r="C105" s="9">
        <v>155</v>
      </c>
      <c r="D105" s="3">
        <f>IF(C108=0,"- - -",C105/C108*100)</f>
        <v>8.4978070175438596</v>
      </c>
      <c r="E105" s="2">
        <v>49</v>
      </c>
      <c r="F105" s="3">
        <f>IF(E108=0,"- - -",E105/E108*100)</f>
        <v>1.9750100765820233</v>
      </c>
      <c r="G105" s="2">
        <v>25</v>
      </c>
      <c r="H105" s="3">
        <f>IF(G108=0,"- - -",G105/G108*100)</f>
        <v>0.54454367240252666</v>
      </c>
      <c r="I105" s="2">
        <v>55</v>
      </c>
      <c r="J105" s="3">
        <f>IF(I108=0,"- - -",I105/I108*100)</f>
        <v>0.31545741324921134</v>
      </c>
      <c r="K105" s="2">
        <v>284</v>
      </c>
      <c r="L105" s="3">
        <f>IF(K108=0,"- - -",K105/K108*100)</f>
        <v>0.58332991003573931</v>
      </c>
      <c r="M105" s="2">
        <v>550</v>
      </c>
      <c r="N105" s="3">
        <f>IF(M108=0,"- - -",M105/M108*100)</f>
        <v>1.9097222222222223</v>
      </c>
      <c r="O105" s="2">
        <v>527</v>
      </c>
      <c r="P105" s="3">
        <f>IF(O108=0,"- - -",O105/O108*100)</f>
        <v>5.3830439223697653</v>
      </c>
      <c r="Q105" s="2">
        <v>451</v>
      </c>
      <c r="R105" s="3">
        <f>IF(Q108=0,"- - -",Q105/Q108*100)</f>
        <v>10.064717696942646</v>
      </c>
      <c r="S105" s="2">
        <v>196</v>
      </c>
      <c r="T105" s="3">
        <f>IF(S108=0,"- - -",S105/S108*100)</f>
        <v>14.63778939507095</v>
      </c>
      <c r="U105" s="2">
        <v>172</v>
      </c>
      <c r="V105" s="3">
        <f>IF(U108=0,"- - -",U105/U108*100)</f>
        <v>21.026894865525673</v>
      </c>
      <c r="W105" s="2">
        <v>108</v>
      </c>
      <c r="X105" s="3">
        <f>IF(W108=0,"- - -",W105/W108*100)</f>
        <v>16.981132075471699</v>
      </c>
      <c r="Y105" s="2">
        <v>887</v>
      </c>
      <c r="Z105" s="3">
        <f>IF(Y108=0,"- - -",Y105/Y108*100)</f>
        <v>27.133680024472319</v>
      </c>
      <c r="AA105" s="2">
        <v>494</v>
      </c>
      <c r="AB105" s="3">
        <f>IF(AA108=0,"- - -",AA105/AA108*100)</f>
        <v>35.437589670014347</v>
      </c>
      <c r="AC105" s="2">
        <v>437</v>
      </c>
      <c r="AD105" s="3">
        <f>IF(AC108=0,"- - -",AC105/AC108*100)</f>
        <v>30.55944055944056</v>
      </c>
      <c r="AE105" s="26">
        <f t="shared" ref="AE105:AE107" si="9">C105+E105+G105+I105+K105+M105+O105+Q105+S105+U105+W105+Y105+AA105+AC105</f>
        <v>4390</v>
      </c>
      <c r="AF105" s="29">
        <f>IF(AE108=0,"- - -",AE105/AE108*100)</f>
        <v>3.457400727708035</v>
      </c>
      <c r="AI105" s="69"/>
    </row>
    <row r="106" spans="1:35" x14ac:dyDescent="0.3">
      <c r="A106" s="79"/>
      <c r="B106" s="78" t="s">
        <v>261</v>
      </c>
      <c r="C106" s="9">
        <v>9</v>
      </c>
      <c r="D106" s="3">
        <f>IF(C108=0,"- - -",C106/C108*100)</f>
        <v>0.49342105263157893</v>
      </c>
      <c r="E106" s="2">
        <v>0</v>
      </c>
      <c r="F106" s="3">
        <f>IF(E108=0,"- - -",E106/E108*100)</f>
        <v>0</v>
      </c>
      <c r="G106" s="2">
        <v>3</v>
      </c>
      <c r="H106" s="3">
        <f>IF(G108=0,"- - -",G106/G108*100)</f>
        <v>6.5345240688303205E-2</v>
      </c>
      <c r="I106" s="2">
        <v>0</v>
      </c>
      <c r="J106" s="3">
        <f>IF(I108=0,"- - -",I106/I108*100)</f>
        <v>0</v>
      </c>
      <c r="K106" s="2">
        <v>7</v>
      </c>
      <c r="L106" s="3">
        <f>IF(K108=0,"- - -",K106/K108*100)</f>
        <v>1.4377849895247093E-2</v>
      </c>
      <c r="M106" s="2">
        <v>8</v>
      </c>
      <c r="N106" s="3">
        <f>IF(M108=0,"- - -",M106/M108*100)</f>
        <v>2.7777777777777776E-2</v>
      </c>
      <c r="O106" s="2">
        <v>3</v>
      </c>
      <c r="P106" s="3">
        <f>IF(O108=0,"- - -",O106/O108*100)</f>
        <v>3.0643513789581203E-2</v>
      </c>
      <c r="Q106" s="2">
        <v>2</v>
      </c>
      <c r="R106" s="3">
        <f>IF(Q108=0,"- - -",Q106/Q108*100)</f>
        <v>4.4632894443204639E-2</v>
      </c>
      <c r="S106" s="2">
        <v>2</v>
      </c>
      <c r="T106" s="3">
        <f>IF(S108=0,"- - -",S106/S108*100)</f>
        <v>0.14936519790888725</v>
      </c>
      <c r="U106" s="2">
        <v>3</v>
      </c>
      <c r="V106" s="3">
        <f>IF(U108=0,"- - -",U106/U108*100)</f>
        <v>0.36674816625916873</v>
      </c>
      <c r="W106" s="2">
        <v>3</v>
      </c>
      <c r="X106" s="3">
        <f>IF(W108=0,"- - -",W106/W108*100)</f>
        <v>0.47169811320754718</v>
      </c>
      <c r="Y106" s="2">
        <v>16</v>
      </c>
      <c r="Z106" s="3">
        <f>IF(Y108=0,"- - -",Y106/Y108*100)</f>
        <v>0.4894463138574488</v>
      </c>
      <c r="AA106" s="2">
        <v>29</v>
      </c>
      <c r="AB106" s="3">
        <f>IF(AA108=0,"- - -",AA106/AA108*100)</f>
        <v>2.080344332855093</v>
      </c>
      <c r="AC106" s="2">
        <v>42</v>
      </c>
      <c r="AD106" s="3">
        <f>IF(AC108=0,"- - -",AC106/AC108*100)</f>
        <v>2.9370629370629371</v>
      </c>
      <c r="AE106" s="26">
        <f t="shared" si="9"/>
        <v>127</v>
      </c>
      <c r="AF106" s="29">
        <f>IF(AE108=0,"- - -",AE106/AE108*100)</f>
        <v>0.10002047663301147</v>
      </c>
      <c r="AI106" s="69"/>
    </row>
    <row r="107" spans="1:35" ht="15" thickBot="1" x14ac:dyDescent="0.35">
      <c r="A107" s="79"/>
      <c r="B107" s="78" t="s">
        <v>262</v>
      </c>
      <c r="C107" s="9">
        <v>408</v>
      </c>
      <c r="D107" s="3">
        <f>IF(C108=0,"- - -",C107/C108*100)</f>
        <v>22.368421052631579</v>
      </c>
      <c r="E107" s="2">
        <v>37</v>
      </c>
      <c r="F107" s="3">
        <f>IF(E108=0,"- - -",E107/E108*100)</f>
        <v>1.4913341394598953</v>
      </c>
      <c r="G107" s="2">
        <v>22</v>
      </c>
      <c r="H107" s="3">
        <f>IF(G108=0,"- - -",G107/G108*100)</f>
        <v>0.47919843171422349</v>
      </c>
      <c r="I107" s="2">
        <v>6</v>
      </c>
      <c r="J107" s="3">
        <f>IF(I108=0,"- - -",I107/I108*100)</f>
        <v>3.4413535990823058E-2</v>
      </c>
      <c r="K107" s="2">
        <v>13</v>
      </c>
      <c r="L107" s="3">
        <f>IF(K108=0,"- - -",K107/K108*100)</f>
        <v>2.6701721234030314E-2</v>
      </c>
      <c r="M107" s="2">
        <v>12</v>
      </c>
      <c r="N107" s="3">
        <f>IF(M108=0,"- - -",M107/M108*100)</f>
        <v>4.1666666666666671E-2</v>
      </c>
      <c r="O107" s="2">
        <v>3</v>
      </c>
      <c r="P107" s="3">
        <f>IF(O108=0,"- - -",O107/O108*100)</f>
        <v>3.0643513789581203E-2</v>
      </c>
      <c r="Q107" s="2">
        <v>6</v>
      </c>
      <c r="R107" s="3">
        <f>IF(Q108=0,"- - -",Q107/Q108*100)</f>
        <v>0.13389868332961394</v>
      </c>
      <c r="S107" s="2">
        <v>2</v>
      </c>
      <c r="T107" s="3">
        <f>IF(S108=0,"- - -",S107/S108*100)</f>
        <v>0.14936519790888725</v>
      </c>
      <c r="U107" s="2">
        <v>0</v>
      </c>
      <c r="V107" s="3">
        <f>IF(U108=0,"- - -",U107/U108*100)</f>
        <v>0</v>
      </c>
      <c r="W107" s="2">
        <v>0</v>
      </c>
      <c r="X107" s="3">
        <f>IF(W108=0,"- - -",W107/W108*100)</f>
        <v>0</v>
      </c>
      <c r="Y107" s="2">
        <v>4</v>
      </c>
      <c r="Z107" s="3">
        <f>IF(Y108=0,"- - -",Y107/Y108*100)</f>
        <v>0.1223615784643622</v>
      </c>
      <c r="AA107" s="2">
        <v>2</v>
      </c>
      <c r="AB107" s="3">
        <f>IF(AA108=0,"- - -",AA107/AA108*100)</f>
        <v>0.14347202295552369</v>
      </c>
      <c r="AC107" s="2">
        <v>4</v>
      </c>
      <c r="AD107" s="3">
        <f>IF(AC108=0,"- - -",AC107/AC108*100)</f>
        <v>0.27972027972027974</v>
      </c>
      <c r="AE107" s="26">
        <f t="shared" si="9"/>
        <v>519</v>
      </c>
      <c r="AF107" s="29">
        <f>IF(AE108=0,"- - -",AE107/AE108*100)</f>
        <v>0.40874509742151943</v>
      </c>
      <c r="AI107" s="69"/>
    </row>
    <row r="108" spans="1:35" x14ac:dyDescent="0.3">
      <c r="A108" s="161" t="s">
        <v>153</v>
      </c>
      <c r="B108" s="162"/>
      <c r="C108" s="14">
        <f>SUM(C104:C107)</f>
        <v>1824</v>
      </c>
      <c r="D108" s="15">
        <f>IF(C108=0,"- - -",C108/C108*100)</f>
        <v>100</v>
      </c>
      <c r="E108" s="16">
        <f>SUM(E104:E107)</f>
        <v>2481</v>
      </c>
      <c r="F108" s="15">
        <f>IF(E108=0,"- - -",E108/E108*100)</f>
        <v>100</v>
      </c>
      <c r="G108" s="16">
        <f>SUM(G104:G107)</f>
        <v>4591</v>
      </c>
      <c r="H108" s="15">
        <f>IF(G108=0,"- - -",G108/G108*100)</f>
        <v>100</v>
      </c>
      <c r="I108" s="16">
        <f>SUM(I104:I107)</f>
        <v>17435</v>
      </c>
      <c r="J108" s="15">
        <f>IF(I108=0,"- - -",I108/I108*100)</f>
        <v>100</v>
      </c>
      <c r="K108" s="16">
        <f>SUM(K104:K107)</f>
        <v>48686</v>
      </c>
      <c r="L108" s="15">
        <f>IF(K108=0,"- - -",K108/K108*100)</f>
        <v>100</v>
      </c>
      <c r="M108" s="16">
        <f>SUM(M104:M107)</f>
        <v>28800</v>
      </c>
      <c r="N108" s="15">
        <f>IF(M108=0,"- - -",M108/M108*100)</f>
        <v>100</v>
      </c>
      <c r="O108" s="16">
        <f>SUM(O104:O107)</f>
        <v>9790</v>
      </c>
      <c r="P108" s="15">
        <f>IF(O108=0,"- - -",O108/O108*100)</f>
        <v>100</v>
      </c>
      <c r="Q108" s="16">
        <f>SUM(Q104:Q107)</f>
        <v>4481</v>
      </c>
      <c r="R108" s="15">
        <f>IF(Q108=0,"- - -",Q108/Q108*100)</f>
        <v>100</v>
      </c>
      <c r="S108" s="16">
        <f>SUM(S104:S107)</f>
        <v>1339</v>
      </c>
      <c r="T108" s="15">
        <f>IF(S108=0,"- - -",S108/S108*100)</f>
        <v>100</v>
      </c>
      <c r="U108" s="16">
        <f>SUM(U104:U107)</f>
        <v>818</v>
      </c>
      <c r="V108" s="15">
        <f>IF(U108=0,"- - -",U108/U108*100)</f>
        <v>100</v>
      </c>
      <c r="W108" s="16">
        <f>SUM(W104:W107)</f>
        <v>636</v>
      </c>
      <c r="X108" s="15">
        <f>IF(W108=0,"- - -",W108/W108*100)</f>
        <v>100</v>
      </c>
      <c r="Y108" s="16">
        <f>SUM(Y104:Y107)</f>
        <v>3269</v>
      </c>
      <c r="Z108" s="15">
        <f>IF(Y108=0,"- - -",Y108/Y108*100)</f>
        <v>100</v>
      </c>
      <c r="AA108" s="16">
        <f>SUM(AA104:AA107)</f>
        <v>1394</v>
      </c>
      <c r="AB108" s="15">
        <f t="shared" ref="AB108" si="10">IF(AA108=0,"- - -",AA108/AA108*100)</f>
        <v>100</v>
      </c>
      <c r="AC108" s="16">
        <f>SUM(AC104:AC107)</f>
        <v>1430</v>
      </c>
      <c r="AD108" s="15">
        <f t="shared" ref="AD108" si="11">IF(AC108=0,"- - -",AC108/AC108*100)</f>
        <v>100</v>
      </c>
      <c r="AE108" s="22">
        <f>SUM(AE104:AE107)</f>
        <v>126974</v>
      </c>
      <c r="AF108" s="23">
        <f>IF(AE108=0,"- - -",AE108/AE108*100)</f>
        <v>100</v>
      </c>
      <c r="AI108" s="69"/>
    </row>
    <row r="109" spans="1:35" ht="15" thickBot="1" x14ac:dyDescent="0.35">
      <c r="A109" s="163" t="s">
        <v>187</v>
      </c>
      <c r="B109" s="164"/>
      <c r="C109" s="18">
        <f>IF($AE108=0,"- - -",C108/$AE108*100)</f>
        <v>1.4365145620363224</v>
      </c>
      <c r="D109" s="19"/>
      <c r="E109" s="20">
        <f>IF($AE108=0,"- - -",E108/$AE108*100)</f>
        <v>1.9539433269803268</v>
      </c>
      <c r="F109" s="19"/>
      <c r="G109" s="20">
        <f>IF($AE108=0,"- - -",G108/$AE108*100)</f>
        <v>3.6157008521429583</v>
      </c>
      <c r="H109" s="19"/>
      <c r="I109" s="20">
        <f>IF($AE108=0,"- - -",I108/$AE108*100)</f>
        <v>13.731157559815395</v>
      </c>
      <c r="J109" s="19"/>
      <c r="K109" s="20">
        <f>IF($AE108=0,"- - -",K108/$AE108*100)</f>
        <v>38.343282876809425</v>
      </c>
      <c r="L109" s="19"/>
      <c r="M109" s="20">
        <f>IF($AE108=0,"- - -",M108/$AE108*100)</f>
        <v>22.681808874257722</v>
      </c>
      <c r="N109" s="19"/>
      <c r="O109" s="20">
        <f>IF($AE108=0,"- - -",O108/$AE108*100)</f>
        <v>7.7102398916313568</v>
      </c>
      <c r="P109" s="19"/>
      <c r="Q109" s="20">
        <f>IF($AE108=0,"- - -",Q108/$AE108*100)</f>
        <v>3.5290689432482236</v>
      </c>
      <c r="R109" s="19"/>
      <c r="S109" s="20">
        <f>IF($AE108=0,"- - -",S108/$AE108*100)</f>
        <v>1.0545466000913573</v>
      </c>
      <c r="T109" s="19"/>
      <c r="U109" s="20">
        <f>IF($AE108=0,"- - -",U108/$AE108*100)</f>
        <v>0.64422637705357</v>
      </c>
      <c r="V109" s="19"/>
      <c r="W109" s="20">
        <f>IF($AE108=0,"- - -",W108/$AE108*100)</f>
        <v>0.50088994597319136</v>
      </c>
      <c r="X109" s="19"/>
      <c r="Y109" s="20">
        <f>IF($AE108=0,"- - -",Y108/$AE108*100)</f>
        <v>2.5745428197898783</v>
      </c>
      <c r="Z109" s="19"/>
      <c r="AA109" s="20">
        <f>IF($AE108=0,"- - -",AA108/$AE108*100)</f>
        <v>1.0978625545387244</v>
      </c>
      <c r="AB109" s="50"/>
      <c r="AC109" s="20">
        <f>IF($AE108=0,"- - -",AC108/$AE108*100)</f>
        <v>1.1262148156315466</v>
      </c>
      <c r="AD109" s="50"/>
      <c r="AE109" s="24">
        <f>IF($AE108=0,"- - -",AE108/$AE108*100)</f>
        <v>100</v>
      </c>
      <c r="AF109" s="25"/>
    </row>
    <row r="112" spans="1:35" x14ac:dyDescent="0.3">
      <c r="A112" s="49" t="s">
        <v>271</v>
      </c>
      <c r="L112" s="48"/>
    </row>
    <row r="113" spans="1:13" ht="15" thickBot="1" x14ac:dyDescent="0.35"/>
    <row r="114" spans="1:13" ht="14.4" customHeight="1" x14ac:dyDescent="0.3">
      <c r="A114" s="157" t="s">
        <v>252</v>
      </c>
      <c r="B114" s="158"/>
      <c r="C114" s="32" t="s">
        <v>263</v>
      </c>
      <c r="D114" s="33"/>
      <c r="E114" s="33" t="s">
        <v>264</v>
      </c>
      <c r="F114" s="33"/>
      <c r="G114" s="33" t="s">
        <v>279</v>
      </c>
      <c r="H114" s="33"/>
      <c r="I114" s="35" t="s">
        <v>153</v>
      </c>
      <c r="J114" s="36"/>
    </row>
    <row r="115" spans="1:13" ht="15" thickBot="1" x14ac:dyDescent="0.35">
      <c r="A115" s="159"/>
      <c r="B115" s="160"/>
      <c r="C115" s="37" t="s">
        <v>154</v>
      </c>
      <c r="D115" s="38" t="s">
        <v>0</v>
      </c>
      <c r="E115" s="39" t="s">
        <v>154</v>
      </c>
      <c r="F115" s="38" t="s">
        <v>0</v>
      </c>
      <c r="G115" s="39" t="s">
        <v>154</v>
      </c>
      <c r="H115" s="38" t="s">
        <v>0</v>
      </c>
      <c r="I115" s="41" t="s">
        <v>154</v>
      </c>
      <c r="J115" s="42" t="s">
        <v>0</v>
      </c>
    </row>
    <row r="116" spans="1:13" x14ac:dyDescent="0.3">
      <c r="A116" s="77"/>
      <c r="B116" s="78" t="s">
        <v>259</v>
      </c>
      <c r="C116" s="8">
        <v>99445</v>
      </c>
      <c r="D116" s="5">
        <f>IF(C120=0,"- - -",C116/C120*100)</f>
        <v>98.10198384121378</v>
      </c>
      <c r="E116" s="4">
        <v>22394</v>
      </c>
      <c r="F116" s="5">
        <f>IF(E120=0,"- - -",E116/E120*100)</f>
        <v>89.701582215101141</v>
      </c>
      <c r="G116" s="4">
        <v>99</v>
      </c>
      <c r="H116" s="5">
        <f>IF(G120=0,"- - -",G116/G120*100)</f>
        <v>15.46875</v>
      </c>
      <c r="I116" s="26">
        <f>C116+E116+G116</f>
        <v>121938</v>
      </c>
      <c r="J116" s="27">
        <f>IF(I120=0,"- - -",I116/I120*100)</f>
        <v>96.03383369823743</v>
      </c>
      <c r="M116" s="69"/>
    </row>
    <row r="117" spans="1:13" x14ac:dyDescent="0.3">
      <c r="A117" s="79"/>
      <c r="B117" s="78" t="s">
        <v>260</v>
      </c>
      <c r="C117" s="9">
        <v>1907</v>
      </c>
      <c r="D117" s="3">
        <f>IF(C120=0,"- - -",C117/C120*100)</f>
        <v>1.8812457457408085</v>
      </c>
      <c r="E117" s="2">
        <v>2452</v>
      </c>
      <c r="F117" s="3">
        <f>IF(E120=0,"- - -",E117/E120*100)</f>
        <v>9.8217504506308835</v>
      </c>
      <c r="G117" s="2">
        <v>31</v>
      </c>
      <c r="H117" s="3">
        <f>IF(G120=0,"- - -",G117/G120*100)</f>
        <v>4.84375</v>
      </c>
      <c r="I117" s="26">
        <f t="shared" ref="I117:I119" si="12">C117+E117+G117</f>
        <v>4390</v>
      </c>
      <c r="J117" s="29">
        <f>IF(I120=0,"- - -",I117/I120*100)</f>
        <v>3.457400727708035</v>
      </c>
      <c r="M117" s="69"/>
    </row>
    <row r="118" spans="1:13" x14ac:dyDescent="0.3">
      <c r="A118" s="79"/>
      <c r="B118" s="78" t="s">
        <v>261</v>
      </c>
      <c r="C118" s="9">
        <v>9</v>
      </c>
      <c r="D118" s="3">
        <f>IF(C120=0,"- - -",C118/C120*100)</f>
        <v>8.8784539652161897E-3</v>
      </c>
      <c r="E118" s="2">
        <v>116</v>
      </c>
      <c r="F118" s="3">
        <f>IF(E120=0,"- - -",E118/E120*100)</f>
        <v>0.46465051071500096</v>
      </c>
      <c r="G118" s="2">
        <v>2</v>
      </c>
      <c r="H118" s="3">
        <f>IF(G120=0,"- - -",G118/G120*100)</f>
        <v>0.3125</v>
      </c>
      <c r="I118" s="26">
        <f t="shared" si="12"/>
        <v>127</v>
      </c>
      <c r="J118" s="29">
        <f>IF(I120=0,"- - -",I118/I120*100)</f>
        <v>0.10002047663301147</v>
      </c>
      <c r="M118" s="69"/>
    </row>
    <row r="119" spans="1:13" ht="15" thickBot="1" x14ac:dyDescent="0.35">
      <c r="A119" s="79"/>
      <c r="B119" s="78" t="s">
        <v>262</v>
      </c>
      <c r="C119" s="9">
        <v>8</v>
      </c>
      <c r="D119" s="3">
        <f>IF(C120=0,"- - -",C119/C120*100)</f>
        <v>7.8919590801921694E-3</v>
      </c>
      <c r="E119" s="2">
        <v>3</v>
      </c>
      <c r="F119" s="3">
        <f>IF(E120=0,"- - -",E119/E120*100)</f>
        <v>1.2016823552974164E-2</v>
      </c>
      <c r="G119" s="2">
        <v>508</v>
      </c>
      <c r="H119" s="3">
        <f>IF(G120=0,"- - -",G119/G120*100)</f>
        <v>79.375</v>
      </c>
      <c r="I119" s="26">
        <f t="shared" si="12"/>
        <v>519</v>
      </c>
      <c r="J119" s="29">
        <f>IF(I120=0,"- - -",I119/I120*100)</f>
        <v>0.40874509742151943</v>
      </c>
      <c r="M119" s="69"/>
    </row>
    <row r="120" spans="1:13" x14ac:dyDescent="0.3">
      <c r="A120" s="161" t="s">
        <v>153</v>
      </c>
      <c r="B120" s="162"/>
      <c r="C120" s="14">
        <f>SUM(C116:C119)</f>
        <v>101369</v>
      </c>
      <c r="D120" s="15">
        <f>IF(C120=0,"- - -",C120/C120*100)</f>
        <v>100</v>
      </c>
      <c r="E120" s="16">
        <f>SUM(E116:E119)</f>
        <v>24965</v>
      </c>
      <c r="F120" s="15">
        <f>IF(E120=0,"- - -",E120/E120*100)</f>
        <v>100</v>
      </c>
      <c r="G120" s="16">
        <f>SUM(G116:G119)</f>
        <v>640</v>
      </c>
      <c r="H120" s="15">
        <f>IF(G120=0,"- - -",G120/G120*100)</f>
        <v>100</v>
      </c>
      <c r="I120" s="22">
        <f>SUM(I116:I119)</f>
        <v>126974</v>
      </c>
      <c r="J120" s="23">
        <f>IF(I120=0,"- - -",I120/I120*100)</f>
        <v>100</v>
      </c>
      <c r="M120" s="69"/>
    </row>
    <row r="121" spans="1:13" ht="15" thickBot="1" x14ac:dyDescent="0.35">
      <c r="A121" s="165" t="s">
        <v>614</v>
      </c>
      <c r="B121" s="166"/>
      <c r="C121" s="18">
        <f>IF($I120=0,"- - -",C120/$I120*100)</f>
        <v>79.834454297730247</v>
      </c>
      <c r="D121" s="19"/>
      <c r="E121" s="20">
        <f>IF($I120=0,"- - -",E120/$I120*100)</f>
        <v>19.661505505064028</v>
      </c>
      <c r="F121" s="19"/>
      <c r="G121" s="20">
        <f>IF($I120=0,"- - -",G120/$I120*100)</f>
        <v>0.50404019720572713</v>
      </c>
      <c r="H121" s="19"/>
      <c r="I121" s="24">
        <f>IF($I120=0,"- - -",I120/$I120*100)</f>
        <v>100</v>
      </c>
      <c r="J121" s="25"/>
    </row>
    <row r="122" spans="1:13" x14ac:dyDescent="0.3">
      <c r="A122" s="156" t="s">
        <v>455</v>
      </c>
      <c r="B122" s="156"/>
      <c r="C122" s="156"/>
      <c r="D122" s="156"/>
      <c r="E122" s="156"/>
      <c r="F122" s="156"/>
    </row>
    <row r="124" spans="1:13" x14ac:dyDescent="0.3">
      <c r="A124" s="1" t="s">
        <v>358</v>
      </c>
      <c r="J124" s="48"/>
      <c r="L124" s="48"/>
    </row>
    <row r="125" spans="1:13" ht="15" thickBot="1" x14ac:dyDescent="0.35"/>
    <row r="126" spans="1:13" ht="14.4" customHeight="1" x14ac:dyDescent="0.3">
      <c r="A126" s="157" t="s">
        <v>252</v>
      </c>
      <c r="B126" s="158"/>
      <c r="C126" s="32" t="s">
        <v>427</v>
      </c>
      <c r="D126" s="33"/>
      <c r="E126" s="33" t="s">
        <v>428</v>
      </c>
      <c r="F126" s="33"/>
      <c r="G126" s="33" t="s">
        <v>364</v>
      </c>
      <c r="H126" s="33"/>
      <c r="I126" s="35" t="s">
        <v>153</v>
      </c>
      <c r="J126" s="36"/>
    </row>
    <row r="127" spans="1:13" ht="15" thickBot="1" x14ac:dyDescent="0.35">
      <c r="A127" s="159"/>
      <c r="B127" s="160"/>
      <c r="C127" s="37" t="s">
        <v>154</v>
      </c>
      <c r="D127" s="38" t="s">
        <v>0</v>
      </c>
      <c r="E127" s="39" t="s">
        <v>154</v>
      </c>
      <c r="F127" s="38" t="s">
        <v>0</v>
      </c>
      <c r="G127" s="39" t="s">
        <v>154</v>
      </c>
      <c r="H127" s="38" t="s">
        <v>0</v>
      </c>
      <c r="I127" s="41" t="s">
        <v>154</v>
      </c>
      <c r="J127" s="42" t="s">
        <v>0</v>
      </c>
    </row>
    <row r="128" spans="1:13" x14ac:dyDescent="0.3">
      <c r="A128" s="77"/>
      <c r="B128" s="78" t="s">
        <v>259</v>
      </c>
      <c r="C128" s="8">
        <v>11287</v>
      </c>
      <c r="D128" s="5">
        <f>IF(C132=0,"- - -",C128/C132*100)</f>
        <v>97.748332900320435</v>
      </c>
      <c r="E128" s="4">
        <v>105151</v>
      </c>
      <c r="F128" s="5">
        <f>IF(E132=0,"- - -",E128/E132*100)</f>
        <v>97.777591802196369</v>
      </c>
      <c r="G128" s="4">
        <v>5477</v>
      </c>
      <c r="H128" s="5">
        <f>IF(G132=0,"- - -",G128/G132*100)</f>
        <v>97.490210039159848</v>
      </c>
      <c r="I128" s="26">
        <f>C128+E128+G128</f>
        <v>121915</v>
      </c>
      <c r="J128" s="27">
        <f>IF(I132=0,"- - -",I128/I132*100)</f>
        <v>97.761936073645217</v>
      </c>
      <c r="M128" s="69"/>
    </row>
    <row r="129" spans="1:13" x14ac:dyDescent="0.3">
      <c r="A129" s="79"/>
      <c r="B129" s="78" t="s">
        <v>260</v>
      </c>
      <c r="C129" s="9">
        <v>202</v>
      </c>
      <c r="D129" s="3">
        <f>IF(C132=0,"- - -",C129/C132*100)</f>
        <v>1.7493721312895123</v>
      </c>
      <c r="E129" s="2">
        <v>1928</v>
      </c>
      <c r="F129" s="3">
        <f>IF(E132=0,"- - -",E129/E132*100)</f>
        <v>1.7928046047553956</v>
      </c>
      <c r="G129" s="2">
        <v>100</v>
      </c>
      <c r="H129" s="3">
        <f>IF(G132=0,"- - -",G129/G132*100)</f>
        <v>1.7799928800284799</v>
      </c>
      <c r="I129" s="26">
        <f t="shared" ref="I129:I131" si="13">C129+E129+G129</f>
        <v>2230</v>
      </c>
      <c r="J129" s="29">
        <f>IF(I132=0,"- - -",I129/I132*100)</f>
        <v>1.7882058601831508</v>
      </c>
      <c r="M129" s="69"/>
    </row>
    <row r="130" spans="1:13" x14ac:dyDescent="0.3">
      <c r="A130" s="79"/>
      <c r="B130" s="78" t="s">
        <v>261</v>
      </c>
      <c r="C130" s="9">
        <v>7</v>
      </c>
      <c r="D130" s="3">
        <f>IF(C132=0,"- - -",C130/C132*100)</f>
        <v>6.0621806529834586E-2</v>
      </c>
      <c r="E130" s="2">
        <v>41</v>
      </c>
      <c r="F130" s="3">
        <f>IF(E132=0,"- - -",E130/E132*100)</f>
        <v>3.8124994188263081E-2</v>
      </c>
      <c r="G130" s="2">
        <v>2</v>
      </c>
      <c r="H130" s="3">
        <f>IF(G132=0,"- - -",G130/G132*100)</f>
        <v>3.55998576005696E-2</v>
      </c>
      <c r="I130" s="26">
        <f t="shared" si="13"/>
        <v>50</v>
      </c>
      <c r="J130" s="29">
        <f>IF(I132=0,"- - -",I130/I132*100)</f>
        <v>4.0094301797828497E-2</v>
      </c>
      <c r="M130" s="69"/>
    </row>
    <row r="131" spans="1:13" ht="15" thickBot="1" x14ac:dyDescent="0.35">
      <c r="A131" s="79"/>
      <c r="B131" s="78" t="s">
        <v>262</v>
      </c>
      <c r="C131" s="9">
        <v>51</v>
      </c>
      <c r="D131" s="3">
        <f>IF(C132=0,"- - -",C131/C132*100)</f>
        <v>0.44167316186022348</v>
      </c>
      <c r="E131" s="2">
        <v>421</v>
      </c>
      <c r="F131" s="3">
        <f>IF(E132=0,"- - -",E131/E132*100)</f>
        <v>0.39147859885996966</v>
      </c>
      <c r="G131" s="2">
        <v>39</v>
      </c>
      <c r="H131" s="3">
        <f>IF(G132=0,"- - -",G131/G132*100)</f>
        <v>0.69419722321110722</v>
      </c>
      <c r="I131" s="26">
        <f t="shared" si="13"/>
        <v>511</v>
      </c>
      <c r="J131" s="29">
        <f>IF(I132=0,"- - -",I131/I132*100)</f>
        <v>0.40976376437380718</v>
      </c>
      <c r="M131" s="69"/>
    </row>
    <row r="132" spans="1:13" x14ac:dyDescent="0.3">
      <c r="A132" s="161" t="s">
        <v>153</v>
      </c>
      <c r="B132" s="162"/>
      <c r="C132" s="14">
        <f>SUM(C128:C131)</f>
        <v>11547</v>
      </c>
      <c r="D132" s="15">
        <f>IF(C132=0,"- - -",C132/C132*100)</f>
        <v>100</v>
      </c>
      <c r="E132" s="16">
        <f>SUM(E128:E131)</f>
        <v>107541</v>
      </c>
      <c r="F132" s="15">
        <f>IF(E132=0,"- - -",E132/E132*100)</f>
        <v>100</v>
      </c>
      <c r="G132" s="16">
        <f>SUM(G128:G131)</f>
        <v>5618</v>
      </c>
      <c r="H132" s="15">
        <f>IF(G132=0,"- - -",G132/G132*100)</f>
        <v>100</v>
      </c>
      <c r="I132" s="22">
        <f>SUM(I128:I131)</f>
        <v>124706</v>
      </c>
      <c r="J132" s="23">
        <f>IF(I132=0,"- - -",I132/I132*100)</f>
        <v>100</v>
      </c>
      <c r="M132" s="69"/>
    </row>
    <row r="133" spans="1:13" ht="15" thickBot="1" x14ac:dyDescent="0.35">
      <c r="A133" s="163" t="s">
        <v>613</v>
      </c>
      <c r="B133" s="164"/>
      <c r="C133" s="18">
        <f>IF($I132=0,"- - -",C132/$I132*100)</f>
        <v>9.2593780571905118</v>
      </c>
      <c r="D133" s="19"/>
      <c r="E133" s="20">
        <f>IF($I132=0,"- - -",E132/$I132*100)</f>
        <v>86.235626192805483</v>
      </c>
      <c r="F133" s="19"/>
      <c r="G133" s="20">
        <f>IF($I132=0,"- - -",G132/$I132*100)</f>
        <v>4.5049957500040092</v>
      </c>
      <c r="H133" s="19"/>
      <c r="I133" s="24">
        <f>IF($I132=0,"- - -",I132/$I132*100)</f>
        <v>100</v>
      </c>
      <c r="J133" s="25"/>
    </row>
    <row r="136" spans="1:13" x14ac:dyDescent="0.3">
      <c r="A136" s="1" t="s">
        <v>291</v>
      </c>
      <c r="L136" s="48"/>
    </row>
    <row r="137" spans="1:13" ht="15" thickBot="1" x14ac:dyDescent="0.35"/>
    <row r="138" spans="1:13" ht="14.4" customHeight="1" x14ac:dyDescent="0.3">
      <c r="A138" s="157" t="s">
        <v>252</v>
      </c>
      <c r="B138" s="158"/>
      <c r="C138" s="32" t="s">
        <v>429</v>
      </c>
      <c r="D138" s="33"/>
      <c r="E138" s="33" t="s">
        <v>363</v>
      </c>
      <c r="F138" s="33"/>
      <c r="G138" s="33" t="s">
        <v>563</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77"/>
      <c r="B140" s="78" t="s">
        <v>259</v>
      </c>
      <c r="C140" s="8">
        <v>79319</v>
      </c>
      <c r="D140" s="5">
        <f>IF(C144=0,"- - -",C140/C144*100)</f>
        <v>97.744889031288125</v>
      </c>
      <c r="E140" s="4">
        <v>41246</v>
      </c>
      <c r="F140" s="5">
        <f>IF(E144=0,"- - -",E140/E144*100)</f>
        <v>97.873855061458883</v>
      </c>
      <c r="G140" s="4">
        <v>1350</v>
      </c>
      <c r="H140" s="5">
        <f>IF(G144=0,"- - -",G140/G144*100)</f>
        <v>95.406360424028264</v>
      </c>
      <c r="I140" s="26">
        <f>C140+E140+G140</f>
        <v>121915</v>
      </c>
      <c r="J140" s="27">
        <f>IF(I144=0,"- - -",I140/I144*100)</f>
        <v>97.761936073645217</v>
      </c>
      <c r="M140" s="69"/>
    </row>
    <row r="141" spans="1:13" x14ac:dyDescent="0.3">
      <c r="A141" s="79"/>
      <c r="B141" s="78" t="s">
        <v>260</v>
      </c>
      <c r="C141" s="9">
        <v>1505</v>
      </c>
      <c r="D141" s="3">
        <f>IF(C144=0,"- - -",C141/C144*100)</f>
        <v>1.854613119077253</v>
      </c>
      <c r="E141" s="2">
        <v>684</v>
      </c>
      <c r="F141" s="3">
        <f>IF(E144=0,"- - -",E141/E144*100)</f>
        <v>1.6230838593327321</v>
      </c>
      <c r="G141" s="2">
        <v>41</v>
      </c>
      <c r="H141" s="3">
        <f>IF(G144=0,"- - -",G141/G144*100)</f>
        <v>2.8975265017667842</v>
      </c>
      <c r="I141" s="26">
        <f t="shared" ref="I141:I143" si="14">C141+E141+G141</f>
        <v>2230</v>
      </c>
      <c r="J141" s="29">
        <f>IF(I144=0,"- - -",I141/I144*100)</f>
        <v>1.7882058601831508</v>
      </c>
      <c r="M141" s="69"/>
    </row>
    <row r="142" spans="1:13" x14ac:dyDescent="0.3">
      <c r="A142" s="79"/>
      <c r="B142" s="78" t="s">
        <v>261</v>
      </c>
      <c r="C142" s="9">
        <v>31</v>
      </c>
      <c r="D142" s="3">
        <f>IF(C144=0,"- - -",C142/C144*100)</f>
        <v>3.8201333349764013E-2</v>
      </c>
      <c r="E142" s="2">
        <v>18</v>
      </c>
      <c r="F142" s="3">
        <f>IF(E144=0,"- - -",E142/E144*100)</f>
        <v>4.2712733140335059E-2</v>
      </c>
      <c r="G142" s="2">
        <v>1</v>
      </c>
      <c r="H142" s="3">
        <f>IF(G144=0,"- - -",G142/G144*100)</f>
        <v>7.0671378091872794E-2</v>
      </c>
      <c r="I142" s="26">
        <f t="shared" si="14"/>
        <v>50</v>
      </c>
      <c r="J142" s="29">
        <f>IF(I144=0,"- - -",I142/I144*100)</f>
        <v>4.0094301797828497E-2</v>
      </c>
      <c r="M142" s="69"/>
    </row>
    <row r="143" spans="1:13" ht="15" thickBot="1" x14ac:dyDescent="0.35">
      <c r="A143" s="79"/>
      <c r="B143" s="78" t="s">
        <v>262</v>
      </c>
      <c r="C143" s="9">
        <v>294</v>
      </c>
      <c r="D143" s="3">
        <f>IF(C144=0,"- - -",C143/C144*100)</f>
        <v>0.36229651628485871</v>
      </c>
      <c r="E143" s="2">
        <v>194</v>
      </c>
      <c r="F143" s="3">
        <f>IF(E144=0,"- - -",E143/E144*100)</f>
        <v>0.46034834606805564</v>
      </c>
      <c r="G143" s="2">
        <v>23</v>
      </c>
      <c r="H143" s="3">
        <f>IF(G144=0,"- - -",G143/G144*100)</f>
        <v>1.6254416961130742</v>
      </c>
      <c r="I143" s="26">
        <f t="shared" si="14"/>
        <v>511</v>
      </c>
      <c r="J143" s="29">
        <f>IF(I144=0,"- - -",I143/I144*100)</f>
        <v>0.40976376437380718</v>
      </c>
      <c r="M143" s="69"/>
    </row>
    <row r="144" spans="1:13" x14ac:dyDescent="0.3">
      <c r="A144" s="161" t="s">
        <v>153</v>
      </c>
      <c r="B144" s="162"/>
      <c r="C144" s="14">
        <f>SUM(C140:C143)</f>
        <v>81149</v>
      </c>
      <c r="D144" s="15">
        <f>IF(C144=0,"- - -",C144/C144*100)</f>
        <v>100</v>
      </c>
      <c r="E144" s="16">
        <f>SUM(E140:E143)</f>
        <v>42142</v>
      </c>
      <c r="F144" s="15">
        <f>IF(E144=0,"- - -",E144/E144*100)</f>
        <v>100</v>
      </c>
      <c r="G144" s="16">
        <f>SUM(G140:G143)</f>
        <v>1415</v>
      </c>
      <c r="H144" s="15">
        <f>IF(G144=0,"- - -",G144/G144*100)</f>
        <v>100</v>
      </c>
      <c r="I144" s="22">
        <f>SUM(I140:I143)</f>
        <v>124706</v>
      </c>
      <c r="J144" s="23">
        <f>IF(I144=0,"- - -",I144/I144*100)</f>
        <v>100</v>
      </c>
      <c r="M144" s="69"/>
    </row>
    <row r="145" spans="1:13" ht="15" thickBot="1" x14ac:dyDescent="0.35">
      <c r="A145" s="163" t="s">
        <v>612</v>
      </c>
      <c r="B145" s="164"/>
      <c r="C145" s="18">
        <f>IF($I144=0,"- - -",C144/$I144*100)</f>
        <v>65.072249931839693</v>
      </c>
      <c r="D145" s="19"/>
      <c r="E145" s="20">
        <f>IF($I144=0,"- - -",E144/$I144*100)</f>
        <v>33.793081327281769</v>
      </c>
      <c r="F145" s="19"/>
      <c r="G145" s="20">
        <f>IF($I144=0,"- - -",G144/$I144*100)</f>
        <v>1.1346687408785463</v>
      </c>
      <c r="H145" s="19"/>
      <c r="I145" s="24">
        <f>IF($I144=0,"- - -",I144/$I144*100)</f>
        <v>100</v>
      </c>
      <c r="J145" s="25"/>
    </row>
    <row r="146" spans="1:13" x14ac:dyDescent="0.3">
      <c r="A146" s="63"/>
    </row>
    <row r="148" spans="1:13" x14ac:dyDescent="0.3">
      <c r="A148" s="1" t="s">
        <v>331</v>
      </c>
      <c r="J148" s="48"/>
      <c r="L148" s="48"/>
    </row>
    <row r="149" spans="1:13" ht="15" thickBot="1" x14ac:dyDescent="0.35"/>
    <row r="150" spans="1:13" ht="14.4" customHeight="1" x14ac:dyDescent="0.3">
      <c r="A150" s="157" t="s">
        <v>252</v>
      </c>
      <c r="B150" s="158"/>
      <c r="C150" s="32" t="s">
        <v>430</v>
      </c>
      <c r="D150" s="33"/>
      <c r="E150" s="33" t="s">
        <v>431</v>
      </c>
      <c r="F150" s="33"/>
      <c r="G150" s="33" t="s">
        <v>563</v>
      </c>
      <c r="H150" s="33"/>
      <c r="I150" s="35" t="s">
        <v>153</v>
      </c>
      <c r="J150" s="36"/>
    </row>
    <row r="151" spans="1:13" ht="15" thickBot="1" x14ac:dyDescent="0.35">
      <c r="A151" s="159"/>
      <c r="B151" s="160"/>
      <c r="C151" s="37" t="s">
        <v>154</v>
      </c>
      <c r="D151" s="38" t="s">
        <v>0</v>
      </c>
      <c r="E151" s="39" t="s">
        <v>154</v>
      </c>
      <c r="F151" s="38" t="s">
        <v>0</v>
      </c>
      <c r="G151" s="39" t="s">
        <v>154</v>
      </c>
      <c r="H151" s="38" t="s">
        <v>0</v>
      </c>
      <c r="I151" s="41" t="s">
        <v>154</v>
      </c>
      <c r="J151" s="42" t="s">
        <v>0</v>
      </c>
    </row>
    <row r="152" spans="1:13" x14ac:dyDescent="0.3">
      <c r="A152" s="77"/>
      <c r="B152" s="78" t="s">
        <v>259</v>
      </c>
      <c r="C152" s="8">
        <v>29247</v>
      </c>
      <c r="D152" s="5">
        <f>IF(C156=0,"- - -",C152/C156*100)</f>
        <v>97.80624017657091</v>
      </c>
      <c r="E152" s="4">
        <v>90849</v>
      </c>
      <c r="F152" s="5">
        <f>IF(E156=0,"- - -",E152/E156*100)</f>
        <v>97.789091848487132</v>
      </c>
      <c r="G152" s="4">
        <v>1819</v>
      </c>
      <c r="H152" s="5">
        <f>IF(G156=0,"- - -",G152/G156*100)</f>
        <v>95.73684210526315</v>
      </c>
      <c r="I152" s="26">
        <f>C152+E152+G152</f>
        <v>121915</v>
      </c>
      <c r="J152" s="27">
        <f>IF(I156=0,"- - -",I152/I156*100)</f>
        <v>97.761936073645217</v>
      </c>
      <c r="M152" s="69"/>
    </row>
    <row r="153" spans="1:13" x14ac:dyDescent="0.3">
      <c r="A153" s="79"/>
      <c r="B153" s="78" t="s">
        <v>260</v>
      </c>
      <c r="C153" s="9">
        <v>398</v>
      </c>
      <c r="D153" s="3">
        <f>IF(C156=0,"- - -",C153/C156*100)</f>
        <v>1.3309701367755744</v>
      </c>
      <c r="E153" s="2">
        <v>1781</v>
      </c>
      <c r="F153" s="3">
        <f>IF(E156=0,"- - -",E153/E156*100)</f>
        <v>1.9170532706155885</v>
      </c>
      <c r="G153" s="2">
        <v>51</v>
      </c>
      <c r="H153" s="3">
        <f>IF(G156=0,"- - -",G153/G156*100)</f>
        <v>2.6842105263157898</v>
      </c>
      <c r="I153" s="26">
        <f t="shared" ref="I153:I155" si="15">C153+E153+G153</f>
        <v>2230</v>
      </c>
      <c r="J153" s="29">
        <f>IF(I156=0,"- - -",I153/I156*100)</f>
        <v>1.7882058601831508</v>
      </c>
      <c r="M153" s="69"/>
    </row>
    <row r="154" spans="1:13" x14ac:dyDescent="0.3">
      <c r="A154" s="79"/>
      <c r="B154" s="78" t="s">
        <v>261</v>
      </c>
      <c r="C154" s="9">
        <v>3</v>
      </c>
      <c r="D154" s="3">
        <f>IF(C156=0,"- - -",C154/C156*100)</f>
        <v>1.0032438216901314E-2</v>
      </c>
      <c r="E154" s="2">
        <v>45</v>
      </c>
      <c r="F154" s="3">
        <f>IF(E156=0,"- - -",E154/E156*100)</f>
        <v>4.8437617730320875E-2</v>
      </c>
      <c r="G154" s="2">
        <v>2</v>
      </c>
      <c r="H154" s="3">
        <f>IF(G156=0,"- - -",G154/G156*100)</f>
        <v>0.10526315789473684</v>
      </c>
      <c r="I154" s="26">
        <f t="shared" si="15"/>
        <v>50</v>
      </c>
      <c r="J154" s="29">
        <f>IF(I156=0,"- - -",I154/I156*100)</f>
        <v>4.0094301797828497E-2</v>
      </c>
      <c r="M154" s="69"/>
    </row>
    <row r="155" spans="1:13" ht="15" thickBot="1" x14ac:dyDescent="0.35">
      <c r="A155" s="79"/>
      <c r="B155" s="78" t="s">
        <v>262</v>
      </c>
      <c r="C155" s="9">
        <v>255</v>
      </c>
      <c r="D155" s="3">
        <f>IF(C156=0,"- - -",C155/C156*100)</f>
        <v>0.85275724843661171</v>
      </c>
      <c r="E155" s="2">
        <v>228</v>
      </c>
      <c r="F155" s="3">
        <f>IF(E156=0,"- - -",E155/E156*100)</f>
        <v>0.24541726316695908</v>
      </c>
      <c r="G155" s="2">
        <v>28</v>
      </c>
      <c r="H155" s="3">
        <f>IF(G156=0,"- - -",G155/G156*100)</f>
        <v>1.4736842105263157</v>
      </c>
      <c r="I155" s="26">
        <f t="shared" si="15"/>
        <v>511</v>
      </c>
      <c r="J155" s="29">
        <f>IF(I156=0,"- - -",I155/I156*100)</f>
        <v>0.40976376437380718</v>
      </c>
      <c r="M155" s="69"/>
    </row>
    <row r="156" spans="1:13" x14ac:dyDescent="0.3">
      <c r="A156" s="161" t="s">
        <v>153</v>
      </c>
      <c r="B156" s="162"/>
      <c r="C156" s="14">
        <f>SUM(C152:C155)</f>
        <v>29903</v>
      </c>
      <c r="D156" s="15">
        <f>IF(C156=0,"- - -",C156/C156*100)</f>
        <v>100</v>
      </c>
      <c r="E156" s="16">
        <f>SUM(E152:E155)</f>
        <v>92903</v>
      </c>
      <c r="F156" s="15">
        <f>IF(E156=0,"- - -",E156/E156*100)</f>
        <v>100</v>
      </c>
      <c r="G156" s="16">
        <f>SUM(G152:G155)</f>
        <v>1900</v>
      </c>
      <c r="H156" s="15">
        <f>IF(G156=0,"- - -",G156/G156*100)</f>
        <v>100</v>
      </c>
      <c r="I156" s="22">
        <f>SUM(I152:I155)</f>
        <v>124706</v>
      </c>
      <c r="J156" s="23">
        <f>IF(I156=0,"- - -",I156/I156*100)</f>
        <v>100</v>
      </c>
      <c r="M156" s="69"/>
    </row>
    <row r="157" spans="1:13" ht="15" thickBot="1" x14ac:dyDescent="0.35">
      <c r="A157" s="163" t="s">
        <v>611</v>
      </c>
      <c r="B157" s="164"/>
      <c r="C157" s="18">
        <f>IF($I156=0,"- - -",C156/$I156*100)</f>
        <v>23.97879813320931</v>
      </c>
      <c r="D157" s="19"/>
      <c r="E157" s="20">
        <f>IF($I156=0,"- - -",E156/$I156*100)</f>
        <v>74.497618398473207</v>
      </c>
      <c r="F157" s="19"/>
      <c r="G157" s="20">
        <f>IF($I156=0,"- - -",G156/$I156*100)</f>
        <v>1.5235834683174827</v>
      </c>
      <c r="H157" s="19"/>
      <c r="I157" s="24">
        <f>IF($I156=0,"- - -",I156/$I156*100)</f>
        <v>100</v>
      </c>
      <c r="J157" s="25"/>
    </row>
    <row r="160" spans="1:13" x14ac:dyDescent="0.3">
      <c r="A160" s="49" t="s">
        <v>310</v>
      </c>
      <c r="J160" s="48"/>
      <c r="L160" s="48"/>
    </row>
    <row r="161" spans="1:11" ht="15" thickBot="1" x14ac:dyDescent="0.35"/>
    <row r="162" spans="1:11" ht="14.4" customHeight="1" x14ac:dyDescent="0.3">
      <c r="A162" s="157" t="s">
        <v>252</v>
      </c>
      <c r="B162" s="158"/>
      <c r="C162" s="32" t="s">
        <v>323</v>
      </c>
      <c r="D162" s="33"/>
      <c r="E162" s="33" t="s">
        <v>324</v>
      </c>
      <c r="F162" s="33"/>
      <c r="G162" s="35" t="s">
        <v>153</v>
      </c>
      <c r="H162" s="36"/>
    </row>
    <row r="163" spans="1:11" ht="15" thickBot="1" x14ac:dyDescent="0.35">
      <c r="A163" s="159"/>
      <c r="B163" s="160"/>
      <c r="C163" s="37" t="s">
        <v>154</v>
      </c>
      <c r="D163" s="38" t="s">
        <v>0</v>
      </c>
      <c r="E163" s="39" t="s">
        <v>154</v>
      </c>
      <c r="F163" s="38" t="s">
        <v>0</v>
      </c>
      <c r="G163" s="41" t="s">
        <v>154</v>
      </c>
      <c r="H163" s="42" t="s">
        <v>0</v>
      </c>
    </row>
    <row r="164" spans="1:11" x14ac:dyDescent="0.3">
      <c r="A164" s="77"/>
      <c r="B164" s="78" t="s">
        <v>259</v>
      </c>
      <c r="C164" s="8">
        <v>0</v>
      </c>
      <c r="D164" s="5">
        <f>IF(C168=0,"- - -",C164/C168*100)</f>
        <v>0</v>
      </c>
      <c r="E164" s="4">
        <v>121938</v>
      </c>
      <c r="F164" s="5">
        <f>IF(E168=0,"- - -",E164/E168*100)</f>
        <v>96.41425442584584</v>
      </c>
      <c r="G164" s="26">
        <f>C164+E164</f>
        <v>121938</v>
      </c>
      <c r="H164" s="27">
        <f>IF(G168=0,"- - -",G164/G168*100)</f>
        <v>96.03383369823743</v>
      </c>
      <c r="K164" s="69"/>
    </row>
    <row r="165" spans="1:11" x14ac:dyDescent="0.3">
      <c r="A165" s="79"/>
      <c r="B165" s="78" t="s">
        <v>260</v>
      </c>
      <c r="C165" s="9">
        <v>27</v>
      </c>
      <c r="D165" s="3">
        <f>IF(C168=0,"- - -",C165/C168*100)</f>
        <v>5.3892215568862278</v>
      </c>
      <c r="E165" s="2">
        <v>4363</v>
      </c>
      <c r="F165" s="3">
        <f>IF(E168=0,"- - -",E165/E168*100)</f>
        <v>3.449748167593083</v>
      </c>
      <c r="G165" s="26">
        <f t="shared" ref="G165:G167" si="16">C165+E165</f>
        <v>4390</v>
      </c>
      <c r="H165" s="29">
        <f>IF(G168=0,"- - -",G165/G168*100)</f>
        <v>3.457400727708035</v>
      </c>
      <c r="K165" s="69"/>
    </row>
    <row r="166" spans="1:11" x14ac:dyDescent="0.3">
      <c r="A166" s="79"/>
      <c r="B166" s="78" t="s">
        <v>261</v>
      </c>
      <c r="C166" s="9">
        <v>2</v>
      </c>
      <c r="D166" s="3">
        <f>IF(C168=0,"- - -",C166/C168*100)</f>
        <v>0.39920159680638717</v>
      </c>
      <c r="E166" s="2">
        <v>125</v>
      </c>
      <c r="F166" s="3">
        <f>IF(E168=0,"- - -",E166/E168*100)</f>
        <v>9.8835324535671648E-2</v>
      </c>
      <c r="G166" s="26">
        <f t="shared" si="16"/>
        <v>127</v>
      </c>
      <c r="H166" s="29">
        <f>IF(G168=0,"- - -",G166/G168*100)</f>
        <v>0.10002047663301147</v>
      </c>
      <c r="K166" s="69"/>
    </row>
    <row r="167" spans="1:11" ht="15" thickBot="1" x14ac:dyDescent="0.35">
      <c r="A167" s="79"/>
      <c r="B167" s="78" t="s">
        <v>262</v>
      </c>
      <c r="C167" s="9">
        <v>472</v>
      </c>
      <c r="D167" s="3">
        <f>IF(C168=0,"- - -",C167/C168*100)</f>
        <v>94.211576846307395</v>
      </c>
      <c r="E167" s="2">
        <v>47</v>
      </c>
      <c r="F167" s="3">
        <f>IF(E168=0,"- - -",E167/E168*100)</f>
        <v>3.7162082025412539E-2</v>
      </c>
      <c r="G167" s="26">
        <f t="shared" si="16"/>
        <v>519</v>
      </c>
      <c r="H167" s="29">
        <f>IF(G168=0,"- - -",G167/G168*100)</f>
        <v>0.40874509742151943</v>
      </c>
      <c r="K167" s="69"/>
    </row>
    <row r="168" spans="1:11" x14ac:dyDescent="0.3">
      <c r="A168" s="161" t="s">
        <v>153</v>
      </c>
      <c r="B168" s="162"/>
      <c r="C168" s="14">
        <f>SUM(C164:C167)</f>
        <v>501</v>
      </c>
      <c r="D168" s="15">
        <f>IF(C168=0,"- - -",C168/C168*100)</f>
        <v>100</v>
      </c>
      <c r="E168" s="16">
        <f>SUM(E164:E167)</f>
        <v>126473</v>
      </c>
      <c r="F168" s="15">
        <f>IF(E168=0,"- - -",E168/E168*100)</f>
        <v>100</v>
      </c>
      <c r="G168" s="22">
        <f>SUM(G164:G167)</f>
        <v>126974</v>
      </c>
      <c r="H168" s="23">
        <f>IF(G168=0,"- - -",G168/G168*100)</f>
        <v>100</v>
      </c>
      <c r="K168" s="69"/>
    </row>
    <row r="169" spans="1:11" ht="15" thickBot="1" x14ac:dyDescent="0.35">
      <c r="A169" s="163" t="s">
        <v>322</v>
      </c>
      <c r="B169" s="164"/>
      <c r="C169" s="18">
        <f>IF($G168=0,"- - -",C168/$G168*100)</f>
        <v>0.39456896687510828</v>
      </c>
      <c r="D169" s="19"/>
      <c r="E169" s="20">
        <f>IF($G168=0,"- - -",E168/$G168*100)</f>
        <v>99.605431033124887</v>
      </c>
      <c r="F169" s="19"/>
      <c r="G169" s="24">
        <f>IF($G168=0,"- - -",G168/$G168*100)</f>
        <v>100</v>
      </c>
      <c r="H169" s="25"/>
    </row>
  </sheetData>
  <sheetProtection sheet="1" objects="1" scenarios="1"/>
  <mergeCells count="75">
    <mergeCell ref="A62:E62"/>
    <mergeCell ref="A74:D74"/>
    <mergeCell ref="A26:E26"/>
    <mergeCell ref="A38:E38"/>
    <mergeCell ref="Y37:Z37"/>
    <mergeCell ref="A61:B61"/>
    <mergeCell ref="A42:B43"/>
    <mergeCell ref="A48:B48"/>
    <mergeCell ref="A49:B49"/>
    <mergeCell ref="A54:B55"/>
    <mergeCell ref="A60:B60"/>
    <mergeCell ref="A50:E50"/>
    <mergeCell ref="W66:X66"/>
    <mergeCell ref="A66:B67"/>
    <mergeCell ref="C66:D66"/>
    <mergeCell ref="E66:F66"/>
    <mergeCell ref="AA37:AB37"/>
    <mergeCell ref="A1:B1"/>
    <mergeCell ref="A6:B7"/>
    <mergeCell ref="A12:B12"/>
    <mergeCell ref="A13:B13"/>
    <mergeCell ref="A18:B19"/>
    <mergeCell ref="A24:B24"/>
    <mergeCell ref="A25:B25"/>
    <mergeCell ref="A30:B31"/>
    <mergeCell ref="A36:B36"/>
    <mergeCell ref="A37:B37"/>
    <mergeCell ref="K1:P1"/>
    <mergeCell ref="Q66:R66"/>
    <mergeCell ref="S66:T66"/>
    <mergeCell ref="U66:V66"/>
    <mergeCell ref="A72:B72"/>
    <mergeCell ref="A73:B73"/>
    <mergeCell ref="C73:D73"/>
    <mergeCell ref="E73:F73"/>
    <mergeCell ref="G73:H73"/>
    <mergeCell ref="G66:H66"/>
    <mergeCell ref="I66:J66"/>
    <mergeCell ref="K66:L66"/>
    <mergeCell ref="M66:N66"/>
    <mergeCell ref="O66:P66"/>
    <mergeCell ref="A96:B96"/>
    <mergeCell ref="K73:L73"/>
    <mergeCell ref="M73:N73"/>
    <mergeCell ref="O73:P73"/>
    <mergeCell ref="Q73:R73"/>
    <mergeCell ref="I73:J73"/>
    <mergeCell ref="A86:E86"/>
    <mergeCell ref="W73:X73"/>
    <mergeCell ref="A78:B79"/>
    <mergeCell ref="A84:B84"/>
    <mergeCell ref="A85:B85"/>
    <mergeCell ref="A90:B91"/>
    <mergeCell ref="S73:T73"/>
    <mergeCell ref="U73:V73"/>
    <mergeCell ref="A144:B144"/>
    <mergeCell ref="A97:B97"/>
    <mergeCell ref="A102:B103"/>
    <mergeCell ref="A108:B108"/>
    <mergeCell ref="A109:B109"/>
    <mergeCell ref="A114:B115"/>
    <mergeCell ref="A120:B120"/>
    <mergeCell ref="A121:B121"/>
    <mergeCell ref="A126:B127"/>
    <mergeCell ref="A132:B132"/>
    <mergeCell ref="A133:B133"/>
    <mergeCell ref="A138:B139"/>
    <mergeCell ref="A122:F122"/>
    <mergeCell ref="A169:B169"/>
    <mergeCell ref="A145:B145"/>
    <mergeCell ref="A150:B151"/>
    <mergeCell ref="A156:B156"/>
    <mergeCell ref="A157:B157"/>
    <mergeCell ref="A162:B163"/>
    <mergeCell ref="A168:B168"/>
  </mergeCells>
  <hyperlinks>
    <hyperlink ref="A1:B1" location="Index!B5" display="Index (klikken)"/>
    <hyperlink ref="K1" location="'GR enkelvoudig'!S111" display="Grafiek: verdeling van het geslacht van de baby"/>
    <hyperlink ref="K1:O1" location="'GR enkelvoudig'!K85" display="Grafiek: verdeling van het aantal bevallingen per type sibling"/>
    <hyperlink ref="A26:D26" location="'GR Province H'!K64" display="Graphique : grossesse multiple et province de l'hôpital"/>
    <hyperlink ref="A50:D50" location="'GR Siblings'!K4" display="Grafiek: siblings per verblijfsduur van de moeder"/>
    <hyperlink ref="A62:C62" location="'GR Siblings'!K32" display="Grafiek: siblings per zwangerschapsduur"/>
    <hyperlink ref="A74:C74" location="'GR Siblings'!K60" display="Grafiek: siblings per leeftijd van de moeder"/>
    <hyperlink ref="A86:C86" location="'GR Geboortegewicht'!K116" display="Grafiek: siblings per geboortegewicht"/>
    <hyperlink ref="A122:C122" location="'GR Bevallingswijze'!B88" display="Grafiek: bevallingswijze over aantal siblings"/>
    <hyperlink ref="A86:D86" location="'GR Poids de naissance'!K116" display="Graphique: grossesse multiple et poids de naissance"/>
    <hyperlink ref="A122:F122" location="'GR Mode d''accouchement'!B88" display="Graphique : mode d'accouchement selon le type de grossesse multiple"/>
    <hyperlink ref="A50:E50" location="'GR Grossesse multiple'!K4" display="Graphique : grossesse multiple et durée de séjour de la mère"/>
    <hyperlink ref="A62:E62" location="'GR Grossesse multiple'!K32" display="Graphique : grossesse multiple et durée de gestation"/>
    <hyperlink ref="A74:D74" location="'GR Grossesse multiple'!K60" display="Graphique : grossesse multiple et âge de la mère"/>
    <hyperlink ref="A26:E26" location="'GR Province H'!K64" display="Graphique : grossesse multiple par province de l'hôpital"/>
    <hyperlink ref="A38:E38" location="'GR Nationalité'!K92" display="Graphique : grossesse multiple et nationalité de la mère"/>
    <hyperlink ref="A86:E86" location="'GR Poids de naissance'!K116" display="Graphique : grossesse multiple par poids de naissance"/>
    <hyperlink ref="K1:P1" location="'GR simples'!K85" display="Graphique : distribution des accouchements par grossesse multiple"/>
  </hyperlink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309"/>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8.109375" customWidth="1"/>
    <col min="2" max="2" width="14.88671875" customWidth="1"/>
    <col min="3" max="52" width="9.77734375" customWidth="1"/>
  </cols>
  <sheetData>
    <row r="1" spans="1:16" ht="18" x14ac:dyDescent="0.35">
      <c r="A1" s="167" t="s">
        <v>114</v>
      </c>
      <c r="B1" s="167"/>
      <c r="C1" s="56" t="s">
        <v>457</v>
      </c>
      <c r="D1" s="57"/>
      <c r="E1" s="57"/>
      <c r="F1" s="57"/>
      <c r="G1" s="57"/>
      <c r="H1" s="117"/>
      <c r="J1" s="154" t="s">
        <v>583</v>
      </c>
      <c r="K1" s="154"/>
      <c r="L1" s="154"/>
      <c r="M1" s="154"/>
      <c r="N1" s="154"/>
      <c r="O1" s="137"/>
      <c r="P1" s="137"/>
    </row>
    <row r="2" spans="1:16" ht="14.4" customHeight="1" x14ac:dyDescent="0.3"/>
    <row r="3" spans="1:16" x14ac:dyDescent="0.3">
      <c r="C3" s="64"/>
    </row>
    <row r="4" spans="1:16" x14ac:dyDescent="0.3">
      <c r="A4" s="49" t="s">
        <v>394</v>
      </c>
      <c r="J4" s="48"/>
      <c r="L4" s="48"/>
    </row>
    <row r="5" spans="1:16" ht="15" thickBot="1" x14ac:dyDescent="0.35"/>
    <row r="6" spans="1:16" x14ac:dyDescent="0.3">
      <c r="A6" s="157" t="s">
        <v>449</v>
      </c>
      <c r="B6" s="158"/>
      <c r="C6" s="32" t="s">
        <v>377</v>
      </c>
      <c r="D6" s="33"/>
      <c r="E6" s="33" t="s">
        <v>378</v>
      </c>
      <c r="F6" s="33"/>
      <c r="G6" s="33" t="s">
        <v>379</v>
      </c>
      <c r="H6" s="33"/>
      <c r="I6" s="35" t="s">
        <v>153</v>
      </c>
      <c r="J6" s="36"/>
    </row>
    <row r="7" spans="1:16" ht="15" thickBot="1" x14ac:dyDescent="0.35">
      <c r="A7" s="159"/>
      <c r="B7" s="160"/>
      <c r="C7" s="37" t="s">
        <v>154</v>
      </c>
      <c r="D7" s="38" t="s">
        <v>0</v>
      </c>
      <c r="E7" s="39" t="s">
        <v>154</v>
      </c>
      <c r="F7" s="38" t="s">
        <v>0</v>
      </c>
      <c r="G7" s="39" t="s">
        <v>154</v>
      </c>
      <c r="H7" s="38" t="s">
        <v>0</v>
      </c>
      <c r="I7" s="41" t="s">
        <v>154</v>
      </c>
      <c r="J7" s="42" t="s">
        <v>0</v>
      </c>
    </row>
    <row r="8" spans="1:16" x14ac:dyDescent="0.3">
      <c r="A8" s="59">
        <v>0</v>
      </c>
      <c r="B8" s="62" t="s">
        <v>186</v>
      </c>
      <c r="C8" s="8">
        <v>977</v>
      </c>
      <c r="D8" s="5">
        <f>IF(C22=0,"- - -",C8/C22*100)</f>
        <v>1.4918080346917897</v>
      </c>
      <c r="E8" s="4">
        <v>513</v>
      </c>
      <c r="F8" s="5">
        <f>IF(E22=0,"- - -",E8/E22*100)</f>
        <v>2.0253464408385642</v>
      </c>
      <c r="G8" s="4">
        <v>334</v>
      </c>
      <c r="H8" s="5">
        <f>IF(G22=0,"- - -",G8/G22*100)</f>
        <v>0.92382585606018697</v>
      </c>
      <c r="I8" s="26">
        <f>C8+E8+G8</f>
        <v>1824</v>
      </c>
      <c r="J8" s="27">
        <f>IF(I22=0,"- - -",I8/I22*100)</f>
        <v>1.4365145620363224</v>
      </c>
      <c r="M8" s="69"/>
    </row>
    <row r="9" spans="1:16" x14ac:dyDescent="0.3">
      <c r="A9" s="60">
        <v>1</v>
      </c>
      <c r="B9" s="62" t="s">
        <v>186</v>
      </c>
      <c r="C9" s="9">
        <v>1950</v>
      </c>
      <c r="D9" s="3">
        <f>IF(C22=0,"- - -",C9/C22*100)</f>
        <v>2.9775083599273184</v>
      </c>
      <c r="E9" s="2">
        <v>301</v>
      </c>
      <c r="F9" s="3">
        <f>IF(E22=0,"- - -",E9/E22*100)</f>
        <v>1.1883611670417309</v>
      </c>
      <c r="G9" s="2">
        <v>230</v>
      </c>
      <c r="H9" s="3">
        <f>IF(G22=0,"- - -",G9/G22*100)</f>
        <v>0.63616750567018865</v>
      </c>
      <c r="I9" s="26">
        <f t="shared" ref="I9:I19" si="0">C9+E9+G9</f>
        <v>2481</v>
      </c>
      <c r="J9" s="29">
        <f>IF(I22=0,"- - -",I9/I22*100)</f>
        <v>1.9539433269803268</v>
      </c>
      <c r="M9" s="69"/>
    </row>
    <row r="10" spans="1:16" x14ac:dyDescent="0.3">
      <c r="A10" s="60">
        <v>2</v>
      </c>
      <c r="B10" s="62" t="s">
        <v>183</v>
      </c>
      <c r="C10" s="9">
        <v>2901</v>
      </c>
      <c r="D10" s="3">
        <f>IF(C22=0,"- - -",C10/C22*100)</f>
        <v>4.4296162831534103</v>
      </c>
      <c r="E10" s="2">
        <v>840</v>
      </c>
      <c r="F10" s="3">
        <f>IF(E22=0,"- - -",E10/E22*100)</f>
        <v>3.3163567452327376</v>
      </c>
      <c r="G10" s="2">
        <v>850</v>
      </c>
      <c r="H10" s="3">
        <f>IF(G22=0,"- - -",G10/G22*100)</f>
        <v>2.3510538253028712</v>
      </c>
      <c r="I10" s="26">
        <f t="shared" si="0"/>
        <v>4591</v>
      </c>
      <c r="J10" s="29">
        <f>IF(I22=0,"- - -",I10/I22*100)</f>
        <v>3.6157008521429583</v>
      </c>
      <c r="M10" s="69"/>
    </row>
    <row r="11" spans="1:16" x14ac:dyDescent="0.3">
      <c r="A11" s="60">
        <v>3</v>
      </c>
      <c r="B11" s="62" t="s">
        <v>183</v>
      </c>
      <c r="C11" s="9">
        <v>7533</v>
      </c>
      <c r="D11" s="3">
        <f>IF(C22=0,"- - -",C11/C22*100)</f>
        <v>11.50234383350384</v>
      </c>
      <c r="E11" s="2">
        <v>5237</v>
      </c>
      <c r="F11" s="3">
        <f>IF(E22=0,"- - -",E11/E22*100)</f>
        <v>20.675905089028387</v>
      </c>
      <c r="G11" s="2">
        <v>4665</v>
      </c>
      <c r="H11" s="3">
        <f>IF(G22=0,"- - -",G11/G22*100)</f>
        <v>12.903136582397522</v>
      </c>
      <c r="I11" s="26">
        <f t="shared" si="0"/>
        <v>17435</v>
      </c>
      <c r="J11" s="29">
        <f>IF(I22=0,"- - -",I11/I22*100)</f>
        <v>13.731157559815395</v>
      </c>
      <c r="M11" s="69"/>
    </row>
    <row r="12" spans="1:16" x14ac:dyDescent="0.3">
      <c r="A12" s="60">
        <v>4</v>
      </c>
      <c r="B12" s="62" t="s">
        <v>183</v>
      </c>
      <c r="C12" s="9">
        <v>22892</v>
      </c>
      <c r="D12" s="3">
        <f>IF(C22=0,"- - -",C12/C22*100)</f>
        <v>34.954421218182652</v>
      </c>
      <c r="E12" s="2">
        <v>10728</v>
      </c>
      <c r="F12" s="3">
        <f>IF(E22=0,"- - -",E12/E22*100)</f>
        <v>42.354613289115242</v>
      </c>
      <c r="G12" s="2">
        <v>15066</v>
      </c>
      <c r="H12" s="3">
        <f>IF(G22=0,"- - -",G12/G22*100)</f>
        <v>41.671737567074189</v>
      </c>
      <c r="I12" s="26">
        <f t="shared" si="0"/>
        <v>48686</v>
      </c>
      <c r="J12" s="29">
        <f>IF(I22=0,"- - -",I12/I22*100)</f>
        <v>38.343282876809425</v>
      </c>
      <c r="M12" s="69"/>
    </row>
    <row r="13" spans="1:16" x14ac:dyDescent="0.3">
      <c r="A13" s="60">
        <v>5</v>
      </c>
      <c r="B13" s="62" t="s">
        <v>183</v>
      </c>
      <c r="C13" s="9">
        <v>16006</v>
      </c>
      <c r="D13" s="3">
        <f>IF(C22=0,"- - -",C13/C22*100)</f>
        <v>24.439999389229055</v>
      </c>
      <c r="E13" s="2">
        <v>4068</v>
      </c>
      <c r="F13" s="3">
        <f>IF(E22=0,"- - -",E13/E22*100)</f>
        <v>16.060641951912828</v>
      </c>
      <c r="G13" s="2">
        <v>8726</v>
      </c>
      <c r="H13" s="3">
        <f>IF(G22=0,"- - -",G13/G22*100)</f>
        <v>24.135641975991593</v>
      </c>
      <c r="I13" s="26">
        <f t="shared" si="0"/>
        <v>28800</v>
      </c>
      <c r="J13" s="29">
        <f>IF(I22=0,"- - -",I13/I22*100)</f>
        <v>22.681808874257722</v>
      </c>
      <c r="M13" s="69"/>
    </row>
    <row r="14" spans="1:16" x14ac:dyDescent="0.3">
      <c r="A14" s="60">
        <v>6</v>
      </c>
      <c r="B14" s="62" t="s">
        <v>183</v>
      </c>
      <c r="C14" s="9">
        <v>5712</v>
      </c>
      <c r="D14" s="3">
        <f>IF(C22=0,"- - -",C14/C22*100)</f>
        <v>8.7218091035409451</v>
      </c>
      <c r="E14" s="2">
        <v>1353</v>
      </c>
      <c r="F14" s="3">
        <f>IF(E22=0,"- - -",E14/E22*100)</f>
        <v>5.3417031860713022</v>
      </c>
      <c r="G14" s="2">
        <v>2725</v>
      </c>
      <c r="H14" s="3">
        <f>IF(G22=0,"- - -",G14/G22*100)</f>
        <v>7.5372019693533217</v>
      </c>
      <c r="I14" s="26">
        <f t="shared" si="0"/>
        <v>9790</v>
      </c>
      <c r="J14" s="29">
        <f>IF(I22=0,"- - -",I14/I22*100)</f>
        <v>7.7102398916313568</v>
      </c>
      <c r="M14" s="69"/>
    </row>
    <row r="15" spans="1:16" x14ac:dyDescent="0.3">
      <c r="A15" s="60">
        <v>7</v>
      </c>
      <c r="B15" s="62" t="s">
        <v>183</v>
      </c>
      <c r="C15" s="9">
        <v>2890</v>
      </c>
      <c r="D15" s="3">
        <f>IF(C22=0,"- - -",C15/C22*100)</f>
        <v>4.4128200821486923</v>
      </c>
      <c r="E15" s="2">
        <v>546</v>
      </c>
      <c r="F15" s="3">
        <f>IF(E22=0,"- - -",E15/E22*100)</f>
        <v>2.155631884401279</v>
      </c>
      <c r="G15" s="2">
        <v>1045</v>
      </c>
      <c r="H15" s="3">
        <f>IF(G22=0,"- - -",G15/G22*100)</f>
        <v>2.8904132322841178</v>
      </c>
      <c r="I15" s="26">
        <f t="shared" si="0"/>
        <v>4481</v>
      </c>
      <c r="J15" s="29">
        <f>IF(I22=0,"- - -",I15/I22*100)</f>
        <v>3.5290689432482236</v>
      </c>
      <c r="M15" s="69"/>
    </row>
    <row r="16" spans="1:16" ht="15.6" customHeight="1" x14ac:dyDescent="0.3">
      <c r="A16" s="60">
        <v>8</v>
      </c>
      <c r="B16" s="62" t="s">
        <v>183</v>
      </c>
      <c r="C16" s="9">
        <v>653</v>
      </c>
      <c r="D16" s="3">
        <f>IF(C22=0,"- - -",C16/C22*100)</f>
        <v>0.99708356873463522</v>
      </c>
      <c r="E16" s="2">
        <v>259</v>
      </c>
      <c r="F16" s="3">
        <f>IF(E22=0,"- - -",E16/E22*100)</f>
        <v>1.0225433297800939</v>
      </c>
      <c r="G16" s="2">
        <v>427</v>
      </c>
      <c r="H16" s="3">
        <f>IF(G22=0,"- - -",G16/G22*100)</f>
        <v>1.1810588040050893</v>
      </c>
      <c r="I16" s="26">
        <f t="shared" si="0"/>
        <v>1339</v>
      </c>
      <c r="J16" s="29">
        <f>IF(I22=0,"- - -",I16/I22*100)</f>
        <v>1.0545466000913573</v>
      </c>
      <c r="M16" s="69"/>
    </row>
    <row r="17" spans="1:29" x14ac:dyDescent="0.3">
      <c r="A17" s="60">
        <v>9</v>
      </c>
      <c r="B17" s="62" t="s">
        <v>183</v>
      </c>
      <c r="C17" s="9">
        <v>428</v>
      </c>
      <c r="D17" s="3">
        <f>IF(C22=0,"- - -",C17/C22*100)</f>
        <v>0.65352491181994476</v>
      </c>
      <c r="E17" s="2">
        <v>158</v>
      </c>
      <c r="F17" s="3">
        <f>IF(E22=0,"- - -",E17/E22*100)</f>
        <v>0.62379091160330058</v>
      </c>
      <c r="G17" s="2">
        <v>232</v>
      </c>
      <c r="H17" s="3">
        <f>IF(G22=0,"- - -",G17/G22*100)</f>
        <v>0.64169939702384249</v>
      </c>
      <c r="I17" s="26">
        <f t="shared" si="0"/>
        <v>818</v>
      </c>
      <c r="J17" s="29">
        <f>IF(I22=0,"- - -",I17/I22*100)</f>
        <v>0.64422637705357</v>
      </c>
      <c r="M17" s="69"/>
    </row>
    <row r="18" spans="1:29" x14ac:dyDescent="0.3">
      <c r="A18" s="61">
        <v>10</v>
      </c>
      <c r="B18" s="62" t="s">
        <v>183</v>
      </c>
      <c r="C18" s="10">
        <v>317</v>
      </c>
      <c r="D18" s="7">
        <f>IF(C22=0,"- - -",C18/C22*100)</f>
        <v>0.48403597440869739</v>
      </c>
      <c r="E18" s="6">
        <v>119</v>
      </c>
      <c r="F18" s="7">
        <f>IF(E22=0,"- - -",E18/E22*100)</f>
        <v>0.46981720557463774</v>
      </c>
      <c r="G18" s="6">
        <v>200</v>
      </c>
      <c r="H18" s="7">
        <f>IF(G22=0,"- - -",G18/G22*100)</f>
        <v>0.55318913536538139</v>
      </c>
      <c r="I18" s="26">
        <f t="shared" si="0"/>
        <v>636</v>
      </c>
      <c r="J18" s="29">
        <f>IF(I22=0,"- - -",I18/I22*100)</f>
        <v>0.50088994597319136</v>
      </c>
      <c r="M18" s="69"/>
    </row>
    <row r="19" spans="1:29" x14ac:dyDescent="0.3">
      <c r="A19" s="80" t="s">
        <v>47</v>
      </c>
      <c r="B19" s="62" t="s">
        <v>183</v>
      </c>
      <c r="C19" s="10">
        <v>1827</v>
      </c>
      <c r="D19" s="7">
        <f>IF(C22=0,"- - -",C19/C22*100)</f>
        <v>2.7896962941472871</v>
      </c>
      <c r="E19" s="6">
        <v>554</v>
      </c>
      <c r="F19" s="7">
        <f>IF(E22=0,"- - -",E19/E22*100)</f>
        <v>2.1872162343558763</v>
      </c>
      <c r="G19" s="6">
        <v>888</v>
      </c>
      <c r="H19" s="7">
        <f>IF(G22=0,"- - -",G19/G22*100)</f>
        <v>2.4561597610222936</v>
      </c>
      <c r="I19" s="26">
        <f t="shared" si="0"/>
        <v>3269</v>
      </c>
      <c r="J19" s="29">
        <f>IF(I22=0,"- - -",I19/I22*100)</f>
        <v>2.5745428197898783</v>
      </c>
      <c r="M19" s="69"/>
    </row>
    <row r="20" spans="1:29" x14ac:dyDescent="0.3">
      <c r="A20" s="81" t="s">
        <v>49</v>
      </c>
      <c r="B20" s="62" t="s">
        <v>183</v>
      </c>
      <c r="C20" s="10">
        <v>777</v>
      </c>
      <c r="D20" s="7">
        <f>IF(C22=0,"- - -",C20/C22*100)</f>
        <v>1.1864225618787314</v>
      </c>
      <c r="E20" s="6">
        <v>269</v>
      </c>
      <c r="F20" s="7">
        <f>IF(E22=0,"- - -",E20/E22*100)</f>
        <v>1.0620237672233408</v>
      </c>
      <c r="G20" s="6">
        <v>348</v>
      </c>
      <c r="H20" s="7">
        <f>IF(G22=0,"- - -",G20/G22*100)</f>
        <v>0.96254909553576373</v>
      </c>
      <c r="I20" s="26">
        <f t="shared" ref="I20:I21" si="1">C20+E20+G20</f>
        <v>1394</v>
      </c>
      <c r="J20" s="29">
        <f>IF(I22=0,"- - -",I20/I22*100)</f>
        <v>1.0978625545387244</v>
      </c>
      <c r="M20" s="69"/>
    </row>
    <row r="21" spans="1:29" ht="15" thickBot="1" x14ac:dyDescent="0.35">
      <c r="A21" s="61" t="s">
        <v>48</v>
      </c>
      <c r="B21" s="62" t="s">
        <v>183</v>
      </c>
      <c r="C21" s="10">
        <v>628</v>
      </c>
      <c r="D21" s="7">
        <f>IF(C22=0,"- - -",C21/C22*100)</f>
        <v>0.95891038463300304</v>
      </c>
      <c r="E21" s="6">
        <v>384</v>
      </c>
      <c r="F21" s="7">
        <f>IF(E22=0,"- - -",E21/E22*100)</f>
        <v>1.5160487978206798</v>
      </c>
      <c r="G21" s="6">
        <v>418</v>
      </c>
      <c r="H21" s="7">
        <f>IF(G22=0,"- - -",G21/G22*100)</f>
        <v>1.1561652929136472</v>
      </c>
      <c r="I21" s="26">
        <f t="shared" si="1"/>
        <v>1430</v>
      </c>
      <c r="J21" s="29">
        <f>IF(I22=0,"- - -",I21/I22*100)</f>
        <v>1.1262148156315466</v>
      </c>
      <c r="M21" s="69"/>
    </row>
    <row r="22" spans="1:29" x14ac:dyDescent="0.3">
      <c r="A22" s="161" t="s">
        <v>153</v>
      </c>
      <c r="B22" s="162"/>
      <c r="C22" s="14">
        <f>SUM(C8:C21)</f>
        <v>65491</v>
      </c>
      <c r="D22" s="15">
        <f>IF(C22=0,"- - -",C22/C22*100)</f>
        <v>100</v>
      </c>
      <c r="E22" s="16">
        <f>SUM(E8:E21)</f>
        <v>25329</v>
      </c>
      <c r="F22" s="15">
        <f>IF(E22=0,"- - -",E22/E22*100)</f>
        <v>100</v>
      </c>
      <c r="G22" s="16">
        <f>SUM(G8:G21)</f>
        <v>36154</v>
      </c>
      <c r="H22" s="15">
        <f>IF(G22=0,"- - -",G22/G22*100)</f>
        <v>100</v>
      </c>
      <c r="I22" s="22">
        <f>SUM(I8:I21)</f>
        <v>126974</v>
      </c>
      <c r="J22" s="23">
        <f>IF(I22=0,"- - -",I22/I22*100)</f>
        <v>100</v>
      </c>
      <c r="M22" s="69"/>
    </row>
    <row r="23" spans="1:29" ht="15" thickBot="1" x14ac:dyDescent="0.35">
      <c r="A23" s="163" t="s">
        <v>376</v>
      </c>
      <c r="B23" s="164"/>
      <c r="C23" s="18">
        <f>IF($I22=0,"- - -",C22/$I22*100)</f>
        <v>51.578275867500437</v>
      </c>
      <c r="D23" s="19"/>
      <c r="E23" s="20">
        <f>IF($I22=0,"- - -",E22/$I22*100)</f>
        <v>19.948178367224788</v>
      </c>
      <c r="F23" s="19"/>
      <c r="G23" s="20">
        <f>IF($I22=0,"- - -",G22/$I22*100)</f>
        <v>28.473545765274782</v>
      </c>
      <c r="H23" s="19"/>
      <c r="I23" s="24">
        <f>IF($I22=0,"- - -",I22/$I22*100)</f>
        <v>100</v>
      </c>
      <c r="J23" s="25"/>
    </row>
    <row r="26" spans="1:29" x14ac:dyDescent="0.3">
      <c r="A26" s="49" t="s">
        <v>395</v>
      </c>
      <c r="J26" s="48"/>
      <c r="L26" s="48"/>
    </row>
    <row r="27" spans="1:29" ht="15" thickBot="1" x14ac:dyDescent="0.35"/>
    <row r="28" spans="1:29" ht="14.4" customHeight="1" x14ac:dyDescent="0.3">
      <c r="A28" s="157" t="s">
        <v>449</v>
      </c>
      <c r="B28" s="158"/>
      <c r="C28" s="32" t="s">
        <v>155</v>
      </c>
      <c r="D28" s="33"/>
      <c r="E28" s="33" t="s">
        <v>156</v>
      </c>
      <c r="F28" s="33"/>
      <c r="G28" s="33" t="s">
        <v>157</v>
      </c>
      <c r="H28" s="33"/>
      <c r="I28" s="33" t="s">
        <v>158</v>
      </c>
      <c r="J28" s="33"/>
      <c r="K28" s="33" t="s">
        <v>159</v>
      </c>
      <c r="L28" s="33"/>
      <c r="M28" s="33" t="s">
        <v>378</v>
      </c>
      <c r="N28" s="33"/>
      <c r="O28" s="33" t="s">
        <v>161</v>
      </c>
      <c r="P28" s="33"/>
      <c r="Q28" s="33" t="s">
        <v>162</v>
      </c>
      <c r="R28" s="33"/>
      <c r="S28" s="33" t="s">
        <v>163</v>
      </c>
      <c r="T28" s="33"/>
      <c r="U28" s="33" t="s">
        <v>164</v>
      </c>
      <c r="V28" s="33"/>
      <c r="W28" s="33" t="s">
        <v>138</v>
      </c>
      <c r="X28" s="33"/>
      <c r="Y28" s="35" t="s">
        <v>153</v>
      </c>
      <c r="Z28" s="36"/>
    </row>
    <row r="29" spans="1:29"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41" t="s">
        <v>154</v>
      </c>
      <c r="Z29" s="42" t="s">
        <v>0</v>
      </c>
    </row>
    <row r="30" spans="1:29" x14ac:dyDescent="0.3">
      <c r="A30" s="59">
        <v>0</v>
      </c>
      <c r="B30" s="62" t="s">
        <v>186</v>
      </c>
      <c r="C30" s="8">
        <v>214</v>
      </c>
      <c r="D30" s="5">
        <f>IF(C44=0,"- - -",C30/C44*100)</f>
        <v>1.8052977897756031</v>
      </c>
      <c r="E30" s="4">
        <v>222</v>
      </c>
      <c r="F30" s="5">
        <f>IF(E44=0,"- - -",E30/E44*100)</f>
        <v>1.3535760014633254</v>
      </c>
      <c r="G30" s="4">
        <v>423</v>
      </c>
      <c r="H30" s="5">
        <f>IF(G44=0,"- - -",G30/G44*100)</f>
        <v>1.8964357767316746</v>
      </c>
      <c r="I30" s="4">
        <v>96</v>
      </c>
      <c r="J30" s="5">
        <f>IF(I44=0,"- - -",I30/I44*100)</f>
        <v>1.1470904528617516</v>
      </c>
      <c r="K30" s="4">
        <v>22</v>
      </c>
      <c r="L30" s="5">
        <f>IF(K44=0,"- - -",K30/K44*100)</f>
        <v>0.33526363913441026</v>
      </c>
      <c r="M30" s="4">
        <v>513</v>
      </c>
      <c r="N30" s="5">
        <f>IF(M44=0,"- - -",M30/M44*100)</f>
        <v>2.0253464408385642</v>
      </c>
      <c r="O30" s="4">
        <v>158</v>
      </c>
      <c r="P30" s="5">
        <f>IF(O44=0,"- - -",O30/O44*100)</f>
        <v>1.1108767489277931</v>
      </c>
      <c r="Q30" s="4">
        <v>17</v>
      </c>
      <c r="R30" s="5">
        <f>IF(Q44=0,"- - -",Q30/Q44*100)</f>
        <v>0.90233545647558389</v>
      </c>
      <c r="S30" s="4">
        <v>98</v>
      </c>
      <c r="T30" s="5">
        <f>IF(S44=0,"- - -",S30/S44*100)</f>
        <v>0.79513184584178498</v>
      </c>
      <c r="U30" s="4">
        <v>26</v>
      </c>
      <c r="V30" s="5">
        <f>IF(U44=0,"- - -",U30/U44*100)</f>
        <v>0.53763440860215062</v>
      </c>
      <c r="W30" s="4">
        <v>35</v>
      </c>
      <c r="X30" s="5">
        <f>IF(W44=0,"- - -",W30/W44*100)</f>
        <v>1.2127512127512128</v>
      </c>
      <c r="Y30" s="26">
        <f>C30+E30+G30+I30+K30+M30+O30+Q30+S30+U30+W30</f>
        <v>1824</v>
      </c>
      <c r="Z30" s="27">
        <f>IF(Y44=0,"- - -",Y30/Y44*100)</f>
        <v>1.4365145620363224</v>
      </c>
      <c r="AC30" s="69"/>
    </row>
    <row r="31" spans="1:29" x14ac:dyDescent="0.3">
      <c r="A31" s="60">
        <v>1</v>
      </c>
      <c r="B31" s="62" t="s">
        <v>186</v>
      </c>
      <c r="C31" s="9">
        <v>290</v>
      </c>
      <c r="D31" s="3">
        <f>IF(C44=0,"- - -",C31/C44*100)</f>
        <v>2.4464315842753499</v>
      </c>
      <c r="E31" s="2">
        <v>526</v>
      </c>
      <c r="F31" s="3">
        <f>IF(E44=0,"- - -",E31/E44*100)</f>
        <v>3.2071215169806719</v>
      </c>
      <c r="G31" s="2">
        <v>674</v>
      </c>
      <c r="H31" s="3">
        <f>IF(G44=0,"- - -",G31/G44*100)</f>
        <v>3.0217440035866399</v>
      </c>
      <c r="I31" s="2">
        <v>293</v>
      </c>
      <c r="J31" s="3">
        <f>IF(I44=0,"- - -",I31/I44*100)</f>
        <v>3.5010156530051377</v>
      </c>
      <c r="K31" s="2">
        <v>167</v>
      </c>
      <c r="L31" s="3">
        <f>IF(K44=0,"- - -",K31/K44*100)</f>
        <v>2.5449558061566595</v>
      </c>
      <c r="M31" s="2">
        <v>301</v>
      </c>
      <c r="N31" s="3">
        <f>IF(M44=0,"- - -",M31/M44*100)</f>
        <v>1.1883611670417309</v>
      </c>
      <c r="O31" s="2">
        <v>91</v>
      </c>
      <c r="P31" s="3">
        <f>IF(O44=0,"- - -",O31/O44*100)</f>
        <v>0.6398087604584124</v>
      </c>
      <c r="Q31" s="2">
        <v>31</v>
      </c>
      <c r="R31" s="3">
        <f>IF(Q44=0,"- - -",Q31/Q44*100)</f>
        <v>1.6454352441613589</v>
      </c>
      <c r="S31" s="2">
        <v>74</v>
      </c>
      <c r="T31" s="3">
        <f>IF(S44=0,"- - -",S31/S44*100)</f>
        <v>0.60040567951318458</v>
      </c>
      <c r="U31" s="2">
        <v>15</v>
      </c>
      <c r="V31" s="3">
        <f>IF(U44=0,"- - -",U31/U44*100)</f>
        <v>0.3101736972704715</v>
      </c>
      <c r="W31" s="2">
        <v>19</v>
      </c>
      <c r="X31" s="3">
        <f>IF(W44=0,"- - -",W31/W44*100)</f>
        <v>0.65835065835065831</v>
      </c>
      <c r="Y31" s="26">
        <f t="shared" ref="Y31:Y41" si="2">C31+E31+G31+I31+K31+M31+O31+Q31+S31+U31+W31</f>
        <v>2481</v>
      </c>
      <c r="Z31" s="29">
        <f>IF(Y44=0,"- - -",Y31/Y44*100)</f>
        <v>1.9539433269803268</v>
      </c>
      <c r="AC31" s="69"/>
    </row>
    <row r="32" spans="1:29" x14ac:dyDescent="0.3">
      <c r="A32" s="60">
        <v>2</v>
      </c>
      <c r="B32" s="62" t="s">
        <v>183</v>
      </c>
      <c r="C32" s="9">
        <v>356</v>
      </c>
      <c r="D32" s="3">
        <f>IF(C44=0,"- - -",C32/C44*100)</f>
        <v>3.0032056689724986</v>
      </c>
      <c r="E32" s="2">
        <v>941</v>
      </c>
      <c r="F32" s="3">
        <f>IF(E44=0,"- - -",E32/E44*100)</f>
        <v>5.737455033229681</v>
      </c>
      <c r="G32" s="2">
        <v>1021</v>
      </c>
      <c r="H32" s="3">
        <f>IF(G44=0,"- - -",G32/G44*100)</f>
        <v>4.5774490024658148</v>
      </c>
      <c r="I32" s="2">
        <v>410</v>
      </c>
      <c r="J32" s="3">
        <f>IF(I44=0,"- - -",I32/I44*100)</f>
        <v>4.8990321424303973</v>
      </c>
      <c r="K32" s="2">
        <v>173</v>
      </c>
      <c r="L32" s="3">
        <f>IF(K44=0,"- - -",K32/K44*100)</f>
        <v>2.6363913441024076</v>
      </c>
      <c r="M32" s="2">
        <v>840</v>
      </c>
      <c r="N32" s="3">
        <f>IF(M44=0,"- - -",M32/M44*100)</f>
        <v>3.3163567452327376</v>
      </c>
      <c r="O32" s="2">
        <v>331</v>
      </c>
      <c r="P32" s="3">
        <f>IF(O44=0,"- - -",O32/O44*100)</f>
        <v>2.327216480348731</v>
      </c>
      <c r="Q32" s="2">
        <v>130</v>
      </c>
      <c r="R32" s="3">
        <f>IF(Q44=0,"- - -",Q32/Q44*100)</f>
        <v>6.9002123142250529</v>
      </c>
      <c r="S32" s="2">
        <v>219</v>
      </c>
      <c r="T32" s="3">
        <f>IF(S44=0,"- - -",S32/S44*100)</f>
        <v>1.7768762677484788</v>
      </c>
      <c r="U32" s="2">
        <v>78</v>
      </c>
      <c r="V32" s="3">
        <f>IF(U44=0,"- - -",U32/U44*100)</f>
        <v>1.6129032258064515</v>
      </c>
      <c r="W32" s="2">
        <v>92</v>
      </c>
      <c r="X32" s="3">
        <f>IF(W44=0,"- - -",W32/W44*100)</f>
        <v>3.1878031878031878</v>
      </c>
      <c r="Y32" s="26">
        <f t="shared" si="2"/>
        <v>4591</v>
      </c>
      <c r="Z32" s="29">
        <f>IF(Y44=0,"- - -",Y32/Y44*100)</f>
        <v>3.6157008521429583</v>
      </c>
      <c r="AC32" s="69"/>
    </row>
    <row r="33" spans="1:29" x14ac:dyDescent="0.3">
      <c r="A33" s="60">
        <v>3</v>
      </c>
      <c r="B33" s="62" t="s">
        <v>183</v>
      </c>
      <c r="C33" s="9">
        <v>943</v>
      </c>
      <c r="D33" s="3">
        <f>IF(C44=0,"- - -",C33/C44*100)</f>
        <v>7.9551206343850183</v>
      </c>
      <c r="E33" s="2">
        <v>2345</v>
      </c>
      <c r="F33" s="3">
        <f>IF(E44=0,"- - -",E33/E44*100)</f>
        <v>14.297908664105845</v>
      </c>
      <c r="G33" s="2">
        <v>2642</v>
      </c>
      <c r="H33" s="3">
        <f>IF(G44=0,"- - -",G33/G44*100)</f>
        <v>11.844877830082941</v>
      </c>
      <c r="I33" s="2">
        <v>1013</v>
      </c>
      <c r="J33" s="3">
        <f>IF(I44=0,"- - -",I33/I44*100)</f>
        <v>12.104194049468276</v>
      </c>
      <c r="K33" s="2">
        <v>590</v>
      </c>
      <c r="L33" s="3">
        <f>IF(K44=0,"- - -",K33/K44*100)</f>
        <v>8.99116123133191</v>
      </c>
      <c r="M33" s="2">
        <v>5237</v>
      </c>
      <c r="N33" s="3">
        <f>IF(M44=0,"- - -",M33/M44*100)</f>
        <v>20.675905089028387</v>
      </c>
      <c r="O33" s="2">
        <v>1834</v>
      </c>
      <c r="P33" s="3">
        <f>IF(O44=0,"- - -",O33/O44*100)</f>
        <v>12.89460732616185</v>
      </c>
      <c r="Q33" s="2">
        <v>703</v>
      </c>
      <c r="R33" s="3">
        <f>IF(Q44=0,"- - -",Q33/Q44*100)</f>
        <v>37.314225053078552</v>
      </c>
      <c r="S33" s="2">
        <v>1091</v>
      </c>
      <c r="T33" s="3">
        <f>IF(S44=0,"- - -",S33/S44*100)</f>
        <v>8.8519269776876275</v>
      </c>
      <c r="U33" s="2">
        <v>638</v>
      </c>
      <c r="V33" s="3">
        <f>IF(U44=0,"- - -",U33/U44*100)</f>
        <v>13.192721257237386</v>
      </c>
      <c r="W33" s="2">
        <v>399</v>
      </c>
      <c r="X33" s="3">
        <f>IF(W44=0,"- - -",W33/W44*100)</f>
        <v>13.825363825363826</v>
      </c>
      <c r="Y33" s="26">
        <f t="shared" si="2"/>
        <v>17435</v>
      </c>
      <c r="Z33" s="29">
        <f>IF(Y44=0,"- - -",Y33/Y44*100)</f>
        <v>13.731157559815395</v>
      </c>
      <c r="AC33" s="69"/>
    </row>
    <row r="34" spans="1:29" x14ac:dyDescent="0.3">
      <c r="A34" s="60">
        <v>4</v>
      </c>
      <c r="B34" s="62" t="s">
        <v>183</v>
      </c>
      <c r="C34" s="9">
        <v>2600</v>
      </c>
      <c r="D34" s="3">
        <f>IF(C44=0,"- - -",C34/C44*100)</f>
        <v>21.933524548675553</v>
      </c>
      <c r="E34" s="2">
        <v>5850</v>
      </c>
      <c r="F34" s="3">
        <f>IF(E44=0,"- - -",E34/E44*100)</f>
        <v>35.668556795317357</v>
      </c>
      <c r="G34" s="2">
        <v>9077</v>
      </c>
      <c r="H34" s="3">
        <f>IF(G44=0,"- - -",G34/G44*100)</f>
        <v>40.694911454830759</v>
      </c>
      <c r="I34" s="2">
        <v>3284</v>
      </c>
      <c r="J34" s="3">
        <f>IF(I44=0,"- - -",I34/I44*100)</f>
        <v>39.240052574979089</v>
      </c>
      <c r="K34" s="2">
        <v>2081</v>
      </c>
      <c r="L34" s="3">
        <f>IF(K44=0,"- - -",K34/K44*100)</f>
        <v>31.712892410850351</v>
      </c>
      <c r="M34" s="2">
        <v>10728</v>
      </c>
      <c r="N34" s="3">
        <f>IF(M44=0,"- - -",M34/M44*100)</f>
        <v>42.354613289115242</v>
      </c>
      <c r="O34" s="2">
        <v>6073</v>
      </c>
      <c r="P34" s="3">
        <f>IF(O44=0,"- - -",O34/O44*100)</f>
        <v>42.698446178724602</v>
      </c>
      <c r="Q34" s="2">
        <v>446</v>
      </c>
      <c r="R34" s="3">
        <f>IF(Q44=0,"- - -",Q34/Q44*100)</f>
        <v>23.673036093418258</v>
      </c>
      <c r="S34" s="2">
        <v>5160</v>
      </c>
      <c r="T34" s="3">
        <f>IF(S44=0,"- - -",S34/S44*100)</f>
        <v>41.866125760649084</v>
      </c>
      <c r="U34" s="2">
        <v>1825</v>
      </c>
      <c r="V34" s="3">
        <f>IF(U44=0,"- - -",U34/U44*100)</f>
        <v>37.737799834574027</v>
      </c>
      <c r="W34" s="2">
        <v>1562</v>
      </c>
      <c r="X34" s="3">
        <f>IF(W44=0,"- - -",W34/W44*100)</f>
        <v>54.123354123354126</v>
      </c>
      <c r="Y34" s="26">
        <f t="shared" si="2"/>
        <v>48686</v>
      </c>
      <c r="Z34" s="29">
        <f>IF(Y44=0,"- - -",Y34/Y44*100)</f>
        <v>38.343282876809425</v>
      </c>
      <c r="AC34" s="69"/>
    </row>
    <row r="35" spans="1:29" x14ac:dyDescent="0.3">
      <c r="A35" s="60">
        <v>5</v>
      </c>
      <c r="B35" s="62" t="s">
        <v>183</v>
      </c>
      <c r="C35" s="9">
        <v>4859</v>
      </c>
      <c r="D35" s="3">
        <f>IF(C44=0,"- - -",C35/C44*100)</f>
        <v>40.990382993082505</v>
      </c>
      <c r="E35" s="2">
        <v>3385</v>
      </c>
      <c r="F35" s="3">
        <f>IF(E44=0,"- - -",E35/E44*100)</f>
        <v>20.63898542771782</v>
      </c>
      <c r="G35" s="2">
        <v>3937</v>
      </c>
      <c r="H35" s="3">
        <f>IF(G44=0,"- - -",G35/G44*100)</f>
        <v>17.650750952701188</v>
      </c>
      <c r="I35" s="2">
        <v>2009</v>
      </c>
      <c r="J35" s="3">
        <f>IF(I44=0,"- - -",I35/I44*100)</f>
        <v>24.00525749790895</v>
      </c>
      <c r="K35" s="2">
        <v>1816</v>
      </c>
      <c r="L35" s="3">
        <f>IF(K44=0,"- - -",K35/K44*100)</f>
        <v>27.674489484913135</v>
      </c>
      <c r="M35" s="2">
        <v>4068</v>
      </c>
      <c r="N35" s="3">
        <f>IF(M44=0,"- - -",M35/M44*100)</f>
        <v>16.060641951912828</v>
      </c>
      <c r="O35" s="2">
        <v>3053</v>
      </c>
      <c r="P35" s="3">
        <f>IF(O44=0,"- - -",O35/O44*100)</f>
        <v>21.465232370104758</v>
      </c>
      <c r="Q35" s="2">
        <v>349</v>
      </c>
      <c r="R35" s="3">
        <f>IF(Q44=0,"- - -",Q35/Q44*100)</f>
        <v>18.524416135881104</v>
      </c>
      <c r="S35" s="2">
        <v>3501</v>
      </c>
      <c r="T35" s="3">
        <f>IF(S44=0,"- - -",S35/S44*100)</f>
        <v>28.405679513184584</v>
      </c>
      <c r="U35" s="2">
        <v>1338</v>
      </c>
      <c r="V35" s="3">
        <f>IF(U44=0,"- - -",U35/U44*100)</f>
        <v>27.667493796526056</v>
      </c>
      <c r="W35" s="2">
        <v>485</v>
      </c>
      <c r="X35" s="3">
        <f>IF(W44=0,"- - -",W35/W44*100)</f>
        <v>16.805266805266804</v>
      </c>
      <c r="Y35" s="26">
        <f t="shared" si="2"/>
        <v>28800</v>
      </c>
      <c r="Z35" s="29">
        <f>IF(Y44=0,"- - -",Y35/Y44*100)</f>
        <v>22.681808874257722</v>
      </c>
      <c r="AC35" s="69"/>
    </row>
    <row r="36" spans="1:29" x14ac:dyDescent="0.3">
      <c r="A36" s="60">
        <v>6</v>
      </c>
      <c r="B36" s="62" t="s">
        <v>183</v>
      </c>
      <c r="C36" s="9">
        <v>1198</v>
      </c>
      <c r="D36" s="3">
        <f>IF(C44=0,"- - -",C36/C44*100)</f>
        <v>10.106293234351273</v>
      </c>
      <c r="E36" s="2">
        <v>1274</v>
      </c>
      <c r="F36" s="3">
        <f>IF(E44=0,"- - -",E36/E44*100)</f>
        <v>7.7678190354246697</v>
      </c>
      <c r="G36" s="2">
        <v>2122</v>
      </c>
      <c r="H36" s="3">
        <f>IF(G44=0,"- - -",G36/G44*100)</f>
        <v>9.5135619816184711</v>
      </c>
      <c r="I36" s="2">
        <v>490</v>
      </c>
      <c r="J36" s="3">
        <f>IF(I44=0,"- - -",I36/I44*100)</f>
        <v>5.8549408531485243</v>
      </c>
      <c r="K36" s="2">
        <v>628</v>
      </c>
      <c r="L36" s="3">
        <f>IF(K44=0,"- - -",K36/K44*100)</f>
        <v>9.5702529716549822</v>
      </c>
      <c r="M36" s="2">
        <v>1353</v>
      </c>
      <c r="N36" s="3">
        <f>IF(M44=0,"- - -",M36/M44*100)</f>
        <v>5.3417031860713022</v>
      </c>
      <c r="O36" s="2">
        <v>1151</v>
      </c>
      <c r="P36" s="3">
        <f>IF(O44=0,"- - -",O36/O44*100)</f>
        <v>8.0925261899739862</v>
      </c>
      <c r="Q36" s="2">
        <v>95</v>
      </c>
      <c r="R36" s="3">
        <f>IF(Q44=0,"- - -",Q36/Q44*100)</f>
        <v>5.0424628450106157</v>
      </c>
      <c r="S36" s="2">
        <v>937</v>
      </c>
      <c r="T36" s="3">
        <f>IF(S44=0,"- - -",S36/S44*100)</f>
        <v>7.6024340770791081</v>
      </c>
      <c r="U36" s="2">
        <v>415</v>
      </c>
      <c r="V36" s="3">
        <f>IF(U44=0,"- - -",U36/U44*100)</f>
        <v>8.5814722911497103</v>
      </c>
      <c r="W36" s="2">
        <v>127</v>
      </c>
      <c r="X36" s="3">
        <f>IF(W44=0,"- - -",W36/W44*100)</f>
        <v>4.4005544005543999</v>
      </c>
      <c r="Y36" s="26">
        <f t="shared" si="2"/>
        <v>9790</v>
      </c>
      <c r="Z36" s="29">
        <f>IF(Y44=0,"- - -",Y36/Y44*100)</f>
        <v>7.7102398916313568</v>
      </c>
      <c r="AC36" s="69"/>
    </row>
    <row r="37" spans="1:29" x14ac:dyDescent="0.3">
      <c r="A37" s="60">
        <v>7</v>
      </c>
      <c r="B37" s="62" t="s">
        <v>183</v>
      </c>
      <c r="C37" s="9">
        <v>545</v>
      </c>
      <c r="D37" s="3">
        <f>IF(C44=0,"- - -",C37/C44*100)</f>
        <v>4.5976041842416064</v>
      </c>
      <c r="E37" s="2">
        <v>781</v>
      </c>
      <c r="F37" s="3">
        <f>IF(E44=0,"- - -",E37/E44*100)</f>
        <v>4.7619047619047619</v>
      </c>
      <c r="G37" s="2">
        <v>847</v>
      </c>
      <c r="H37" s="3">
        <f>IF(G44=0,"- - -",G37/G44*100)</f>
        <v>3.7973548531719343</v>
      </c>
      <c r="I37" s="2">
        <v>240</v>
      </c>
      <c r="J37" s="3">
        <f>IF(I44=0,"- - -",I37/I44*100)</f>
        <v>2.8677261321543792</v>
      </c>
      <c r="K37" s="2">
        <v>477</v>
      </c>
      <c r="L37" s="3">
        <f>IF(K44=0,"- - -",K37/K44*100)</f>
        <v>7.2691252666869861</v>
      </c>
      <c r="M37" s="2">
        <v>546</v>
      </c>
      <c r="N37" s="3">
        <f>IF(M44=0,"- - -",M37/M44*100)</f>
        <v>2.155631884401279</v>
      </c>
      <c r="O37" s="2">
        <v>471</v>
      </c>
      <c r="P37" s="3">
        <f>IF(O44=0,"- - -",O37/O44*100)</f>
        <v>3.31153765028475</v>
      </c>
      <c r="Q37" s="2">
        <v>28</v>
      </c>
      <c r="R37" s="3">
        <f>IF(Q44=0,"- - -",Q37/Q44*100)</f>
        <v>1.48619957537155</v>
      </c>
      <c r="S37" s="2">
        <v>334</v>
      </c>
      <c r="T37" s="3">
        <f>IF(S44=0,"- - -",S37/S44*100)</f>
        <v>2.7099391480730222</v>
      </c>
      <c r="U37" s="2">
        <v>172</v>
      </c>
      <c r="V37" s="3">
        <f>IF(U44=0,"- - -",U37/U44*100)</f>
        <v>3.556658395368073</v>
      </c>
      <c r="W37" s="2">
        <v>40</v>
      </c>
      <c r="X37" s="3">
        <f>IF(W44=0,"- - -",W37/W44*100)</f>
        <v>1.386001386001386</v>
      </c>
      <c r="Y37" s="26">
        <f t="shared" si="2"/>
        <v>4481</v>
      </c>
      <c r="Z37" s="29">
        <f>IF(Y44=0,"- - -",Y37/Y44*100)</f>
        <v>3.5290689432482236</v>
      </c>
      <c r="AC37" s="69"/>
    </row>
    <row r="38" spans="1:29" x14ac:dyDescent="0.3">
      <c r="A38" s="60">
        <v>8</v>
      </c>
      <c r="B38" s="62" t="s">
        <v>183</v>
      </c>
      <c r="C38" s="9">
        <v>111</v>
      </c>
      <c r="D38" s="3">
        <f>IF(C44=0,"- - -",C38/C44*100)</f>
        <v>0.93639277880884098</v>
      </c>
      <c r="E38" s="2">
        <v>191</v>
      </c>
      <c r="F38" s="3">
        <f>IF(E44=0,"- - -",E38/E44*100)</f>
        <v>1.1645631363941222</v>
      </c>
      <c r="G38" s="2">
        <v>180</v>
      </c>
      <c r="H38" s="3">
        <f>IF(G44=0,"- - -",G38/G44*100)</f>
        <v>0.80699394754539344</v>
      </c>
      <c r="I38" s="2">
        <v>77</v>
      </c>
      <c r="J38" s="3">
        <f>IF(I44=0,"- - -",I38/I44*100)</f>
        <v>0.92006213406619664</v>
      </c>
      <c r="K38" s="2">
        <v>94</v>
      </c>
      <c r="L38" s="3">
        <f>IF(K44=0,"- - -",K38/K44*100)</f>
        <v>1.4324900944833892</v>
      </c>
      <c r="M38" s="2">
        <v>259</v>
      </c>
      <c r="N38" s="3">
        <f>IF(M44=0,"- - -",M38/M44*100)</f>
        <v>1.0225433297800939</v>
      </c>
      <c r="O38" s="2">
        <v>200</v>
      </c>
      <c r="P38" s="3">
        <f>IF(O44=0,"- - -",O38/O44*100)</f>
        <v>1.4061730999085986</v>
      </c>
      <c r="Q38" s="2">
        <v>21</v>
      </c>
      <c r="R38" s="3">
        <f>IF(Q44=0,"- - -",Q38/Q44*100)</f>
        <v>1.1146496815286624</v>
      </c>
      <c r="S38" s="2">
        <v>129</v>
      </c>
      <c r="T38" s="3">
        <f>IF(S44=0,"- - -",S38/S44*100)</f>
        <v>1.0466531440162272</v>
      </c>
      <c r="U38" s="2">
        <v>57</v>
      </c>
      <c r="V38" s="3">
        <f>IF(U44=0,"- - -",U38/U44*100)</f>
        <v>1.1786600496277915</v>
      </c>
      <c r="W38" s="2">
        <v>20</v>
      </c>
      <c r="X38" s="3">
        <f>IF(W44=0,"- - -",W38/W44*100)</f>
        <v>0.693000693000693</v>
      </c>
      <c r="Y38" s="26">
        <f t="shared" si="2"/>
        <v>1339</v>
      </c>
      <c r="Z38" s="29">
        <f>IF(Y44=0,"- - -",Y38/Y44*100)</f>
        <v>1.0545466000913573</v>
      </c>
      <c r="AC38" s="69"/>
    </row>
    <row r="39" spans="1:29" x14ac:dyDescent="0.3">
      <c r="A39" s="60">
        <v>9</v>
      </c>
      <c r="B39" s="62" t="s">
        <v>183</v>
      </c>
      <c r="C39" s="9">
        <v>87</v>
      </c>
      <c r="D39" s="3">
        <f>IF(C44=0,"- - -",C39/C44*100)</f>
        <v>0.73392947528260499</v>
      </c>
      <c r="E39" s="2">
        <v>114</v>
      </c>
      <c r="F39" s="3">
        <f>IF(E44=0,"- - -",E39/E44*100)</f>
        <v>0.69507956831900497</v>
      </c>
      <c r="G39" s="2">
        <v>151</v>
      </c>
      <c r="H39" s="3">
        <f>IF(G44=0,"- - -",G39/G44*100)</f>
        <v>0.67697825599641337</v>
      </c>
      <c r="I39" s="2">
        <v>47</v>
      </c>
      <c r="J39" s="3">
        <f>IF(I44=0,"- - -",I39/I44*100)</f>
        <v>0.56159636754689934</v>
      </c>
      <c r="K39" s="2">
        <v>29</v>
      </c>
      <c r="L39" s="3">
        <f>IF(K44=0,"- - -",K39/K44*100)</f>
        <v>0.44193843340444988</v>
      </c>
      <c r="M39" s="2">
        <v>158</v>
      </c>
      <c r="N39" s="3">
        <f>IF(M44=0,"- - -",M39/M44*100)</f>
        <v>0.62379091160330058</v>
      </c>
      <c r="O39" s="2">
        <v>114</v>
      </c>
      <c r="P39" s="3">
        <f>IF(O44=0,"- - -",O39/O44*100)</f>
        <v>0.8015186669479013</v>
      </c>
      <c r="Q39" s="2">
        <v>12</v>
      </c>
      <c r="R39" s="3">
        <f>IF(Q44=0,"- - -",Q39/Q44*100)</f>
        <v>0.63694267515923575</v>
      </c>
      <c r="S39" s="2">
        <v>70</v>
      </c>
      <c r="T39" s="3">
        <f>IF(S44=0,"- - -",S39/S44*100)</f>
        <v>0.56795131845841784</v>
      </c>
      <c r="U39" s="2">
        <v>25</v>
      </c>
      <c r="V39" s="3">
        <f>IF(U44=0,"- - -",U39/U44*100)</f>
        <v>0.51695616211745243</v>
      </c>
      <c r="W39" s="2">
        <v>11</v>
      </c>
      <c r="X39" s="3">
        <f>IF(W44=0,"- - -",W39/W44*100)</f>
        <v>0.38115038115038113</v>
      </c>
      <c r="Y39" s="26">
        <f t="shared" si="2"/>
        <v>818</v>
      </c>
      <c r="Z39" s="29">
        <f>IF(Y44=0,"- - -",Y39/Y44*100)</f>
        <v>0.64422637705357</v>
      </c>
      <c r="AC39" s="69"/>
    </row>
    <row r="40" spans="1:29" x14ac:dyDescent="0.3">
      <c r="A40" s="61">
        <v>10</v>
      </c>
      <c r="B40" s="62" t="s">
        <v>183</v>
      </c>
      <c r="C40" s="10">
        <v>63</v>
      </c>
      <c r="D40" s="7">
        <f>IF(C44=0,"- - -",C40/C44*100)</f>
        <v>0.53146617175636912</v>
      </c>
      <c r="E40" s="6">
        <v>69</v>
      </c>
      <c r="F40" s="7">
        <f>IF(E44=0,"- - -",E40/E44*100)</f>
        <v>0.42070605450887139</v>
      </c>
      <c r="G40" s="6">
        <v>114</v>
      </c>
      <c r="H40" s="7">
        <f>IF(G44=0,"- - -",G40/G44*100)</f>
        <v>0.51109616677874914</v>
      </c>
      <c r="I40" s="6">
        <v>40</v>
      </c>
      <c r="J40" s="7">
        <f>IF(I44=0,"- - -",I40/I44*100)</f>
        <v>0.47795435535906322</v>
      </c>
      <c r="K40" s="6">
        <v>31</v>
      </c>
      <c r="L40" s="7">
        <f>IF(K44=0,"- - -",K40/K44*100)</f>
        <v>0.47241694605303258</v>
      </c>
      <c r="M40" s="6">
        <v>119</v>
      </c>
      <c r="N40" s="7">
        <f>IF(M44=0,"- - -",M40/M44*100)</f>
        <v>0.46981720557463774</v>
      </c>
      <c r="O40" s="6">
        <v>78</v>
      </c>
      <c r="P40" s="7">
        <f>IF(O44=0,"- - -",O40/O44*100)</f>
        <v>0.54840750896435353</v>
      </c>
      <c r="Q40" s="6">
        <v>9</v>
      </c>
      <c r="R40" s="7">
        <f>IF(Q44=0,"- - -",Q40/Q44*100)</f>
        <v>0.47770700636942676</v>
      </c>
      <c r="S40" s="6">
        <v>70</v>
      </c>
      <c r="T40" s="7">
        <f>IF(S44=0,"- - -",S40/S44*100)</f>
        <v>0.56795131845841784</v>
      </c>
      <c r="U40" s="6">
        <v>33</v>
      </c>
      <c r="V40" s="7">
        <f>IF(U44=0,"- - -",U40/U44*100)</f>
        <v>0.68238213399503722</v>
      </c>
      <c r="W40" s="6">
        <v>10</v>
      </c>
      <c r="X40" s="7">
        <f>IF(W44=0,"- - -",W40/W44*100)</f>
        <v>0.3465003465003465</v>
      </c>
      <c r="Y40" s="26">
        <f t="shared" si="2"/>
        <v>636</v>
      </c>
      <c r="Z40" s="29">
        <f>IF(Y44=0,"- - -",Y40/Y44*100)</f>
        <v>0.50088994597319136</v>
      </c>
      <c r="AC40" s="69"/>
    </row>
    <row r="41" spans="1:29" x14ac:dyDescent="0.3">
      <c r="A41" s="80" t="s">
        <v>47</v>
      </c>
      <c r="B41" s="62" t="s">
        <v>183</v>
      </c>
      <c r="C41" s="10">
        <v>345</v>
      </c>
      <c r="D41" s="7">
        <f>IF(C44=0,"- - -",C41/C44*100)</f>
        <v>2.9104099881896408</v>
      </c>
      <c r="E41" s="6">
        <v>443</v>
      </c>
      <c r="F41" s="7">
        <f>IF(E44=0,"- - -",E41/E44*100)</f>
        <v>2.7010548137308703</v>
      </c>
      <c r="G41" s="6">
        <v>613</v>
      </c>
      <c r="H41" s="7">
        <f>IF(G44=0,"- - -",G41/G44*100)</f>
        <v>2.7482627213629232</v>
      </c>
      <c r="I41" s="6">
        <v>220</v>
      </c>
      <c r="J41" s="7">
        <f>IF(I44=0,"- - -",I41/I44*100)</f>
        <v>2.6287489544748475</v>
      </c>
      <c r="K41" s="6">
        <v>206</v>
      </c>
      <c r="L41" s="7">
        <f>IF(K44=0,"- - -",K41/K44*100)</f>
        <v>3.1392868028040235</v>
      </c>
      <c r="M41" s="6">
        <v>554</v>
      </c>
      <c r="N41" s="7">
        <f>IF(M44=0,"- - -",M41/M44*100)</f>
        <v>2.1872162343558763</v>
      </c>
      <c r="O41" s="6">
        <v>370</v>
      </c>
      <c r="P41" s="7">
        <f>IF(O44=0,"- - -",O41/O44*100)</f>
        <v>2.6014202348309077</v>
      </c>
      <c r="Q41" s="6">
        <v>34</v>
      </c>
      <c r="R41" s="7">
        <f>IF(Q44=0,"- - -",Q41/Q44*100)</f>
        <v>1.8046709129511678</v>
      </c>
      <c r="S41" s="6">
        <v>297</v>
      </c>
      <c r="T41" s="7">
        <f>IF(S44=0,"- - -",S41/S44*100)</f>
        <v>2.4097363083164298</v>
      </c>
      <c r="U41" s="6">
        <v>127</v>
      </c>
      <c r="V41" s="7">
        <f>IF(U44=0,"- - -",U41/U44*100)</f>
        <v>2.6261373035566584</v>
      </c>
      <c r="W41" s="6">
        <v>60</v>
      </c>
      <c r="X41" s="7">
        <f>IF(W44=0,"- - -",W41/W44*100)</f>
        <v>2.0790020790020791</v>
      </c>
      <c r="Y41" s="26">
        <f t="shared" si="2"/>
        <v>3269</v>
      </c>
      <c r="Z41" s="29">
        <f>IF(Y44=0,"- - -",Y41/Y44*100)</f>
        <v>2.5745428197898783</v>
      </c>
      <c r="AC41" s="69"/>
    </row>
    <row r="42" spans="1:29" x14ac:dyDescent="0.3">
      <c r="A42" s="81" t="s">
        <v>49</v>
      </c>
      <c r="B42" s="62" t="s">
        <v>183</v>
      </c>
      <c r="C42" s="10">
        <v>153</v>
      </c>
      <c r="D42" s="7">
        <f>IF(C44=0,"- - -",C42/C44*100)</f>
        <v>1.2907035599797536</v>
      </c>
      <c r="E42" s="6">
        <v>148</v>
      </c>
      <c r="F42" s="7">
        <f>IF(E44=0,"- - -",E42/E44*100)</f>
        <v>0.90238400097555016</v>
      </c>
      <c r="G42" s="6">
        <v>286</v>
      </c>
      <c r="H42" s="7">
        <f>IF(G44=0,"- - -",G42/G44*100)</f>
        <v>1.2822237166554584</v>
      </c>
      <c r="I42" s="6">
        <v>86</v>
      </c>
      <c r="J42" s="7">
        <f>IF(I44=0,"- - -",I42/I44*100)</f>
        <v>1.0276018640219859</v>
      </c>
      <c r="K42" s="6">
        <v>104</v>
      </c>
      <c r="L42" s="7">
        <f>IF(K44=0,"- - -",K42/K44*100)</f>
        <v>1.5848826577263029</v>
      </c>
      <c r="M42" s="6">
        <v>269</v>
      </c>
      <c r="N42" s="7">
        <f>IF(M44=0,"- - -",M42/M44*100)</f>
        <v>1.0620237672233408</v>
      </c>
      <c r="O42" s="6">
        <v>141</v>
      </c>
      <c r="P42" s="7">
        <f>IF(O44=0,"- - -",O42/O44*100)</f>
        <v>0.99135203543556216</v>
      </c>
      <c r="Q42" s="6">
        <v>4</v>
      </c>
      <c r="R42" s="7">
        <f>IF(Q44=0,"- - -",Q42/Q44*100)</f>
        <v>0.21231422505307856</v>
      </c>
      <c r="S42" s="6">
        <v>131</v>
      </c>
      <c r="T42" s="7">
        <f>IF(S44=0,"- - -",S42/S44*100)</f>
        <v>1.0628803245436105</v>
      </c>
      <c r="U42" s="6">
        <v>53</v>
      </c>
      <c r="V42" s="7">
        <f>IF(U44=0,"- - -",U42/U44*100)</f>
        <v>1.0959470636889992</v>
      </c>
      <c r="W42" s="6">
        <v>19</v>
      </c>
      <c r="X42" s="7">
        <f>IF(W44=0,"- - -",W42/W44*100)</f>
        <v>0.65835065835065831</v>
      </c>
      <c r="Y42" s="26">
        <f t="shared" ref="Y42" si="3">C42+E42+G42+I42+K42+M42+O42+Q42+S42+U42+W42</f>
        <v>1394</v>
      </c>
      <c r="Z42" s="29">
        <f>IF(Y44=0,"- - -",Y42/Y44*100)</f>
        <v>1.0978625545387244</v>
      </c>
      <c r="AC42" s="69"/>
    </row>
    <row r="43" spans="1:29" ht="15" thickBot="1" x14ac:dyDescent="0.35">
      <c r="A43" s="61" t="s">
        <v>48</v>
      </c>
      <c r="B43" s="62" t="s">
        <v>183</v>
      </c>
      <c r="C43" s="10">
        <v>90</v>
      </c>
      <c r="D43" s="7">
        <f>IF(C44=0,"- - -",C43/C44*100)</f>
        <v>0.75923738822338449</v>
      </c>
      <c r="E43" s="6">
        <v>112</v>
      </c>
      <c r="F43" s="7">
        <f>IF(E44=0,"- - -",E43/E44*100)</f>
        <v>0.68288518992744351</v>
      </c>
      <c r="G43" s="6">
        <v>218</v>
      </c>
      <c r="H43" s="7">
        <f>IF(G44=0,"- - -",G43/G44*100)</f>
        <v>0.97735933647164308</v>
      </c>
      <c r="I43" s="6">
        <v>64</v>
      </c>
      <c r="J43" s="7">
        <f>IF(I44=0,"- - -",I43/I44*100)</f>
        <v>0.76472696857450106</v>
      </c>
      <c r="K43" s="6">
        <v>144</v>
      </c>
      <c r="L43" s="7">
        <f>IF(K44=0,"- - -",K43/K44*100)</f>
        <v>2.194452910697958</v>
      </c>
      <c r="M43" s="6">
        <v>384</v>
      </c>
      <c r="N43" s="7">
        <f>IF(M44=0,"- - -",M43/M44*100)</f>
        <v>1.5160487978206798</v>
      </c>
      <c r="O43" s="6">
        <v>158</v>
      </c>
      <c r="P43" s="7">
        <f>IF(O44=0,"- - -",O43/O44*100)</f>
        <v>1.1108767489277931</v>
      </c>
      <c r="Q43" s="6">
        <v>5</v>
      </c>
      <c r="R43" s="7">
        <f>IF(Q44=0,"- - -",Q43/Q44*100)</f>
        <v>0.26539278131634819</v>
      </c>
      <c r="S43" s="6">
        <v>214</v>
      </c>
      <c r="T43" s="7">
        <f>IF(S44=0,"- - -",S43/S44*100)</f>
        <v>1.7363083164300204</v>
      </c>
      <c r="U43" s="6">
        <v>34</v>
      </c>
      <c r="V43" s="7">
        <f>IF(U44=0,"- - -",U43/U44*100)</f>
        <v>0.7030603804797354</v>
      </c>
      <c r="W43" s="6">
        <v>7</v>
      </c>
      <c r="X43" s="7">
        <f>IF(W44=0,"- - -",W43/W44*100)</f>
        <v>0.24255024255024255</v>
      </c>
      <c r="Y43" s="26">
        <f t="shared" ref="Y43" si="4">C43+E43+G43+I43+K43+M43+O43+Q43+S43+U43+W43</f>
        <v>1430</v>
      </c>
      <c r="Z43" s="29">
        <f>IF(Y44=0,"- - -",Y43/Y44*100)</f>
        <v>1.1262148156315466</v>
      </c>
      <c r="AC43" s="69"/>
    </row>
    <row r="44" spans="1:29" x14ac:dyDescent="0.3">
      <c r="A44" s="161" t="s">
        <v>153</v>
      </c>
      <c r="B44" s="162"/>
      <c r="C44" s="14">
        <f>SUM(C30:C43)</f>
        <v>11854</v>
      </c>
      <c r="D44" s="15">
        <f>IF(C44=0,"- - -",C44/C44*100)</f>
        <v>100</v>
      </c>
      <c r="E44" s="16">
        <f>SUM(E30:E43)</f>
        <v>16401</v>
      </c>
      <c r="F44" s="15">
        <f>IF(E44=0,"- - -",E44/E44*100)</f>
        <v>100</v>
      </c>
      <c r="G44" s="16">
        <f>SUM(G30:G43)</f>
        <v>22305</v>
      </c>
      <c r="H44" s="15">
        <f>IF(G44=0,"- - -",G44/G44*100)</f>
        <v>100</v>
      </c>
      <c r="I44" s="16">
        <f>SUM(I30:I43)</f>
        <v>8369</v>
      </c>
      <c r="J44" s="15">
        <f>IF(I44=0,"- - -",I44/I44*100)</f>
        <v>100</v>
      </c>
      <c r="K44" s="16">
        <f>SUM(K30:K43)</f>
        <v>6562</v>
      </c>
      <c r="L44" s="15">
        <f>IF(K44=0,"- - -",K44/K44*100)</f>
        <v>100</v>
      </c>
      <c r="M44" s="16">
        <f>SUM(M30:M43)</f>
        <v>25329</v>
      </c>
      <c r="N44" s="15">
        <f>IF(M44=0,"- - -",M44/M44*100)</f>
        <v>100</v>
      </c>
      <c r="O44" s="16">
        <f>SUM(O30:O43)</f>
        <v>14223</v>
      </c>
      <c r="P44" s="15">
        <f>IF(O44=0,"- - -",O44/O44*100)</f>
        <v>100</v>
      </c>
      <c r="Q44" s="16">
        <f>SUM(Q30:Q43)</f>
        <v>1884</v>
      </c>
      <c r="R44" s="15">
        <f>IF(Q44=0,"- - -",Q44/Q44*100)</f>
        <v>100</v>
      </c>
      <c r="S44" s="16">
        <f>SUM(S30:S43)</f>
        <v>12325</v>
      </c>
      <c r="T44" s="15">
        <f>IF(S44=0,"- - -",S44/S44*100)</f>
        <v>100</v>
      </c>
      <c r="U44" s="16">
        <f>SUM(U30:U43)</f>
        <v>4836</v>
      </c>
      <c r="V44" s="15">
        <f>IF(U44=0,"- - -",U44/U44*100)</f>
        <v>100</v>
      </c>
      <c r="W44" s="16">
        <f>SUM(W30:W43)</f>
        <v>2886</v>
      </c>
      <c r="X44" s="15">
        <f>IF(W44=0,"- - -",W44/W44*100)</f>
        <v>100</v>
      </c>
      <c r="Y44" s="22">
        <f>SUM(Y30:Y43)</f>
        <v>126974</v>
      </c>
      <c r="Z44" s="23">
        <f>IF(Y44=0,"- - -",Y44/Y44*100)</f>
        <v>100</v>
      </c>
      <c r="AC44" s="69"/>
    </row>
    <row r="45" spans="1:29" ht="15" thickBot="1" x14ac:dyDescent="0.35">
      <c r="A45" s="163" t="s">
        <v>380</v>
      </c>
      <c r="B45" s="164"/>
      <c r="C45" s="18">
        <f>IF(Y44=0,"- - -",C44/Y44*100)</f>
        <v>9.3357695276198278</v>
      </c>
      <c r="D45" s="19"/>
      <c r="E45" s="20">
        <f>IF(Y44=0,"- - -",E44/Y44*100)</f>
        <v>12.916817616204893</v>
      </c>
      <c r="F45" s="19"/>
      <c r="G45" s="20">
        <f>IF(Y44=0,"- - -",G44/Y44*100)</f>
        <v>17.566588435427725</v>
      </c>
      <c r="H45" s="19"/>
      <c r="I45" s="20">
        <f>IF(Y44=0,"- - -",I44/Y44*100)</f>
        <v>6.5911131412730164</v>
      </c>
      <c r="J45" s="19"/>
      <c r="K45" s="20">
        <f>IF(Y44=0,"- - -",K44/Y44*100)</f>
        <v>5.167987146974971</v>
      </c>
      <c r="L45" s="19"/>
      <c r="M45" s="20">
        <f>IF(Y44=0,"- - -",M44/Y44*100)</f>
        <v>19.948178367224788</v>
      </c>
      <c r="N45" s="19"/>
      <c r="O45" s="20">
        <f>IF(Y44=0,"- - -",O44/Y44*100)</f>
        <v>11.201505820089153</v>
      </c>
      <c r="P45" s="19"/>
      <c r="Q45" s="20">
        <f>IF(Y44=0,"- - -",Q44/Y44*100)</f>
        <v>1.4837683305243594</v>
      </c>
      <c r="R45" s="19"/>
      <c r="S45" s="20">
        <f>IF(Y44=0,"- - -",S44/Y44*100)</f>
        <v>9.7067116102509168</v>
      </c>
      <c r="T45" s="19"/>
      <c r="U45" s="20">
        <f>IF(Y44=0,"- - -",U44/Y44*100)</f>
        <v>3.8086537401357754</v>
      </c>
      <c r="V45" s="19"/>
      <c r="W45" s="20">
        <f>IF(Y44=0,"- - -",W44/Y44*100)</f>
        <v>2.2729062642745759</v>
      </c>
      <c r="X45" s="19"/>
      <c r="Y45" s="24">
        <f>IF(Y44=0,"- - -",Y44/Y44*100)</f>
        <v>100</v>
      </c>
      <c r="Z45" s="25"/>
    </row>
    <row r="48" spans="1:29" x14ac:dyDescent="0.3">
      <c r="A48" s="49" t="s">
        <v>396</v>
      </c>
      <c r="J48" s="48"/>
      <c r="L48" s="48"/>
    </row>
    <row r="49" spans="1:33" ht="15" thickBot="1" x14ac:dyDescent="0.35"/>
    <row r="50" spans="1:33" ht="14.4" customHeight="1" x14ac:dyDescent="0.3">
      <c r="A50" s="157" t="s">
        <v>449</v>
      </c>
      <c r="B50" s="158"/>
      <c r="C50" s="32" t="s">
        <v>562</v>
      </c>
      <c r="D50" s="33"/>
      <c r="E50" s="33" t="s">
        <v>411</v>
      </c>
      <c r="F50" s="33"/>
      <c r="G50" s="33" t="s">
        <v>412</v>
      </c>
      <c r="H50" s="33"/>
      <c r="I50" s="33" t="s">
        <v>413</v>
      </c>
      <c r="J50" s="33"/>
      <c r="K50" s="33" t="s">
        <v>414</v>
      </c>
      <c r="L50" s="33"/>
      <c r="M50" s="33" t="s">
        <v>415</v>
      </c>
      <c r="N50" s="33"/>
      <c r="O50" s="33" t="s">
        <v>416</v>
      </c>
      <c r="P50" s="33"/>
      <c r="Q50" s="33" t="s">
        <v>417</v>
      </c>
      <c r="R50" s="33"/>
      <c r="S50" s="33" t="s">
        <v>418</v>
      </c>
      <c r="T50" s="33"/>
      <c r="U50" s="33" t="s">
        <v>419</v>
      </c>
      <c r="V50" s="33"/>
      <c r="W50" s="33" t="s">
        <v>420</v>
      </c>
      <c r="X50" s="33"/>
      <c r="Y50" s="33" t="s">
        <v>421</v>
      </c>
      <c r="Z50" s="33"/>
      <c r="AA50" s="33" t="s">
        <v>422</v>
      </c>
      <c r="AB50" s="34"/>
      <c r="AC50" s="35" t="s">
        <v>153</v>
      </c>
      <c r="AD50" s="36"/>
    </row>
    <row r="51" spans="1:33"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37" t="s">
        <v>154</v>
      </c>
      <c r="V51" s="38" t="s">
        <v>0</v>
      </c>
      <c r="W51" s="37" t="s">
        <v>154</v>
      </c>
      <c r="X51" s="38" t="s">
        <v>0</v>
      </c>
      <c r="Y51" s="37" t="s">
        <v>154</v>
      </c>
      <c r="Z51" s="38" t="s">
        <v>0</v>
      </c>
      <c r="AA51" s="37" t="s">
        <v>154</v>
      </c>
      <c r="AB51" s="38" t="s">
        <v>0</v>
      </c>
      <c r="AC51" s="41" t="s">
        <v>154</v>
      </c>
      <c r="AD51" s="42" t="s">
        <v>0</v>
      </c>
    </row>
    <row r="52" spans="1:33" x14ac:dyDescent="0.3">
      <c r="A52" s="59">
        <v>0</v>
      </c>
      <c r="B52" s="62" t="s">
        <v>186</v>
      </c>
      <c r="C52" s="8">
        <v>68</v>
      </c>
      <c r="D52" s="5">
        <f>IF(C66=0,"- - -",C52/C66*100)</f>
        <v>1.1793270898369754</v>
      </c>
      <c r="E52" s="4">
        <v>1454</v>
      </c>
      <c r="F52" s="5">
        <f>IF(E66=0,"- - -",E52/E66*100)</f>
        <v>1.3587515185496681</v>
      </c>
      <c r="G52" s="4">
        <v>6</v>
      </c>
      <c r="H52" s="5">
        <f>IF(G66=0,"- - -",G52/G66*100)</f>
        <v>2.5316455696202533</v>
      </c>
      <c r="I52" s="4">
        <v>17</v>
      </c>
      <c r="J52" s="5">
        <f>IF(I66=0,"- - -",I52/I66*100)</f>
        <v>1.3599999999999999</v>
      </c>
      <c r="K52" s="4">
        <v>4</v>
      </c>
      <c r="L52" s="5">
        <f>IF(K66=0,"- - -",K52/K66*100)</f>
        <v>2.3809523809523809</v>
      </c>
      <c r="M52" s="4">
        <v>0</v>
      </c>
      <c r="N52" s="5">
        <f>IF(M66=0,"- - -",M52/M66*100)</f>
        <v>0</v>
      </c>
      <c r="O52" s="4">
        <v>61</v>
      </c>
      <c r="P52" s="5">
        <f>IF(O66=0,"- - -",O52/O66*100)</f>
        <v>6.3874345549738223</v>
      </c>
      <c r="Q52" s="4">
        <v>47</v>
      </c>
      <c r="R52" s="5">
        <f>IF(Q66=0,"- - -",Q52/Q66*100)</f>
        <v>1.4461538461538461</v>
      </c>
      <c r="S52" s="4">
        <v>14</v>
      </c>
      <c r="T52" s="5">
        <f>IF(S66=0,"- - -",S52/S66*100)</f>
        <v>1.1784511784511784</v>
      </c>
      <c r="U52" s="4">
        <v>122</v>
      </c>
      <c r="V52" s="5">
        <f>IF(U66=0,"- - -",U52/U66*100)</f>
        <v>2.5337487019730012</v>
      </c>
      <c r="W52" s="4">
        <v>7</v>
      </c>
      <c r="X52" s="5">
        <f>IF(W66=0,"- - -",W52/W66*100)</f>
        <v>1.0263929618768328</v>
      </c>
      <c r="Y52" s="4">
        <v>22</v>
      </c>
      <c r="Z52" s="5">
        <f>IF(Y66=0,"- - -",Y52/Y66*100)</f>
        <v>1.3758599124452784</v>
      </c>
      <c r="AA52" s="4">
        <v>2</v>
      </c>
      <c r="AB52" s="5">
        <f>IF(AA66=0,"- - -",AA52/AA66*100)</f>
        <v>6.666666666666667</v>
      </c>
      <c r="AC52" s="26">
        <f>C52+E52+G52+I52+K52+M52+O52+Q52+S52+U52+W52+Y52+AA52</f>
        <v>1824</v>
      </c>
      <c r="AD52" s="27">
        <f>IF(AC66=0,"- - -",AC52/AC66*100)</f>
        <v>1.4365145620363224</v>
      </c>
      <c r="AG52" s="69"/>
    </row>
    <row r="53" spans="1:33" x14ac:dyDescent="0.3">
      <c r="A53" s="60">
        <v>1</v>
      </c>
      <c r="B53" s="62" t="s">
        <v>186</v>
      </c>
      <c r="C53" s="9">
        <v>148</v>
      </c>
      <c r="D53" s="3">
        <f>IF(C66=0,"- - -",C53/C66*100)</f>
        <v>2.5667707249392993</v>
      </c>
      <c r="E53" s="2">
        <v>1963</v>
      </c>
      <c r="F53" s="3">
        <f>IF(E66=0,"- - -",E53/E66*100)</f>
        <v>1.8344079992524063</v>
      </c>
      <c r="G53" s="2">
        <v>4</v>
      </c>
      <c r="H53" s="3">
        <f>IF(G66=0,"- - -",G53/G66*100)</f>
        <v>1.6877637130801686</v>
      </c>
      <c r="I53" s="2">
        <v>14</v>
      </c>
      <c r="J53" s="3">
        <f>IF(I66=0,"- - -",I53/I66*100)</f>
        <v>1.1199999999999999</v>
      </c>
      <c r="K53" s="2">
        <v>5</v>
      </c>
      <c r="L53" s="3">
        <f>IF(K66=0,"- - -",K53/K66*100)</f>
        <v>2.9761904761904758</v>
      </c>
      <c r="M53" s="2">
        <v>0</v>
      </c>
      <c r="N53" s="3">
        <f>IF(M66=0,"- - -",M53/M66*100)</f>
        <v>0</v>
      </c>
      <c r="O53" s="2">
        <v>116</v>
      </c>
      <c r="P53" s="3">
        <f>IF(O66=0,"- - -",O53/O66*100)</f>
        <v>12.146596858638743</v>
      </c>
      <c r="Q53" s="2">
        <v>60</v>
      </c>
      <c r="R53" s="3">
        <f>IF(Q66=0,"- - -",Q53/Q66*100)</f>
        <v>1.8461538461538463</v>
      </c>
      <c r="S53" s="2">
        <v>49</v>
      </c>
      <c r="T53" s="3">
        <f>IF(S66=0,"- - -",S53/S66*100)</f>
        <v>4.1245791245791246</v>
      </c>
      <c r="U53" s="2">
        <v>70</v>
      </c>
      <c r="V53" s="3">
        <f>IF(U66=0,"- - -",U53/U66*100)</f>
        <v>1.4537902388369679</v>
      </c>
      <c r="W53" s="2">
        <v>9</v>
      </c>
      <c r="X53" s="3">
        <f>IF(W66=0,"- - -",W53/W66*100)</f>
        <v>1.3196480938416422</v>
      </c>
      <c r="Y53" s="2">
        <v>42</v>
      </c>
      <c r="Z53" s="3">
        <f>IF(Y66=0,"- - -",Y53/Y66*100)</f>
        <v>2.6266416510318953</v>
      </c>
      <c r="AA53" s="2">
        <v>1</v>
      </c>
      <c r="AB53" s="3">
        <f>IF(AA66=0,"- - -",AA53/AA66*100)</f>
        <v>3.3333333333333335</v>
      </c>
      <c r="AC53" s="26">
        <f t="shared" ref="AC53:AC63" si="5">C53+E53+G53+I53+K53+M53+O53+Q53+S53+U53+W53+Y53+AA53</f>
        <v>2481</v>
      </c>
      <c r="AD53" s="29">
        <f>IF(AC66=0,"- - -",AC53/AC66*100)</f>
        <v>1.9539433269803268</v>
      </c>
      <c r="AG53" s="69"/>
    </row>
    <row r="54" spans="1:33" x14ac:dyDescent="0.3">
      <c r="A54" s="60">
        <v>2</v>
      </c>
      <c r="B54" s="62" t="s">
        <v>183</v>
      </c>
      <c r="C54" s="9">
        <v>305</v>
      </c>
      <c r="D54" s="3">
        <f>IF(C66=0,"- - -",C54/C66*100)</f>
        <v>5.2896288588276104</v>
      </c>
      <c r="E54" s="2">
        <v>3530</v>
      </c>
      <c r="F54" s="3">
        <f>IF(E66=0,"- - -",E54/E66*100)</f>
        <v>3.2987571255022892</v>
      </c>
      <c r="G54" s="2">
        <v>12</v>
      </c>
      <c r="H54" s="3">
        <f>IF(G66=0,"- - -",G54/G66*100)</f>
        <v>5.0632911392405067</v>
      </c>
      <c r="I54" s="2">
        <v>48</v>
      </c>
      <c r="J54" s="3">
        <f>IF(I66=0,"- - -",I54/I66*100)</f>
        <v>3.84</v>
      </c>
      <c r="K54" s="2">
        <v>10</v>
      </c>
      <c r="L54" s="3">
        <f>IF(K66=0,"- - -",K54/K66*100)</f>
        <v>5.9523809523809517</v>
      </c>
      <c r="M54" s="2">
        <v>2</v>
      </c>
      <c r="N54" s="3">
        <f>IF(M66=0,"- - -",M54/M66*100)</f>
        <v>8.3333333333333321</v>
      </c>
      <c r="O54" s="2">
        <v>79</v>
      </c>
      <c r="P54" s="3">
        <f>IF(O66=0,"- - -",O54/O66*100)</f>
        <v>8.2722513089005236</v>
      </c>
      <c r="Q54" s="2">
        <v>164</v>
      </c>
      <c r="R54" s="3">
        <f>IF(Q66=0,"- - -",Q54/Q66*100)</f>
        <v>5.046153846153846</v>
      </c>
      <c r="S54" s="2">
        <v>108</v>
      </c>
      <c r="T54" s="3">
        <f>IF(S66=0,"- - -",S54/S66*100)</f>
        <v>9.0909090909090917</v>
      </c>
      <c r="U54" s="2">
        <v>196</v>
      </c>
      <c r="V54" s="3">
        <f>IF(U66=0,"- - -",U54/U66*100)</f>
        <v>4.07061266874351</v>
      </c>
      <c r="W54" s="2">
        <v>30</v>
      </c>
      <c r="X54" s="3">
        <f>IF(W66=0,"- - -",W54/W66*100)</f>
        <v>4.3988269794721413</v>
      </c>
      <c r="Y54" s="2">
        <v>106</v>
      </c>
      <c r="Z54" s="3">
        <f>IF(Y66=0,"- - -",Y54/Y66*100)</f>
        <v>6.6291432145090683</v>
      </c>
      <c r="AA54" s="2">
        <v>1</v>
      </c>
      <c r="AB54" s="3">
        <f>IF(AA66=0,"- - -",AA54/AA66*100)</f>
        <v>3.3333333333333335</v>
      </c>
      <c r="AC54" s="26">
        <f t="shared" si="5"/>
        <v>4591</v>
      </c>
      <c r="AD54" s="29">
        <f>IF(AC66=0,"- - -",AC54/AC66*100)</f>
        <v>3.6157008521429583</v>
      </c>
      <c r="AG54" s="69"/>
    </row>
    <row r="55" spans="1:33" x14ac:dyDescent="0.3">
      <c r="A55" s="60">
        <v>3</v>
      </c>
      <c r="B55" s="62" t="s">
        <v>183</v>
      </c>
      <c r="C55" s="9">
        <v>1006</v>
      </c>
      <c r="D55" s="3">
        <f>IF(C66=0,"- - -",C55/C66*100)</f>
        <v>17.447103711411724</v>
      </c>
      <c r="E55" s="2">
        <v>13786</v>
      </c>
      <c r="F55" s="3">
        <f>IF(E66=0,"- - -",E55/E66*100)</f>
        <v>12.882908139426222</v>
      </c>
      <c r="G55" s="2">
        <v>48</v>
      </c>
      <c r="H55" s="3">
        <f>IF(G66=0,"- - -",G55/G66*100)</f>
        <v>20.253164556962027</v>
      </c>
      <c r="I55" s="2">
        <v>191</v>
      </c>
      <c r="J55" s="3">
        <f>IF(I66=0,"- - -",I55/I66*100)</f>
        <v>15.28</v>
      </c>
      <c r="K55" s="2">
        <v>35</v>
      </c>
      <c r="L55" s="3">
        <f>IF(K66=0,"- - -",K55/K66*100)</f>
        <v>20.833333333333336</v>
      </c>
      <c r="M55" s="2">
        <v>2</v>
      </c>
      <c r="N55" s="3">
        <f>IF(M66=0,"- - -",M55/M66*100)</f>
        <v>8.3333333333333321</v>
      </c>
      <c r="O55" s="2">
        <v>130</v>
      </c>
      <c r="P55" s="3">
        <f>IF(O66=0,"- - -",O55/O66*100)</f>
        <v>13.612565445026178</v>
      </c>
      <c r="Q55" s="2">
        <v>621</v>
      </c>
      <c r="R55" s="3">
        <f>IF(Q66=0,"- - -",Q55/Q66*100)</f>
        <v>19.107692307692307</v>
      </c>
      <c r="S55" s="2">
        <v>244</v>
      </c>
      <c r="T55" s="3">
        <f>IF(S66=0,"- - -",S55/S66*100)</f>
        <v>20.53872053872054</v>
      </c>
      <c r="U55" s="2">
        <v>907</v>
      </c>
      <c r="V55" s="3">
        <f>IF(U66=0,"- - -",U55/U66*100)</f>
        <v>18.836967808930428</v>
      </c>
      <c r="W55" s="2">
        <v>103</v>
      </c>
      <c r="X55" s="3">
        <f>IF(W66=0,"- - -",W55/W66*100)</f>
        <v>15.102639296187684</v>
      </c>
      <c r="Y55" s="2">
        <v>354</v>
      </c>
      <c r="Z55" s="3">
        <f>IF(Y66=0,"- - -",Y55/Y66*100)</f>
        <v>22.138836772983115</v>
      </c>
      <c r="AA55" s="2">
        <v>8</v>
      </c>
      <c r="AB55" s="3">
        <f>IF(AA66=0,"- - -",AA55/AA66*100)</f>
        <v>26.666666666666668</v>
      </c>
      <c r="AC55" s="26">
        <f t="shared" si="5"/>
        <v>17435</v>
      </c>
      <c r="AD55" s="29">
        <f>IF(AC66=0,"- - -",AC55/AC66*100)</f>
        <v>13.731157559815395</v>
      </c>
      <c r="AG55" s="69"/>
    </row>
    <row r="56" spans="1:33" x14ac:dyDescent="0.3">
      <c r="A56" s="60">
        <v>4</v>
      </c>
      <c r="B56" s="62" t="s">
        <v>183</v>
      </c>
      <c r="C56" s="9">
        <v>2332</v>
      </c>
      <c r="D56" s="3">
        <f>IF(C66=0,"- - -",C56/C66*100)</f>
        <v>40.443981963232744</v>
      </c>
      <c r="E56" s="2">
        <v>40960</v>
      </c>
      <c r="F56" s="3">
        <f>IF(E66=0,"- - -",E56/E66*100)</f>
        <v>38.276796561069062</v>
      </c>
      <c r="G56" s="2">
        <v>82</v>
      </c>
      <c r="H56" s="3">
        <f>IF(G66=0,"- - -",G56/G66*100)</f>
        <v>34.599156118143462</v>
      </c>
      <c r="I56" s="2">
        <v>531</v>
      </c>
      <c r="J56" s="3">
        <f>IF(I66=0,"- - -",I56/I66*100)</f>
        <v>42.480000000000004</v>
      </c>
      <c r="K56" s="2">
        <v>65</v>
      </c>
      <c r="L56" s="3">
        <f>IF(K66=0,"- - -",K56/K66*100)</f>
        <v>38.69047619047619</v>
      </c>
      <c r="M56" s="2">
        <v>8</v>
      </c>
      <c r="N56" s="3">
        <f>IF(M66=0,"- - -",M56/M66*100)</f>
        <v>33.333333333333329</v>
      </c>
      <c r="O56" s="2">
        <v>278</v>
      </c>
      <c r="P56" s="3">
        <f>IF(O66=0,"- - -",O56/O66*100)</f>
        <v>29.109947643979055</v>
      </c>
      <c r="Q56" s="2">
        <v>1308</v>
      </c>
      <c r="R56" s="3">
        <f>IF(Q66=0,"- - -",Q56/Q66*100)</f>
        <v>40.246153846153845</v>
      </c>
      <c r="S56" s="2">
        <v>428</v>
      </c>
      <c r="T56" s="3">
        <f>IF(S66=0,"- - -",S56/S66*100)</f>
        <v>36.026936026936028</v>
      </c>
      <c r="U56" s="2">
        <v>1878</v>
      </c>
      <c r="V56" s="3">
        <f>IF(U66=0,"- - -",U56/U66*100)</f>
        <v>39.003115264797508</v>
      </c>
      <c r="W56" s="2">
        <v>274</v>
      </c>
      <c r="X56" s="3">
        <f>IF(W66=0,"- - -",W56/W66*100)</f>
        <v>40.175953079178882</v>
      </c>
      <c r="Y56" s="2">
        <v>533</v>
      </c>
      <c r="Z56" s="3">
        <f>IF(Y66=0,"- - -",Y56/Y66*100)</f>
        <v>33.333333333333329</v>
      </c>
      <c r="AA56" s="2">
        <v>9</v>
      </c>
      <c r="AB56" s="3">
        <f>IF(AA66=0,"- - -",AA56/AA66*100)</f>
        <v>30</v>
      </c>
      <c r="AC56" s="26">
        <f t="shared" si="5"/>
        <v>48686</v>
      </c>
      <c r="AD56" s="29">
        <f>IF(AC66=0,"- - -",AC56/AC66*100)</f>
        <v>38.343282876809425</v>
      </c>
      <c r="AG56" s="69"/>
    </row>
    <row r="57" spans="1:33" x14ac:dyDescent="0.3">
      <c r="A57" s="60">
        <v>5</v>
      </c>
      <c r="B57" s="62" t="s">
        <v>183</v>
      </c>
      <c r="C57" s="9">
        <v>838</v>
      </c>
      <c r="D57" s="3">
        <f>IF(C66=0,"- - -",C57/C66*100)</f>
        <v>14.533472077696844</v>
      </c>
      <c r="E57" s="2">
        <v>25532</v>
      </c>
      <c r="F57" s="3">
        <f>IF(E66=0,"- - -",E57/E66*100)</f>
        <v>23.859452387627325</v>
      </c>
      <c r="G57" s="2">
        <v>42</v>
      </c>
      <c r="H57" s="3">
        <f>IF(G66=0,"- - -",G57/G66*100)</f>
        <v>17.721518987341771</v>
      </c>
      <c r="I57" s="2">
        <v>273</v>
      </c>
      <c r="J57" s="3">
        <f>IF(I66=0,"- - -",I57/I66*100)</f>
        <v>21.84</v>
      </c>
      <c r="K57" s="2">
        <v>24</v>
      </c>
      <c r="L57" s="3">
        <f>IF(K66=0,"- - -",K57/K66*100)</f>
        <v>14.285714285714285</v>
      </c>
      <c r="M57" s="2">
        <v>4</v>
      </c>
      <c r="N57" s="3">
        <f>IF(M66=0,"- - -",M57/M66*100)</f>
        <v>16.666666666666664</v>
      </c>
      <c r="O57" s="2">
        <v>137</v>
      </c>
      <c r="P57" s="3">
        <f>IF(O66=0,"- - -",O57/O66*100)</f>
        <v>14.345549738219896</v>
      </c>
      <c r="Q57" s="2">
        <v>591</v>
      </c>
      <c r="R57" s="3">
        <f>IF(Q66=0,"- - -",Q57/Q66*100)</f>
        <v>18.184615384615384</v>
      </c>
      <c r="S57" s="2">
        <v>186</v>
      </c>
      <c r="T57" s="3">
        <f>IF(S66=0,"- - -",S57/S66*100)</f>
        <v>15.656565656565657</v>
      </c>
      <c r="U57" s="2">
        <v>765</v>
      </c>
      <c r="V57" s="3">
        <f>IF(U66=0,"- - -",U57/U66*100)</f>
        <v>15.887850467289718</v>
      </c>
      <c r="W57" s="2">
        <v>119</v>
      </c>
      <c r="X57" s="3">
        <f>IF(W66=0,"- - -",W57/W66*100)</f>
        <v>17.448680351906159</v>
      </c>
      <c r="Y57" s="2">
        <v>285</v>
      </c>
      <c r="Z57" s="3">
        <f>IF(Y66=0,"- - -",Y57/Y66*100)</f>
        <v>17.823639774859288</v>
      </c>
      <c r="AA57" s="2">
        <v>4</v>
      </c>
      <c r="AB57" s="3">
        <f>IF(AA66=0,"- - -",AA57/AA66*100)</f>
        <v>13.333333333333334</v>
      </c>
      <c r="AC57" s="26">
        <f t="shared" si="5"/>
        <v>28800</v>
      </c>
      <c r="AD57" s="29">
        <f>IF(AC66=0,"- - -",AC57/AC66*100)</f>
        <v>22.681808874257722</v>
      </c>
      <c r="AG57" s="69"/>
    </row>
    <row r="58" spans="1:33" x14ac:dyDescent="0.3">
      <c r="A58" s="60">
        <v>6</v>
      </c>
      <c r="B58" s="62" t="s">
        <v>183</v>
      </c>
      <c r="C58" s="9">
        <v>433</v>
      </c>
      <c r="D58" s="3">
        <f>IF(C66=0,"- - -",C58/C66*100)</f>
        <v>7.5095386749913287</v>
      </c>
      <c r="E58" s="2">
        <v>8430</v>
      </c>
      <c r="F58" s="3">
        <f>IF(E66=0,"- - -",E58/E66*100)</f>
        <v>7.8777684328567421</v>
      </c>
      <c r="G58" s="2">
        <v>24</v>
      </c>
      <c r="H58" s="3">
        <f>IF(G66=0,"- - -",G58/G66*100)</f>
        <v>10.126582278481013</v>
      </c>
      <c r="I58" s="2">
        <v>76</v>
      </c>
      <c r="J58" s="3">
        <f>IF(I66=0,"- - -",I58/I66*100)</f>
        <v>6.08</v>
      </c>
      <c r="K58" s="2">
        <v>9</v>
      </c>
      <c r="L58" s="3">
        <f>IF(K66=0,"- - -",K58/K66*100)</f>
        <v>5.3571428571428568</v>
      </c>
      <c r="M58" s="2">
        <v>3</v>
      </c>
      <c r="N58" s="3">
        <f>IF(M66=0,"- - -",M58/M66*100)</f>
        <v>12.5</v>
      </c>
      <c r="O58" s="2">
        <v>46</v>
      </c>
      <c r="P58" s="3">
        <f>IF(O66=0,"- - -",O58/O66*100)</f>
        <v>4.81675392670157</v>
      </c>
      <c r="Q58" s="2">
        <v>171</v>
      </c>
      <c r="R58" s="3">
        <f>IF(Q66=0,"- - -",Q58/Q66*100)</f>
        <v>5.2615384615384615</v>
      </c>
      <c r="S58" s="2">
        <v>55</v>
      </c>
      <c r="T58" s="3">
        <f>IF(S66=0,"- - -",S58/S66*100)</f>
        <v>4.6296296296296298</v>
      </c>
      <c r="U58" s="2">
        <v>370</v>
      </c>
      <c r="V58" s="3">
        <f>IF(U66=0,"- - -",U58/U66*100)</f>
        <v>7.6843198338525447</v>
      </c>
      <c r="W58" s="2">
        <v>69</v>
      </c>
      <c r="X58" s="3">
        <f>IF(W66=0,"- - -",W58/W66*100)</f>
        <v>10.117302052785924</v>
      </c>
      <c r="Y58" s="2">
        <v>103</v>
      </c>
      <c r="Z58" s="3">
        <f>IF(Y66=0,"- - -",Y58/Y66*100)</f>
        <v>6.4415259537210749</v>
      </c>
      <c r="AA58" s="2">
        <v>1</v>
      </c>
      <c r="AB58" s="3">
        <f>IF(AA66=0,"- - -",AA58/AA66*100)</f>
        <v>3.3333333333333335</v>
      </c>
      <c r="AC58" s="26">
        <f t="shared" si="5"/>
        <v>9790</v>
      </c>
      <c r="AD58" s="29">
        <f>IF(AC66=0,"- - -",AC58/AC66*100)</f>
        <v>7.7102398916313568</v>
      </c>
      <c r="AG58" s="69"/>
    </row>
    <row r="59" spans="1:33" x14ac:dyDescent="0.3">
      <c r="A59" s="60">
        <v>7</v>
      </c>
      <c r="B59" s="62" t="s">
        <v>183</v>
      </c>
      <c r="C59" s="9">
        <v>206</v>
      </c>
      <c r="D59" s="3">
        <f>IF(C66=0,"- - -",C59/C66*100)</f>
        <v>3.5726673603884844</v>
      </c>
      <c r="E59" s="2">
        <v>3811</v>
      </c>
      <c r="F59" s="3">
        <f>IF(E66=0,"- - -",E59/E66*100)</f>
        <v>3.5613494065975146</v>
      </c>
      <c r="G59" s="2">
        <v>5</v>
      </c>
      <c r="H59" s="3">
        <f>IF(G66=0,"- - -",G59/G66*100)</f>
        <v>2.109704641350211</v>
      </c>
      <c r="I59" s="2">
        <v>24</v>
      </c>
      <c r="J59" s="3">
        <f>IF(I66=0,"- - -",I59/I66*100)</f>
        <v>1.92</v>
      </c>
      <c r="K59" s="2">
        <v>8</v>
      </c>
      <c r="L59" s="3">
        <f>IF(K66=0,"- - -",K59/K66*100)</f>
        <v>4.7619047619047619</v>
      </c>
      <c r="M59" s="2">
        <v>0</v>
      </c>
      <c r="N59" s="3">
        <f>IF(M66=0,"- - -",M59/M66*100)</f>
        <v>0</v>
      </c>
      <c r="O59" s="2">
        <v>28</v>
      </c>
      <c r="P59" s="3">
        <f>IF(O66=0,"- - -",O59/O66*100)</f>
        <v>2.9319371727748691</v>
      </c>
      <c r="Q59" s="2">
        <v>72</v>
      </c>
      <c r="R59" s="3">
        <f>IF(Q66=0,"- - -",Q59/Q66*100)</f>
        <v>2.2153846153846151</v>
      </c>
      <c r="S59" s="2">
        <v>39</v>
      </c>
      <c r="T59" s="3">
        <f>IF(S66=0,"- - -",S59/S66*100)</f>
        <v>3.2828282828282833</v>
      </c>
      <c r="U59" s="2">
        <v>192</v>
      </c>
      <c r="V59" s="3">
        <f>IF(U66=0,"- - -",U59/U66*100)</f>
        <v>3.9875389408099688</v>
      </c>
      <c r="W59" s="2">
        <v>27</v>
      </c>
      <c r="X59" s="3">
        <f>IF(W66=0,"- - -",W59/W66*100)</f>
        <v>3.9589442815249267</v>
      </c>
      <c r="Y59" s="2">
        <v>68</v>
      </c>
      <c r="Z59" s="3">
        <f>IF(Y66=0,"- - -",Y59/Y66*100)</f>
        <v>4.2526579111944969</v>
      </c>
      <c r="AA59" s="2">
        <v>1</v>
      </c>
      <c r="AB59" s="3">
        <f>IF(AA66=0,"- - -",AA59/AA66*100)</f>
        <v>3.3333333333333335</v>
      </c>
      <c r="AC59" s="26">
        <f t="shared" si="5"/>
        <v>4481</v>
      </c>
      <c r="AD59" s="29">
        <f>IF(AC66=0,"- - -",AC59/AC66*100)</f>
        <v>3.5290689432482236</v>
      </c>
      <c r="AG59" s="69"/>
    </row>
    <row r="60" spans="1:33" x14ac:dyDescent="0.3">
      <c r="A60" s="60">
        <v>8</v>
      </c>
      <c r="B60" s="62" t="s">
        <v>183</v>
      </c>
      <c r="C60" s="9">
        <v>63</v>
      </c>
      <c r="D60" s="3">
        <f>IF(C66=0,"- - -",C60/C66*100)</f>
        <v>1.0926118626430801</v>
      </c>
      <c r="E60" s="2">
        <v>1112</v>
      </c>
      <c r="F60" s="3">
        <f>IF(E66=0,"- - -",E60/E66*100)</f>
        <v>1.0391552191383984</v>
      </c>
      <c r="G60" s="2">
        <v>1</v>
      </c>
      <c r="H60" s="3">
        <f>IF(G66=0,"- - -",G60/G66*100)</f>
        <v>0.42194092827004215</v>
      </c>
      <c r="I60" s="2">
        <v>13</v>
      </c>
      <c r="J60" s="3">
        <f>IF(I66=0,"- - -",I60/I66*100)</f>
        <v>1.04</v>
      </c>
      <c r="K60" s="2">
        <v>4</v>
      </c>
      <c r="L60" s="3">
        <f>IF(K66=0,"- - -",K60/K66*100)</f>
        <v>2.3809523809523809</v>
      </c>
      <c r="M60" s="2">
        <v>1</v>
      </c>
      <c r="N60" s="3">
        <f>IF(M66=0,"- - -",M60/M66*100)</f>
        <v>4.1666666666666661</v>
      </c>
      <c r="O60" s="2">
        <v>7</v>
      </c>
      <c r="P60" s="3">
        <f>IF(O66=0,"- - -",O60/O66*100)</f>
        <v>0.73298429319371727</v>
      </c>
      <c r="Q60" s="2">
        <v>35</v>
      </c>
      <c r="R60" s="3">
        <f>IF(Q66=0,"- - -",Q60/Q66*100)</f>
        <v>1.0769230769230769</v>
      </c>
      <c r="S60" s="2">
        <v>14</v>
      </c>
      <c r="T60" s="3">
        <f>IF(S66=0,"- - -",S60/S66*100)</f>
        <v>1.1784511784511784</v>
      </c>
      <c r="U60" s="2">
        <v>61</v>
      </c>
      <c r="V60" s="3">
        <f>IF(U66=0,"- - -",U60/U66*100)</f>
        <v>1.2668743509865006</v>
      </c>
      <c r="W60" s="2">
        <v>10</v>
      </c>
      <c r="X60" s="3">
        <f>IF(W66=0,"- - -",W60/W66*100)</f>
        <v>1.466275659824047</v>
      </c>
      <c r="Y60" s="2">
        <v>18</v>
      </c>
      <c r="Z60" s="3">
        <f>IF(Y66=0,"- - -",Y60/Y66*100)</f>
        <v>1.125703564727955</v>
      </c>
      <c r="AA60" s="2">
        <v>0</v>
      </c>
      <c r="AB60" s="3">
        <f>IF(AA66=0,"- - -",AA60/AA66*100)</f>
        <v>0</v>
      </c>
      <c r="AC60" s="26">
        <f t="shared" si="5"/>
        <v>1339</v>
      </c>
      <c r="AD60" s="29">
        <f>IF(AC66=0,"- - -",AC60/AC66*100)</f>
        <v>1.0545466000913573</v>
      </c>
      <c r="AG60" s="69"/>
    </row>
    <row r="61" spans="1:33" x14ac:dyDescent="0.3">
      <c r="A61" s="60">
        <v>9</v>
      </c>
      <c r="B61" s="62" t="s">
        <v>183</v>
      </c>
      <c r="C61" s="9">
        <v>35</v>
      </c>
      <c r="D61" s="3">
        <f>IF(C66=0,"- - -",C61/C66*100)</f>
        <v>0.60700659035726678</v>
      </c>
      <c r="E61" s="2">
        <v>708</v>
      </c>
      <c r="F61" s="3">
        <f>IF(E66=0,"- - -",E61/E66*100)</f>
        <v>0.66162040930754129</v>
      </c>
      <c r="G61" s="2">
        <v>0</v>
      </c>
      <c r="H61" s="3">
        <f>IF(G66=0,"- - -",G61/G66*100)</f>
        <v>0</v>
      </c>
      <c r="I61" s="2">
        <v>6</v>
      </c>
      <c r="J61" s="3">
        <f>IF(I66=0,"- - -",I61/I66*100)</f>
        <v>0.48</v>
      </c>
      <c r="K61" s="2">
        <v>0</v>
      </c>
      <c r="L61" s="3">
        <f>IF(K66=0,"- - -",K61/K66*100)</f>
        <v>0</v>
      </c>
      <c r="M61" s="2">
        <v>0</v>
      </c>
      <c r="N61" s="3">
        <f>IF(M66=0,"- - -",M61/M66*100)</f>
        <v>0</v>
      </c>
      <c r="O61" s="2">
        <v>8</v>
      </c>
      <c r="P61" s="3">
        <f>IF(O66=0,"- - -",O61/O66*100)</f>
        <v>0.83769633507853414</v>
      </c>
      <c r="Q61" s="2">
        <v>14</v>
      </c>
      <c r="R61" s="3">
        <f>IF(Q66=0,"- - -",Q61/Q66*100)</f>
        <v>0.43076923076923074</v>
      </c>
      <c r="S61" s="2">
        <v>6</v>
      </c>
      <c r="T61" s="3">
        <f>IF(S66=0,"- - -",S61/S66*100)</f>
        <v>0.50505050505050508</v>
      </c>
      <c r="U61" s="2">
        <v>29</v>
      </c>
      <c r="V61" s="3">
        <f>IF(U66=0,"- - -",U61/U66*100)</f>
        <v>0.6022845275181723</v>
      </c>
      <c r="W61" s="2">
        <v>4</v>
      </c>
      <c r="X61" s="3">
        <f>IF(W66=0,"- - -",W61/W66*100)</f>
        <v>0.5865102639296188</v>
      </c>
      <c r="Y61" s="2">
        <v>8</v>
      </c>
      <c r="Z61" s="3">
        <f>IF(Y66=0,"- - -",Y61/Y66*100)</f>
        <v>0.50031269543464663</v>
      </c>
      <c r="AA61" s="2">
        <v>0</v>
      </c>
      <c r="AB61" s="3">
        <f>IF(AA66=0,"- - -",AA61/AA66*100)</f>
        <v>0</v>
      </c>
      <c r="AC61" s="26">
        <f t="shared" si="5"/>
        <v>818</v>
      </c>
      <c r="AD61" s="29">
        <f>IF(AC66=0,"- - -",AC61/AC66*100)</f>
        <v>0.64422637705357</v>
      </c>
      <c r="AG61" s="69"/>
    </row>
    <row r="62" spans="1:33" x14ac:dyDescent="0.3">
      <c r="A62" s="61">
        <v>10</v>
      </c>
      <c r="B62" s="62" t="s">
        <v>183</v>
      </c>
      <c r="C62" s="10">
        <v>29</v>
      </c>
      <c r="D62" s="7">
        <f>IF(C66=0,"- - -",C62/C66*100)</f>
        <v>0.50294831772459236</v>
      </c>
      <c r="E62" s="6">
        <v>541</v>
      </c>
      <c r="F62" s="7">
        <f>IF(E66=0,"- - -",E62/E66*100)</f>
        <v>0.50556022801607325</v>
      </c>
      <c r="G62" s="6">
        <v>1</v>
      </c>
      <c r="H62" s="7">
        <f>IF(G66=0,"- - -",G62/G66*100)</f>
        <v>0.42194092827004215</v>
      </c>
      <c r="I62" s="6">
        <v>6</v>
      </c>
      <c r="J62" s="7">
        <f>IF(I66=0,"- - -",I62/I66*100)</f>
        <v>0.48</v>
      </c>
      <c r="K62" s="6">
        <v>0</v>
      </c>
      <c r="L62" s="7">
        <f>IF(K66=0,"- - -",K62/K66*100)</f>
        <v>0</v>
      </c>
      <c r="M62" s="6">
        <v>0</v>
      </c>
      <c r="N62" s="7">
        <f>IF(M66=0,"- - -",M62/M66*100)</f>
        <v>0</v>
      </c>
      <c r="O62" s="6">
        <v>3</v>
      </c>
      <c r="P62" s="7">
        <f>IF(O66=0,"- - -",O62/O66*100)</f>
        <v>0.31413612565445026</v>
      </c>
      <c r="Q62" s="6">
        <v>13</v>
      </c>
      <c r="R62" s="7">
        <f>IF(Q66=0,"- - -",Q62/Q66*100)</f>
        <v>0.4</v>
      </c>
      <c r="S62" s="6">
        <v>8</v>
      </c>
      <c r="T62" s="7">
        <f>IF(S66=0,"- - -",S62/S66*100)</f>
        <v>0.67340067340067333</v>
      </c>
      <c r="U62" s="6">
        <v>28</v>
      </c>
      <c r="V62" s="7">
        <f>IF(U66=0,"- - -",U62/U66*100)</f>
        <v>0.58151609553478711</v>
      </c>
      <c r="W62" s="6">
        <v>6</v>
      </c>
      <c r="X62" s="7">
        <f>IF(W66=0,"- - -",W62/W66*100)</f>
        <v>0.87976539589442826</v>
      </c>
      <c r="Y62" s="6">
        <v>1</v>
      </c>
      <c r="Z62" s="7">
        <f>IF(Y66=0,"- - -",Y62/Y66*100)</f>
        <v>6.2539086929330828E-2</v>
      </c>
      <c r="AA62" s="6">
        <v>0</v>
      </c>
      <c r="AB62" s="7">
        <f>IF(AA66=0,"- - -",AA62/AA66*100)</f>
        <v>0</v>
      </c>
      <c r="AC62" s="26">
        <f t="shared" si="5"/>
        <v>636</v>
      </c>
      <c r="AD62" s="29">
        <f>IF(AC66=0,"- - -",AC62/AC66*100)</f>
        <v>0.50088994597319136</v>
      </c>
      <c r="AG62" s="69"/>
    </row>
    <row r="63" spans="1:33" x14ac:dyDescent="0.3">
      <c r="A63" s="80" t="s">
        <v>47</v>
      </c>
      <c r="B63" s="62" t="s">
        <v>183</v>
      </c>
      <c r="C63" s="10">
        <v>139</v>
      </c>
      <c r="D63" s="7">
        <f>IF(C66=0,"- - -",C63/C66*100)</f>
        <v>2.4106833159902878</v>
      </c>
      <c r="E63" s="6">
        <v>2821</v>
      </c>
      <c r="F63" s="7">
        <f>IF(E66=0,"- - -",E63/E66*100)</f>
        <v>2.6362022240912064</v>
      </c>
      <c r="G63" s="6">
        <v>6</v>
      </c>
      <c r="H63" s="7">
        <f>IF(G66=0,"- - -",G63/G66*100)</f>
        <v>2.5316455696202533</v>
      </c>
      <c r="I63" s="6">
        <v>26</v>
      </c>
      <c r="J63" s="7">
        <f>IF(I66=0,"- - -",I63/I66*100)</f>
        <v>2.08</v>
      </c>
      <c r="K63" s="6">
        <v>3</v>
      </c>
      <c r="L63" s="7">
        <f>IF(K66=0,"- - -",K63/K66*100)</f>
        <v>1.7857142857142856</v>
      </c>
      <c r="M63" s="6">
        <v>3</v>
      </c>
      <c r="N63" s="7">
        <f>IF(M66=0,"- - -",M63/M66*100)</f>
        <v>12.5</v>
      </c>
      <c r="O63" s="6">
        <v>32</v>
      </c>
      <c r="P63" s="7">
        <f>IF(O66=0,"- - -",O63/O66*100)</f>
        <v>3.3507853403141366</v>
      </c>
      <c r="Q63" s="6">
        <v>68</v>
      </c>
      <c r="R63" s="7">
        <f>IF(Q66=0,"- - -",Q63/Q66*100)</f>
        <v>2.0923076923076924</v>
      </c>
      <c r="S63" s="6">
        <v>24</v>
      </c>
      <c r="T63" s="7">
        <f>IF(S66=0,"- - -",S63/S66*100)</f>
        <v>2.0202020202020203</v>
      </c>
      <c r="U63" s="6">
        <v>98</v>
      </c>
      <c r="V63" s="7">
        <f>IF(U66=0,"- - -",U63/U66*100)</f>
        <v>2.035306334371755</v>
      </c>
      <c r="W63" s="6">
        <v>14</v>
      </c>
      <c r="X63" s="7">
        <f>IF(W66=0,"- - -",W63/W66*100)</f>
        <v>2.0527859237536656</v>
      </c>
      <c r="Y63" s="6">
        <v>32</v>
      </c>
      <c r="Z63" s="7">
        <f>IF(Y66=0,"- - -",Y63/Y66*100)</f>
        <v>2.0012507817385865</v>
      </c>
      <c r="AA63" s="6">
        <v>3</v>
      </c>
      <c r="AB63" s="7">
        <f>IF(AA66=0,"- - -",AA63/AA66*100)</f>
        <v>10</v>
      </c>
      <c r="AC63" s="26">
        <f t="shared" si="5"/>
        <v>3269</v>
      </c>
      <c r="AD63" s="29">
        <f>IF(AC66=0,"- - -",AC63/AC66*100)</f>
        <v>2.5745428197898783</v>
      </c>
      <c r="AG63" s="69"/>
    </row>
    <row r="64" spans="1:33" x14ac:dyDescent="0.3">
      <c r="A64" s="81" t="s">
        <v>49</v>
      </c>
      <c r="B64" s="62" t="s">
        <v>183</v>
      </c>
      <c r="C64" s="10">
        <v>84</v>
      </c>
      <c r="D64" s="7">
        <f>IF(C66=0,"- - -",C64/C66*100)</f>
        <v>1.4568158168574401</v>
      </c>
      <c r="E64" s="6">
        <v>1178</v>
      </c>
      <c r="F64" s="7">
        <f>IF(E66=0,"- - -",E64/E66*100)</f>
        <v>1.1008316979721522</v>
      </c>
      <c r="G64" s="6">
        <v>5</v>
      </c>
      <c r="H64" s="7">
        <f>IF(G66=0,"- - -",G64/G66*100)</f>
        <v>2.109704641350211</v>
      </c>
      <c r="I64" s="6">
        <v>11</v>
      </c>
      <c r="J64" s="7">
        <f>IF(I66=0,"- - -",I64/I66*100)</f>
        <v>0.88</v>
      </c>
      <c r="K64" s="6">
        <v>0</v>
      </c>
      <c r="L64" s="7">
        <f>IF(K66=0,"- - -",K64/K66*100)</f>
        <v>0</v>
      </c>
      <c r="M64" s="6">
        <v>1</v>
      </c>
      <c r="N64" s="7">
        <f>IF(M66=0,"- - -",M64/M66*100)</f>
        <v>4.1666666666666661</v>
      </c>
      <c r="O64" s="6">
        <v>18</v>
      </c>
      <c r="P64" s="7">
        <f>IF(O66=0,"- - -",O64/O66*100)</f>
        <v>1.8848167539267016</v>
      </c>
      <c r="Q64" s="6">
        <v>39</v>
      </c>
      <c r="R64" s="7">
        <f>IF(Q66=0,"- - -",Q64/Q66*100)</f>
        <v>1.2</v>
      </c>
      <c r="S64" s="6">
        <v>8</v>
      </c>
      <c r="T64" s="7">
        <f>IF(S66=0,"- - -",S64/S66*100)</f>
        <v>0.67340067340067333</v>
      </c>
      <c r="U64" s="6">
        <v>35</v>
      </c>
      <c r="V64" s="7">
        <f>IF(U66=0,"- - -",U64/U66*100)</f>
        <v>0.72689511941848395</v>
      </c>
      <c r="W64" s="6">
        <v>4</v>
      </c>
      <c r="X64" s="7">
        <f>IF(W66=0,"- - -",W64/W66*100)</f>
        <v>0.5865102639296188</v>
      </c>
      <c r="Y64" s="6">
        <v>11</v>
      </c>
      <c r="Z64" s="7">
        <f>IF(Y66=0,"- - -",Y64/Y66*100)</f>
        <v>0.68792995622263919</v>
      </c>
      <c r="AA64" s="6">
        <v>0</v>
      </c>
      <c r="AB64" s="7">
        <f>IF(AA66=0,"- - -",AA64/AA66*100)</f>
        <v>0</v>
      </c>
      <c r="AC64" s="26">
        <f t="shared" ref="AC64" si="6">C64+E64+G64+I64+K64+M64+O64+Q64+S64+U64+W64+Y64+AA64</f>
        <v>1394</v>
      </c>
      <c r="AD64" s="29">
        <f>IF(AC66=0,"- - -",AC64/AC66*100)</f>
        <v>1.0978625545387244</v>
      </c>
      <c r="AG64" s="69"/>
    </row>
    <row r="65" spans="1:33" ht="15" thickBot="1" x14ac:dyDescent="0.35">
      <c r="A65" s="61" t="s">
        <v>48</v>
      </c>
      <c r="B65" s="62" t="s">
        <v>183</v>
      </c>
      <c r="C65" s="10">
        <v>80</v>
      </c>
      <c r="D65" s="7">
        <f>IF(C66=0,"- - -",C65/C66*100)</f>
        <v>1.387443635102324</v>
      </c>
      <c r="E65" s="6">
        <v>1184</v>
      </c>
      <c r="F65" s="7">
        <f>IF(E66=0,"- - -",E65/E66*100)</f>
        <v>1.1064386505934025</v>
      </c>
      <c r="G65" s="6">
        <v>1</v>
      </c>
      <c r="H65" s="7">
        <f>IF(G66=0,"- - -",G65/G66*100)</f>
        <v>0.42194092827004215</v>
      </c>
      <c r="I65" s="6">
        <v>14</v>
      </c>
      <c r="J65" s="7">
        <f>IF(I66=0,"- - -",I65/I66*100)</f>
        <v>1.1199999999999999</v>
      </c>
      <c r="K65" s="6">
        <v>1</v>
      </c>
      <c r="L65" s="7">
        <f>IF(K66=0,"- - -",K65/K66*100)</f>
        <v>0.59523809523809523</v>
      </c>
      <c r="M65" s="6">
        <v>0</v>
      </c>
      <c r="N65" s="7">
        <f>IF(M66=0,"- - -",M65/M66*100)</f>
        <v>0</v>
      </c>
      <c r="O65" s="6">
        <v>12</v>
      </c>
      <c r="P65" s="7">
        <f>IF(O66=0,"- - -",O65/O66*100)</f>
        <v>1.256544502617801</v>
      </c>
      <c r="Q65" s="6">
        <v>47</v>
      </c>
      <c r="R65" s="7">
        <f>IF(Q66=0,"- - -",Q65/Q66*100)</f>
        <v>1.4461538461538461</v>
      </c>
      <c r="S65" s="6">
        <v>5</v>
      </c>
      <c r="T65" s="7">
        <f>IF(S66=0,"- - -",S65/S66*100)</f>
        <v>0.42087542087542085</v>
      </c>
      <c r="U65" s="6">
        <v>64</v>
      </c>
      <c r="V65" s="7">
        <f>IF(U66=0,"- - -",U65/U66*100)</f>
        <v>1.3291796469366564</v>
      </c>
      <c r="W65" s="6">
        <v>6</v>
      </c>
      <c r="X65" s="7">
        <f>IF(W66=0,"- - -",W65/W66*100)</f>
        <v>0.87976539589442826</v>
      </c>
      <c r="Y65" s="6">
        <v>16</v>
      </c>
      <c r="Z65" s="7">
        <f>IF(Y66=0,"- - -",Y65/Y66*100)</f>
        <v>1.0006253908692933</v>
      </c>
      <c r="AA65" s="6">
        <v>0</v>
      </c>
      <c r="AB65" s="7">
        <f>IF(AA66=0,"- - -",AA65/AA66*100)</f>
        <v>0</v>
      </c>
      <c r="AC65" s="26">
        <f t="shared" ref="AC65" si="7">C65+E65+G65+I65+K65+M65+O65+Q65+S65+U65+W65+Y65+AA65</f>
        <v>1430</v>
      </c>
      <c r="AD65" s="29">
        <f>IF(AC66=0,"- - -",AC65/AC66*100)</f>
        <v>1.1262148156315466</v>
      </c>
      <c r="AG65" s="69"/>
    </row>
    <row r="66" spans="1:33" x14ac:dyDescent="0.3">
      <c r="A66" s="161" t="s">
        <v>153</v>
      </c>
      <c r="B66" s="162"/>
      <c r="C66" s="14">
        <f>SUM(C52:C65)</f>
        <v>5766</v>
      </c>
      <c r="D66" s="15">
        <f>IF(C66=0,"- - -",C66/C66*100)</f>
        <v>100</v>
      </c>
      <c r="E66" s="16">
        <f>SUM(E52:E65)</f>
        <v>107010</v>
      </c>
      <c r="F66" s="15">
        <f>IF(E66=0,"- - -",E66/E66*100)</f>
        <v>100</v>
      </c>
      <c r="G66" s="16">
        <f>SUM(G52:G65)</f>
        <v>237</v>
      </c>
      <c r="H66" s="15">
        <f>IF(G66=0,"- - -",G66/G66*100)</f>
        <v>100</v>
      </c>
      <c r="I66" s="16">
        <f>SUM(I52:I65)</f>
        <v>1250</v>
      </c>
      <c r="J66" s="15">
        <f>IF(I66=0,"- - -",I66/I66*100)</f>
        <v>100</v>
      </c>
      <c r="K66" s="16">
        <f>SUM(K52:K65)</f>
        <v>168</v>
      </c>
      <c r="L66" s="15">
        <f>IF(K66=0,"- - -",K66/K66*100)</f>
        <v>100</v>
      </c>
      <c r="M66" s="16">
        <f>SUM(M52:M65)</f>
        <v>24</v>
      </c>
      <c r="N66" s="15">
        <f>IF(M66=0,"- - -",M66/M66*100)</f>
        <v>100</v>
      </c>
      <c r="O66" s="16">
        <f>SUM(O52:O65)</f>
        <v>955</v>
      </c>
      <c r="P66" s="15">
        <f>IF(O66=0,"- - -",O66/O66*100)</f>
        <v>100</v>
      </c>
      <c r="Q66" s="16">
        <f>SUM(Q52:Q65)</f>
        <v>3250</v>
      </c>
      <c r="R66" s="15">
        <f>IF(Q66=0,"- - -",Q66/Q66*100)</f>
        <v>100</v>
      </c>
      <c r="S66" s="16">
        <f>SUM(S52:S65)</f>
        <v>1188</v>
      </c>
      <c r="T66" s="15">
        <f>IF(S66=0,"- - -",S66/S66*100)</f>
        <v>100</v>
      </c>
      <c r="U66" s="16">
        <f>SUM(U52:U65)</f>
        <v>4815</v>
      </c>
      <c r="V66" s="15">
        <f>IF(U66=0,"- - -",U66/U66*100)</f>
        <v>100</v>
      </c>
      <c r="W66" s="16">
        <f>SUM(W52:W65)</f>
        <v>682</v>
      </c>
      <c r="X66" s="15">
        <f>IF(W66=0,"- - -",W66/W66*100)</f>
        <v>100</v>
      </c>
      <c r="Y66" s="16">
        <f>SUM(Y52:Y65)</f>
        <v>1599</v>
      </c>
      <c r="Z66" s="15">
        <f>IF(Y66=0,"- - -",Y66/Y66*100)</f>
        <v>100</v>
      </c>
      <c r="AA66" s="16">
        <f>SUM(AA52:AA65)</f>
        <v>30</v>
      </c>
      <c r="AB66" s="15">
        <f>IF(AA66=0,"- - -",AA66/AA66*100)</f>
        <v>100</v>
      </c>
      <c r="AC66" s="22">
        <f>SUM(AC52:AC65)</f>
        <v>126974</v>
      </c>
      <c r="AD66" s="23">
        <f>IF(AC66=0,"- - -",AC66/AC66*100)</f>
        <v>100</v>
      </c>
      <c r="AG66" s="69"/>
    </row>
    <row r="67" spans="1:33" ht="15" thickBot="1" x14ac:dyDescent="0.35">
      <c r="A67" s="163" t="s">
        <v>165</v>
      </c>
      <c r="B67" s="164"/>
      <c r="C67" s="18">
        <f>IF($AC66=0,"- - -",C66/$AC66*100)</f>
        <v>4.5410871517003484</v>
      </c>
      <c r="D67" s="19"/>
      <c r="E67" s="20">
        <f>IF($AC66=0,"- - -",E66/$AC66*100)</f>
        <v>84.27709609841385</v>
      </c>
      <c r="F67" s="19"/>
      <c r="G67" s="20">
        <f>IF($AC66=0,"- - -",G66/$AC66*100)</f>
        <v>0.18665238552774582</v>
      </c>
      <c r="H67" s="19"/>
      <c r="I67" s="20">
        <f>IF($AC66=0,"- - -",I66/$AC66*100)</f>
        <v>0.98445351016743576</v>
      </c>
      <c r="J67" s="19"/>
      <c r="K67" s="20">
        <f>IF($AC66=0,"- - -",K66/$AC66*100)</f>
        <v>0.13231055176650339</v>
      </c>
      <c r="L67" s="19"/>
      <c r="M67" s="20">
        <f>IF($AC66=0,"- - -",M66/$AC66*100)</f>
        <v>1.8901507395214769E-2</v>
      </c>
      <c r="N67" s="19"/>
      <c r="O67" s="20">
        <f>IF($AC66=0,"- - -",O66/$AC66*100)</f>
        <v>0.75212248176792096</v>
      </c>
      <c r="P67" s="19"/>
      <c r="Q67" s="20">
        <f>IF($AC66=0,"- - -",Q66/$AC66*100)</f>
        <v>2.5595791264353331</v>
      </c>
      <c r="R67" s="19"/>
      <c r="S67" s="20">
        <f>IF($AC66=0,"- - -",S66/$AC66*100)</f>
        <v>0.93562461606313108</v>
      </c>
      <c r="T67" s="19"/>
      <c r="U67" s="20">
        <f>IF($AC66=0,"- - -",U66/$AC66*100)</f>
        <v>3.7921149211649627</v>
      </c>
      <c r="V67" s="19"/>
      <c r="W67" s="20">
        <f>IF($AC66=0,"- - -",W66/$AC66*100)</f>
        <v>0.53711783514735301</v>
      </c>
      <c r="X67" s="19"/>
      <c r="Y67" s="168">
        <f>IF($AC66=0,"- - -",Y66/$AC66*100)</f>
        <v>1.2593129302061838</v>
      </c>
      <c r="Z67" s="169"/>
      <c r="AA67" s="168">
        <f>IF($AC66=0,"- - -",AA66/$AC66*100)</f>
        <v>2.3626884244018459E-2</v>
      </c>
      <c r="AB67" s="169"/>
      <c r="AC67" s="24">
        <f>IF($AC66=0,"- - -",AC66/$AC66*100)</f>
        <v>100</v>
      </c>
      <c r="AD67" s="25"/>
    </row>
    <row r="70" spans="1:33" x14ac:dyDescent="0.3">
      <c r="A70" s="49" t="s">
        <v>397</v>
      </c>
      <c r="J70" s="48"/>
      <c r="L70" s="48"/>
    </row>
    <row r="71" spans="1:33" ht="15" thickBot="1" x14ac:dyDescent="0.35"/>
    <row r="72" spans="1:33" ht="14.4" customHeight="1" x14ac:dyDescent="0.3">
      <c r="A72" s="157" t="s">
        <v>449</v>
      </c>
      <c r="B72" s="158"/>
      <c r="C72" s="32" t="s">
        <v>184</v>
      </c>
      <c r="D72" s="33"/>
      <c r="E72" s="33" t="s">
        <v>185</v>
      </c>
      <c r="F72" s="33"/>
      <c r="G72" s="33" t="s">
        <v>170</v>
      </c>
      <c r="H72" s="33"/>
      <c r="I72" s="33" t="s">
        <v>171</v>
      </c>
      <c r="J72" s="33"/>
      <c r="K72" s="33" t="s">
        <v>172</v>
      </c>
      <c r="L72" s="33"/>
      <c r="M72" s="33" t="s">
        <v>173</v>
      </c>
      <c r="N72" s="33"/>
      <c r="O72" s="33" t="s">
        <v>174</v>
      </c>
      <c r="P72" s="33"/>
      <c r="Q72" s="33" t="s">
        <v>175</v>
      </c>
      <c r="R72" s="33"/>
      <c r="S72" s="33" t="s">
        <v>176</v>
      </c>
      <c r="T72" s="33"/>
      <c r="U72" s="33" t="s">
        <v>177</v>
      </c>
      <c r="V72" s="33"/>
      <c r="W72" s="33" t="s">
        <v>178</v>
      </c>
      <c r="X72" s="33"/>
      <c r="Y72" s="33" t="s">
        <v>179</v>
      </c>
      <c r="Z72" s="33"/>
      <c r="AA72" s="35" t="s">
        <v>153</v>
      </c>
      <c r="AB72" s="36"/>
    </row>
    <row r="73" spans="1:33"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3" x14ac:dyDescent="0.3">
      <c r="A74" s="59">
        <v>0</v>
      </c>
      <c r="B74" s="62" t="s">
        <v>186</v>
      </c>
      <c r="C74" s="8">
        <v>553</v>
      </c>
      <c r="D74" s="5">
        <f>IF(C88=0,"- - -",C74/C88*100)</f>
        <v>92.320534223706176</v>
      </c>
      <c r="E74" s="4">
        <v>449</v>
      </c>
      <c r="F74" s="5">
        <f>IF(E88=0,"- - -",E74/E88*100)</f>
        <v>19.946690359840073</v>
      </c>
      <c r="G74" s="4">
        <v>173</v>
      </c>
      <c r="H74" s="5">
        <f>IF(G88=0,"- - -",G74/G88*100)</f>
        <v>4.2896107116290603</v>
      </c>
      <c r="I74" s="4">
        <v>111</v>
      </c>
      <c r="J74" s="5">
        <f>IF(I88=0,"- - -",I74/I88*100)</f>
        <v>0.85509590940605495</v>
      </c>
      <c r="K74" s="4">
        <v>107</v>
      </c>
      <c r="L74" s="5">
        <f>IF(K88=0,"- - -",K74/K88*100)</f>
        <v>0.27905278531191319</v>
      </c>
      <c r="M74" s="4">
        <v>91</v>
      </c>
      <c r="N74" s="5">
        <f>IF(M88=0,"- - -",M74/M88*100)</f>
        <v>0.24193119583133937</v>
      </c>
      <c r="O74" s="4">
        <v>81</v>
      </c>
      <c r="P74" s="5">
        <f>IF(O88=0,"- - -",O74/O88*100)</f>
        <v>0.49538254541006671</v>
      </c>
      <c r="Q74" s="4">
        <v>72</v>
      </c>
      <c r="R74" s="5">
        <f>IF(Q88=0,"- - -",Q74/Q88*100)</f>
        <v>0.96089683704791129</v>
      </c>
      <c r="S74" s="4">
        <v>55</v>
      </c>
      <c r="T74" s="5">
        <f>IF(S88=0,"- - -",S74/S88*100)</f>
        <v>1.9420903954802262</v>
      </c>
      <c r="U74" s="4">
        <v>30</v>
      </c>
      <c r="V74" s="5">
        <f>IF(U88=0,"- - -",U74/U88*100)</f>
        <v>2.7027027027027026</v>
      </c>
      <c r="W74" s="4">
        <v>23</v>
      </c>
      <c r="X74" s="5">
        <f>IF(W88=0,"- - -",W74/W88*100)</f>
        <v>3.2624113475177303</v>
      </c>
      <c r="Y74" s="4">
        <v>79</v>
      </c>
      <c r="Z74" s="5">
        <f>IF(Y88=0,"- - -",Y74/Y88*100)</f>
        <v>2.9688087185268697</v>
      </c>
      <c r="AA74" s="26">
        <f>C74+E74+G74+I74+K74+M74+O74+Q74+S74+U74+W74+Y74</f>
        <v>1824</v>
      </c>
      <c r="AB74" s="27">
        <f>IF(AA88=0,"- - -",AA74/AA88*100)</f>
        <v>1.4365145620363224</v>
      </c>
      <c r="AE74" s="69"/>
    </row>
    <row r="75" spans="1:33" x14ac:dyDescent="0.3">
      <c r="A75" s="60">
        <v>1</v>
      </c>
      <c r="B75" s="62" t="s">
        <v>186</v>
      </c>
      <c r="C75" s="9">
        <v>7</v>
      </c>
      <c r="D75" s="3">
        <f>IF(C88=0,"- - -",C75/C88*100)</f>
        <v>1.1686143572621035</v>
      </c>
      <c r="E75" s="2">
        <v>1705</v>
      </c>
      <c r="F75" s="3">
        <f>IF(E88=0,"- - -",E75/E88*100)</f>
        <v>75.744113727232346</v>
      </c>
      <c r="G75" s="2">
        <v>590</v>
      </c>
      <c r="H75" s="3">
        <f>IF(G88=0,"- - -",G75/G88*100)</f>
        <v>14.62930820728986</v>
      </c>
      <c r="I75" s="2">
        <v>40</v>
      </c>
      <c r="J75" s="3">
        <f>IF(I88=0,"- - -",I75/I88*100)</f>
        <v>0.30814267005623602</v>
      </c>
      <c r="K75" s="2">
        <v>34</v>
      </c>
      <c r="L75" s="3">
        <f>IF(K88=0,"- - -",K75/K88*100)</f>
        <v>8.8670978510327569E-2</v>
      </c>
      <c r="M75" s="2">
        <v>33</v>
      </c>
      <c r="N75" s="3">
        <f>IF(M88=0,"- - -",M75/M88*100)</f>
        <v>8.7733290795980218E-2</v>
      </c>
      <c r="O75" s="2">
        <v>24</v>
      </c>
      <c r="P75" s="3">
        <f>IF(O88=0,"- - -",O75/O88*100)</f>
        <v>0.14678001345483455</v>
      </c>
      <c r="Q75" s="2">
        <v>10</v>
      </c>
      <c r="R75" s="3">
        <f>IF(Q88=0,"- - -",Q75/Q88*100)</f>
        <v>0.13345789403443215</v>
      </c>
      <c r="S75" s="2">
        <v>9</v>
      </c>
      <c r="T75" s="3">
        <f>IF(S88=0,"- - -",S75/S88*100)</f>
        <v>0.31779661016949157</v>
      </c>
      <c r="U75" s="2">
        <v>11</v>
      </c>
      <c r="V75" s="3">
        <f>IF(U88=0,"- - -",U75/U88*100)</f>
        <v>0.99099099099099097</v>
      </c>
      <c r="W75" s="2">
        <v>5</v>
      </c>
      <c r="X75" s="3">
        <f>IF(W88=0,"- - -",W75/W88*100)</f>
        <v>0.70921985815602839</v>
      </c>
      <c r="Y75" s="2">
        <v>13</v>
      </c>
      <c r="Z75" s="3">
        <f>IF(Y88=0,"- - -",Y75/Y88*100)</f>
        <v>0.48853814355505448</v>
      </c>
      <c r="AA75" s="26">
        <f t="shared" ref="AA75:AA86" si="8">C75+E75+G75+I75+K75+M75+O75+Q75+S75+U75+W75+Y75</f>
        <v>2481</v>
      </c>
      <c r="AB75" s="29">
        <f>IF(AA88=0,"- - -",AA75/AA88*100)</f>
        <v>1.9539433269803268</v>
      </c>
      <c r="AE75" s="69"/>
    </row>
    <row r="76" spans="1:33" x14ac:dyDescent="0.3">
      <c r="A76" s="60">
        <v>2</v>
      </c>
      <c r="B76" s="62" t="s">
        <v>183</v>
      </c>
      <c r="C76" s="9">
        <v>3</v>
      </c>
      <c r="D76" s="3">
        <f>IF(C88=0,"- - -",C76/C88*100)</f>
        <v>0.5008347245409015</v>
      </c>
      <c r="E76" s="2">
        <v>5</v>
      </c>
      <c r="F76" s="3">
        <f>IF(E88=0,"- - -",E76/E88*100)</f>
        <v>0.22212350066637049</v>
      </c>
      <c r="G76" s="2">
        <v>3104</v>
      </c>
      <c r="H76" s="3">
        <f>IF(G88=0,"- - -",G76/G88*100)</f>
        <v>76.965038432928338</v>
      </c>
      <c r="I76" s="2">
        <v>1349</v>
      </c>
      <c r="J76" s="3">
        <f>IF(I88=0,"- - -",I76/I88*100)</f>
        <v>10.392111547646559</v>
      </c>
      <c r="K76" s="2">
        <v>54</v>
      </c>
      <c r="L76" s="3">
        <f>IF(K88=0,"- - -",K76/K88*100)</f>
        <v>0.14083037763404965</v>
      </c>
      <c r="M76" s="2">
        <v>23</v>
      </c>
      <c r="N76" s="3">
        <f>IF(M88=0,"- - -",M76/M88*100)</f>
        <v>6.114744510022864E-2</v>
      </c>
      <c r="O76" s="2">
        <v>21</v>
      </c>
      <c r="P76" s="3">
        <f>IF(O88=0,"- - -",O76/O88*100)</f>
        <v>0.12843251177298023</v>
      </c>
      <c r="Q76" s="2">
        <v>8</v>
      </c>
      <c r="R76" s="3">
        <f>IF(Q88=0,"- - -",Q76/Q88*100)</f>
        <v>0.10676631522754572</v>
      </c>
      <c r="S76" s="2">
        <v>5</v>
      </c>
      <c r="T76" s="3">
        <f>IF(S88=0,"- - -",S76/S88*100)</f>
        <v>0.17655367231638419</v>
      </c>
      <c r="U76" s="2">
        <v>3</v>
      </c>
      <c r="V76" s="3">
        <f>IF(U88=0,"- - -",U76/U88*100)</f>
        <v>0.27027027027027029</v>
      </c>
      <c r="W76" s="2">
        <v>0</v>
      </c>
      <c r="X76" s="3">
        <f>IF(W88=0,"- - -",W76/W88*100)</f>
        <v>0</v>
      </c>
      <c r="Y76" s="2">
        <v>16</v>
      </c>
      <c r="Z76" s="3">
        <f>IF(Y88=0,"- - -",Y76/Y88*100)</f>
        <v>0.60127771514468242</v>
      </c>
      <c r="AA76" s="26">
        <f t="shared" si="8"/>
        <v>4591</v>
      </c>
      <c r="AB76" s="29">
        <f>IF(AA88=0,"- - -",AA76/AA88*100)</f>
        <v>3.6157008521429583</v>
      </c>
      <c r="AE76" s="69"/>
    </row>
    <row r="77" spans="1:33" x14ac:dyDescent="0.3">
      <c r="A77" s="60">
        <v>3</v>
      </c>
      <c r="B77" s="62" t="s">
        <v>183</v>
      </c>
      <c r="C77" s="9">
        <v>0</v>
      </c>
      <c r="D77" s="3">
        <f>IF(C88=0,"- - -",C77/C88*100)</f>
        <v>0</v>
      </c>
      <c r="E77" s="2">
        <v>5</v>
      </c>
      <c r="F77" s="3">
        <f>IF(E88=0,"- - -",E77/E88*100)</f>
        <v>0.22212350066637049</v>
      </c>
      <c r="G77" s="2">
        <v>13</v>
      </c>
      <c r="H77" s="3">
        <f>IF(G88=0,"- - -",G77/G88*100)</f>
        <v>0.3223406893131664</v>
      </c>
      <c r="I77" s="2">
        <v>11149</v>
      </c>
      <c r="J77" s="3">
        <f>IF(I88=0,"- - -",I77/I88*100)</f>
        <v>85.887065711424398</v>
      </c>
      <c r="K77" s="2">
        <v>5979</v>
      </c>
      <c r="L77" s="3">
        <f>IF(K88=0,"- - -",K77/K88*100)</f>
        <v>15.593052368036719</v>
      </c>
      <c r="M77" s="2">
        <v>200</v>
      </c>
      <c r="N77" s="3">
        <f>IF(M88=0,"- - -",M77/M88*100)</f>
        <v>0.53171691391503162</v>
      </c>
      <c r="O77" s="2">
        <v>37</v>
      </c>
      <c r="P77" s="3">
        <f>IF(O88=0,"- - -",O77/O88*100)</f>
        <v>0.22628585407620327</v>
      </c>
      <c r="Q77" s="2">
        <v>18</v>
      </c>
      <c r="R77" s="3">
        <f>IF(Q88=0,"- - -",Q77/Q88*100)</f>
        <v>0.24022420926197782</v>
      </c>
      <c r="S77" s="2">
        <v>6</v>
      </c>
      <c r="T77" s="3">
        <f>IF(S88=0,"- - -",S77/S88*100)</f>
        <v>0.21186440677966101</v>
      </c>
      <c r="U77" s="2">
        <v>5</v>
      </c>
      <c r="V77" s="3">
        <f>IF(U88=0,"- - -",U77/U88*100)</f>
        <v>0.45045045045045046</v>
      </c>
      <c r="W77" s="2">
        <v>3</v>
      </c>
      <c r="X77" s="3">
        <f>IF(W88=0,"- - -",W77/W88*100)</f>
        <v>0.42553191489361702</v>
      </c>
      <c r="Y77" s="2">
        <v>20</v>
      </c>
      <c r="Z77" s="3">
        <f>IF(Y88=0,"- - -",Y77/Y88*100)</f>
        <v>0.75159714393085308</v>
      </c>
      <c r="AA77" s="26">
        <f t="shared" si="8"/>
        <v>17435</v>
      </c>
      <c r="AB77" s="29">
        <f>IF(AA88=0,"- - -",AA77/AA88*100)</f>
        <v>13.731157559815395</v>
      </c>
      <c r="AE77" s="69"/>
    </row>
    <row r="78" spans="1:33" x14ac:dyDescent="0.3">
      <c r="A78" s="60">
        <v>4</v>
      </c>
      <c r="B78" s="62" t="s">
        <v>183</v>
      </c>
      <c r="C78" s="9">
        <v>7</v>
      </c>
      <c r="D78" s="3">
        <f>IF(C88=0,"- - -",C78/C88*100)</f>
        <v>1.1686143572621035</v>
      </c>
      <c r="E78" s="2">
        <v>11</v>
      </c>
      <c r="F78" s="3">
        <f>IF(E88=0,"- - -",E78/E88*100)</f>
        <v>0.48867170146601513</v>
      </c>
      <c r="G78" s="2">
        <v>8</v>
      </c>
      <c r="H78" s="3">
        <f>IF(G88=0,"- - -",G78/G88*100)</f>
        <v>0.1983635011157947</v>
      </c>
      <c r="I78" s="2">
        <v>32</v>
      </c>
      <c r="J78" s="3">
        <f>IF(I88=0,"- - -",I78/I88*100)</f>
        <v>0.24651413604498884</v>
      </c>
      <c r="K78" s="2">
        <v>31244</v>
      </c>
      <c r="L78" s="3">
        <f>IF(K88=0,"- - -",K78/K88*100)</f>
        <v>81.48341331107865</v>
      </c>
      <c r="M78" s="2">
        <v>16583</v>
      </c>
      <c r="N78" s="3">
        <f>IF(M88=0,"- - -",M78/M88*100)</f>
        <v>44.087307917264852</v>
      </c>
      <c r="O78" s="2">
        <v>579</v>
      </c>
      <c r="P78" s="3">
        <f>IF(O88=0,"- - -",O78/O88*100)</f>
        <v>3.5410678245978842</v>
      </c>
      <c r="Q78" s="2">
        <v>89</v>
      </c>
      <c r="R78" s="3">
        <f>IF(Q88=0,"- - -",Q78/Q88*100)</f>
        <v>1.1877752569064461</v>
      </c>
      <c r="S78" s="2">
        <v>48</v>
      </c>
      <c r="T78" s="3">
        <f>IF(S88=0,"- - -",S78/S88*100)</f>
        <v>1.6949152542372881</v>
      </c>
      <c r="U78" s="2">
        <v>18</v>
      </c>
      <c r="V78" s="3">
        <f>IF(U88=0,"- - -",U78/U88*100)</f>
        <v>1.6216216216216217</v>
      </c>
      <c r="W78" s="2">
        <v>10</v>
      </c>
      <c r="X78" s="3">
        <f>IF(W88=0,"- - -",W78/W88*100)</f>
        <v>1.4184397163120568</v>
      </c>
      <c r="Y78" s="2">
        <v>57</v>
      </c>
      <c r="Z78" s="3">
        <f>IF(Y88=0,"- - -",Y78/Y88*100)</f>
        <v>2.142051860202931</v>
      </c>
      <c r="AA78" s="26">
        <f t="shared" si="8"/>
        <v>48686</v>
      </c>
      <c r="AB78" s="29">
        <f>IF(AA88=0,"- - -",AA78/AA88*100)</f>
        <v>38.343282876809425</v>
      </c>
      <c r="AE78" s="69"/>
    </row>
    <row r="79" spans="1:33" x14ac:dyDescent="0.3">
      <c r="A79" s="60">
        <v>5</v>
      </c>
      <c r="B79" s="62" t="s">
        <v>183</v>
      </c>
      <c r="C79" s="9">
        <v>0</v>
      </c>
      <c r="D79" s="3">
        <f>IF(C88=0,"- - -",C79/C88*100)</f>
        <v>0</v>
      </c>
      <c r="E79" s="2">
        <v>5</v>
      </c>
      <c r="F79" s="3">
        <f>IF(E88=0,"- - -",E79/E88*100)</f>
        <v>0.22212350066637049</v>
      </c>
      <c r="G79" s="2">
        <v>11</v>
      </c>
      <c r="H79" s="3">
        <f>IF(G88=0,"- - -",G79/G88*100)</f>
        <v>0.27274981403421772</v>
      </c>
      <c r="I79" s="2">
        <v>22</v>
      </c>
      <c r="J79" s="3">
        <f>IF(I88=0,"- - -",I79/I88*100)</f>
        <v>0.16947846853092982</v>
      </c>
      <c r="K79" s="2">
        <v>70</v>
      </c>
      <c r="L79" s="3">
        <f>IF(K88=0,"- - -",K79/K88*100)</f>
        <v>0.18255789693302735</v>
      </c>
      <c r="M79" s="2">
        <v>19197</v>
      </c>
      <c r="N79" s="3">
        <f>IF(M88=0,"- - -",M79/M88*100)</f>
        <v>51.036847982134312</v>
      </c>
      <c r="O79" s="2">
        <v>8777</v>
      </c>
      <c r="P79" s="3">
        <f>IF(O88=0,"- - -",O79/O88*100)</f>
        <v>53.678674087211789</v>
      </c>
      <c r="Q79" s="2">
        <v>438</v>
      </c>
      <c r="R79" s="3">
        <f>IF(Q88=0,"- - -",Q79/Q88*100)</f>
        <v>5.8454557587081277</v>
      </c>
      <c r="S79" s="2">
        <v>79</v>
      </c>
      <c r="T79" s="3">
        <f>IF(S88=0,"- - -",S79/S88*100)</f>
        <v>2.7895480225988702</v>
      </c>
      <c r="U79" s="2">
        <v>38</v>
      </c>
      <c r="V79" s="3">
        <f>IF(U88=0,"- - -",U79/U88*100)</f>
        <v>3.4234234234234231</v>
      </c>
      <c r="W79" s="2">
        <v>24</v>
      </c>
      <c r="X79" s="3">
        <f>IF(W88=0,"- - -",W79/W88*100)</f>
        <v>3.4042553191489362</v>
      </c>
      <c r="Y79" s="2">
        <v>139</v>
      </c>
      <c r="Z79" s="3">
        <f>IF(Y88=0,"- - -",Y79/Y88*100)</f>
        <v>5.2236001503194291</v>
      </c>
      <c r="AA79" s="26">
        <f t="shared" si="8"/>
        <v>28800</v>
      </c>
      <c r="AB79" s="29">
        <f>IF(AA88=0,"- - -",AA79/AA88*100)</f>
        <v>22.681808874257722</v>
      </c>
      <c r="AE79" s="69"/>
    </row>
    <row r="80" spans="1:33" x14ac:dyDescent="0.3">
      <c r="A80" s="60">
        <v>6</v>
      </c>
      <c r="B80" s="62" t="s">
        <v>183</v>
      </c>
      <c r="C80" s="9">
        <v>4</v>
      </c>
      <c r="D80" s="3">
        <f>IF(C88=0,"- - -",C80/C88*100)</f>
        <v>0.667779632721202</v>
      </c>
      <c r="E80" s="2">
        <v>2</v>
      </c>
      <c r="F80" s="3">
        <f>IF(E88=0,"- - -",E80/E88*100)</f>
        <v>8.8849400266548195E-2</v>
      </c>
      <c r="G80" s="2">
        <v>10</v>
      </c>
      <c r="H80" s="3">
        <f>IF(G88=0,"- - -",G80/G88*100)</f>
        <v>0.24795437639474338</v>
      </c>
      <c r="I80" s="2">
        <v>14</v>
      </c>
      <c r="J80" s="3">
        <f>IF(I88=0,"- - -",I80/I88*100)</f>
        <v>0.10784993451968261</v>
      </c>
      <c r="K80" s="2">
        <v>64</v>
      </c>
      <c r="L80" s="3">
        <f>IF(K88=0,"- - -",K80/K88*100)</f>
        <v>0.16691007719591069</v>
      </c>
      <c r="M80" s="2">
        <v>103</v>
      </c>
      <c r="N80" s="3">
        <f>IF(M88=0,"- - -",M80/M88*100)</f>
        <v>0.27383421066624125</v>
      </c>
      <c r="O80" s="2">
        <v>5684</v>
      </c>
      <c r="P80" s="3">
        <f>IF(O88=0,"- - -",O80/O88*100)</f>
        <v>34.762399853219989</v>
      </c>
      <c r="Q80" s="2">
        <v>3512</v>
      </c>
      <c r="R80" s="3">
        <f>IF(Q88=0,"- - -",Q80/Q88*100)</f>
        <v>46.870412384892568</v>
      </c>
      <c r="S80" s="2">
        <v>193</v>
      </c>
      <c r="T80" s="3">
        <f>IF(S88=0,"- - -",S80/S88*100)</f>
        <v>6.8149717514124299</v>
      </c>
      <c r="U80" s="2">
        <v>56</v>
      </c>
      <c r="V80" s="3">
        <f>IF(U88=0,"- - -",U80/U88*100)</f>
        <v>5.045045045045045</v>
      </c>
      <c r="W80" s="2">
        <v>22</v>
      </c>
      <c r="X80" s="3">
        <f>IF(W88=0,"- - -",W80/W88*100)</f>
        <v>3.1205673758865249</v>
      </c>
      <c r="Y80" s="2">
        <v>126</v>
      </c>
      <c r="Z80" s="3">
        <f>IF(Y88=0,"- - -",Y80/Y88*100)</f>
        <v>4.7350620067643741</v>
      </c>
      <c r="AA80" s="26">
        <f t="shared" si="8"/>
        <v>9790</v>
      </c>
      <c r="AB80" s="29">
        <f>IF(AA88=0,"- - -",AA80/AA88*100)</f>
        <v>7.7102398916313568</v>
      </c>
      <c r="AE80" s="69"/>
    </row>
    <row r="81" spans="1:31" x14ac:dyDescent="0.3">
      <c r="A81" s="60">
        <v>7</v>
      </c>
      <c r="B81" s="62" t="s">
        <v>183</v>
      </c>
      <c r="C81" s="9">
        <v>3</v>
      </c>
      <c r="D81" s="3">
        <f>IF(C88=0,"- - -",C81/C88*100)</f>
        <v>0.5008347245409015</v>
      </c>
      <c r="E81" s="2">
        <v>11</v>
      </c>
      <c r="F81" s="3">
        <f>IF(E88=0,"- - -",E81/E88*100)</f>
        <v>0.48867170146601513</v>
      </c>
      <c r="G81" s="2">
        <v>12</v>
      </c>
      <c r="H81" s="3">
        <f>IF(G88=0,"- - -",G81/G88*100)</f>
        <v>0.29754525167369206</v>
      </c>
      <c r="I81" s="2">
        <v>31</v>
      </c>
      <c r="J81" s="3">
        <f>IF(I88=0,"- - -",I81/I88*100)</f>
        <v>0.23881056929358291</v>
      </c>
      <c r="K81" s="2">
        <v>61</v>
      </c>
      <c r="L81" s="3">
        <f>IF(K88=0,"- - -",K81/K88*100)</f>
        <v>0.15908616732735237</v>
      </c>
      <c r="M81" s="2">
        <v>115</v>
      </c>
      <c r="N81" s="3">
        <f>IF(M88=0,"- - -",M81/M88*100)</f>
        <v>0.30573722550114318</v>
      </c>
      <c r="O81" s="2">
        <v>78</v>
      </c>
      <c r="P81" s="3">
        <f>IF(O88=0,"- - -",O81/O88*100)</f>
        <v>0.47703504372821232</v>
      </c>
      <c r="Q81" s="2">
        <v>2532</v>
      </c>
      <c r="R81" s="3">
        <f>IF(Q88=0,"- - -",Q81/Q88*100)</f>
        <v>33.791538769518212</v>
      </c>
      <c r="S81" s="2">
        <v>1371</v>
      </c>
      <c r="T81" s="3">
        <f>IF(S88=0,"- - -",S81/S88*100)</f>
        <v>48.41101694915254</v>
      </c>
      <c r="U81" s="2">
        <v>96</v>
      </c>
      <c r="V81" s="3">
        <f>IF(U88=0,"- - -",U81/U88*100)</f>
        <v>8.6486486486486491</v>
      </c>
      <c r="W81" s="2">
        <v>28</v>
      </c>
      <c r="X81" s="3">
        <f>IF(W88=0,"- - -",W81/W88*100)</f>
        <v>3.9716312056737593</v>
      </c>
      <c r="Y81" s="2">
        <v>143</v>
      </c>
      <c r="Z81" s="3">
        <f>IF(Y88=0,"- - -",Y81/Y88*100)</f>
        <v>5.3739195791055998</v>
      </c>
      <c r="AA81" s="26">
        <f t="shared" si="8"/>
        <v>4481</v>
      </c>
      <c r="AB81" s="29">
        <f>IF(AA88=0,"- - -",AA81/AA88*100)</f>
        <v>3.5290689432482236</v>
      </c>
      <c r="AE81" s="69"/>
    </row>
    <row r="82" spans="1:31" x14ac:dyDescent="0.3">
      <c r="A82" s="60">
        <v>8</v>
      </c>
      <c r="B82" s="62" t="s">
        <v>183</v>
      </c>
      <c r="C82" s="9">
        <v>1</v>
      </c>
      <c r="D82" s="3">
        <f>IF(C88=0,"- - -",C82/C88*100)</f>
        <v>0.1669449081803005</v>
      </c>
      <c r="E82" s="2">
        <v>4</v>
      </c>
      <c r="F82" s="3">
        <f>IF(E88=0,"- - -",E82/E88*100)</f>
        <v>0.17769880053309639</v>
      </c>
      <c r="G82" s="2">
        <v>4</v>
      </c>
      <c r="H82" s="3">
        <f>IF(G88=0,"- - -",G82/G88*100)</f>
        <v>9.9181750557897352E-2</v>
      </c>
      <c r="I82" s="2">
        <v>21</v>
      </c>
      <c r="J82" s="3">
        <f>IF(I88=0,"- - -",I82/I88*100)</f>
        <v>0.16177490177952392</v>
      </c>
      <c r="K82" s="2">
        <v>80</v>
      </c>
      <c r="L82" s="3">
        <f>IF(K88=0,"- - -",K82/K88*100)</f>
        <v>0.20863759649488839</v>
      </c>
      <c r="M82" s="2">
        <v>103</v>
      </c>
      <c r="N82" s="3">
        <f>IF(M88=0,"- - -",M82/M88*100)</f>
        <v>0.27383421066624125</v>
      </c>
      <c r="O82" s="2">
        <v>84</v>
      </c>
      <c r="P82" s="3">
        <f>IF(O88=0,"- - -",O82/O88*100)</f>
        <v>0.51373004709192094</v>
      </c>
      <c r="Q82" s="2">
        <v>43</v>
      </c>
      <c r="R82" s="3">
        <f>IF(Q88=0,"- - -",Q82/Q88*100)</f>
        <v>0.57386894434805824</v>
      </c>
      <c r="S82" s="2">
        <v>560</v>
      </c>
      <c r="T82" s="3">
        <f>IF(S88=0,"- - -",S82/S88*100)</f>
        <v>19.774011299435028</v>
      </c>
      <c r="U82" s="2">
        <v>332</v>
      </c>
      <c r="V82" s="3">
        <f>IF(U88=0,"- - -",U82/U88*100)</f>
        <v>29.90990990990991</v>
      </c>
      <c r="W82" s="2">
        <v>36</v>
      </c>
      <c r="X82" s="3">
        <f>IF(W88=0,"- - -",W82/W88*100)</f>
        <v>5.1063829787234036</v>
      </c>
      <c r="Y82" s="2">
        <v>71</v>
      </c>
      <c r="Z82" s="3">
        <f>IF(Y88=0,"- - -",Y82/Y88*100)</f>
        <v>2.6681698609545283</v>
      </c>
      <c r="AA82" s="26">
        <f t="shared" si="8"/>
        <v>1339</v>
      </c>
      <c r="AB82" s="29">
        <f>IF(AA88=0,"- - -",AA82/AA88*100)</f>
        <v>1.0545466000913573</v>
      </c>
      <c r="AE82" s="69"/>
    </row>
    <row r="83" spans="1:31" x14ac:dyDescent="0.3">
      <c r="A83" s="60">
        <v>9</v>
      </c>
      <c r="B83" s="62" t="s">
        <v>183</v>
      </c>
      <c r="C83" s="9">
        <v>0</v>
      </c>
      <c r="D83" s="3">
        <f>IF(C88=0,"- - -",C83/C88*100)</f>
        <v>0</v>
      </c>
      <c r="E83" s="2">
        <v>3</v>
      </c>
      <c r="F83" s="3">
        <f>IF(E88=0,"- - -",E83/E88*100)</f>
        <v>0.13327410039982232</v>
      </c>
      <c r="G83" s="2">
        <v>7</v>
      </c>
      <c r="H83" s="3">
        <f>IF(G88=0,"- - -",G83/G88*100)</f>
        <v>0.17356806347632037</v>
      </c>
      <c r="I83" s="2">
        <v>18</v>
      </c>
      <c r="J83" s="3">
        <f>IF(I88=0,"- - -",I83/I88*100)</f>
        <v>0.13866420152530623</v>
      </c>
      <c r="K83" s="2">
        <v>65</v>
      </c>
      <c r="L83" s="3">
        <f>IF(K88=0,"- - -",K83/K88*100)</f>
        <v>0.16951804715209681</v>
      </c>
      <c r="M83" s="2">
        <v>90</v>
      </c>
      <c r="N83" s="3">
        <f>IF(M88=0,"- - -",M83/M88*100)</f>
        <v>0.23927261126176422</v>
      </c>
      <c r="O83" s="2">
        <v>72</v>
      </c>
      <c r="P83" s="3">
        <f>IF(O88=0,"- - -",O83/O88*100)</f>
        <v>0.44034004036450369</v>
      </c>
      <c r="Q83" s="2">
        <v>48</v>
      </c>
      <c r="R83" s="3">
        <f>IF(Q88=0,"- - -",Q83/Q88*100)</f>
        <v>0.64059789136527423</v>
      </c>
      <c r="S83" s="2">
        <v>18</v>
      </c>
      <c r="T83" s="3">
        <f>IF(S88=0,"- - -",S83/S88*100)</f>
        <v>0.63559322033898313</v>
      </c>
      <c r="U83" s="2">
        <v>240</v>
      </c>
      <c r="V83" s="3">
        <f>IF(U88=0,"- - -",U83/U88*100)</f>
        <v>21.621621621621621</v>
      </c>
      <c r="W83" s="2">
        <v>171</v>
      </c>
      <c r="X83" s="3">
        <f>IF(W88=0,"- - -",W83/W88*100)</f>
        <v>24.25531914893617</v>
      </c>
      <c r="Y83" s="2">
        <v>86</v>
      </c>
      <c r="Z83" s="3">
        <f>IF(Y88=0,"- - -",Y83/Y88*100)</f>
        <v>3.2318677189026679</v>
      </c>
      <c r="AA83" s="26">
        <f t="shared" si="8"/>
        <v>818</v>
      </c>
      <c r="AB83" s="29">
        <f>IF(AA88=0,"- - -",AA83/AA88*100)</f>
        <v>0.64422637705357</v>
      </c>
      <c r="AE83" s="69"/>
    </row>
    <row r="84" spans="1:31" x14ac:dyDescent="0.3">
      <c r="A84" s="61">
        <v>10</v>
      </c>
      <c r="B84" s="62" t="s">
        <v>183</v>
      </c>
      <c r="C84" s="10">
        <v>2</v>
      </c>
      <c r="D84" s="7">
        <f>IF(C88=0,"- - -",C84/C88*100)</f>
        <v>0.333889816360601</v>
      </c>
      <c r="E84" s="6">
        <v>7</v>
      </c>
      <c r="F84" s="7">
        <f>IF(E88=0,"- - -",E84/E88*100)</f>
        <v>0.31097290093291868</v>
      </c>
      <c r="G84" s="6">
        <v>8</v>
      </c>
      <c r="H84" s="7">
        <f>IF(G88=0,"- - -",G84/G88*100)</f>
        <v>0.1983635011157947</v>
      </c>
      <c r="I84" s="6">
        <v>15</v>
      </c>
      <c r="J84" s="7">
        <f>IF(I88=0,"- - -",I84/I88*100)</f>
        <v>0.11555350127108852</v>
      </c>
      <c r="K84" s="6">
        <v>47</v>
      </c>
      <c r="L84" s="7">
        <f>IF(K88=0,"- - -",K84/K88*100)</f>
        <v>0.12257458794074692</v>
      </c>
      <c r="M84" s="6">
        <v>102</v>
      </c>
      <c r="N84" s="7">
        <f>IF(M88=0,"- - -",M84/M88*100)</f>
        <v>0.27117562609666618</v>
      </c>
      <c r="O84" s="6">
        <v>86</v>
      </c>
      <c r="P84" s="7">
        <f>IF(O88=0,"- - -",O84/O88*100)</f>
        <v>0.52596171487982391</v>
      </c>
      <c r="Q84" s="6">
        <v>50</v>
      </c>
      <c r="R84" s="7">
        <f>IF(Q88=0,"- - -",Q84/Q88*100)</f>
        <v>0.66728947017216067</v>
      </c>
      <c r="S84" s="6">
        <v>21</v>
      </c>
      <c r="T84" s="7">
        <f>IF(S88=0,"- - -",S84/S88*100)</f>
        <v>0.74152542372881358</v>
      </c>
      <c r="U84" s="6">
        <v>12</v>
      </c>
      <c r="V84" s="7">
        <f>IF(U88=0,"- - -",U84/U88*100)</f>
        <v>1.0810810810810811</v>
      </c>
      <c r="W84" s="6">
        <v>129</v>
      </c>
      <c r="X84" s="7">
        <f>IF(W88=0,"- - -",W84/W88*100)</f>
        <v>18.297872340425531</v>
      </c>
      <c r="Y84" s="6">
        <v>157</v>
      </c>
      <c r="Z84" s="7">
        <f>IF(Y88=0,"- - -",Y84/Y88*100)</f>
        <v>5.9000375798571962</v>
      </c>
      <c r="AA84" s="26">
        <f t="shared" si="8"/>
        <v>636</v>
      </c>
      <c r="AB84" s="29">
        <f>IF(AA88=0,"- - -",AA84/AA88*100)</f>
        <v>0.50088994597319136</v>
      </c>
      <c r="AE84" s="69"/>
    </row>
    <row r="85" spans="1:31" x14ac:dyDescent="0.3">
      <c r="A85" s="80" t="s">
        <v>47</v>
      </c>
      <c r="B85" s="62" t="s">
        <v>183</v>
      </c>
      <c r="C85" s="10">
        <v>16</v>
      </c>
      <c r="D85" s="7">
        <f>IF(C88=0,"- - -",C85/C88*100)</f>
        <v>2.671118530884808</v>
      </c>
      <c r="E85" s="6">
        <v>29</v>
      </c>
      <c r="F85" s="7">
        <f>IF(E88=0,"- - -",E85/E88*100)</f>
        <v>1.288316303864949</v>
      </c>
      <c r="G85" s="6">
        <v>46</v>
      </c>
      <c r="H85" s="7">
        <f>IF(G88=0,"- - -",G85/G88*100)</f>
        <v>1.1405901314158196</v>
      </c>
      <c r="I85" s="6">
        <v>103</v>
      </c>
      <c r="J85" s="7">
        <f>IF(I88=0,"- - -",I85/I88*100)</f>
        <v>0.79346737539480772</v>
      </c>
      <c r="K85" s="6">
        <v>336</v>
      </c>
      <c r="L85" s="7">
        <f>IF(K88=0,"- - -",K85/K88*100)</f>
        <v>0.87627790527853122</v>
      </c>
      <c r="M85" s="6">
        <v>577</v>
      </c>
      <c r="N85" s="7">
        <f>IF(M88=0,"- - -",M85/M88*100)</f>
        <v>1.5340032966448662</v>
      </c>
      <c r="O85" s="6">
        <v>447</v>
      </c>
      <c r="P85" s="7">
        <f>IF(O88=0,"- - -",O85/O88*100)</f>
        <v>2.7337777505962939</v>
      </c>
      <c r="Q85" s="6">
        <v>355</v>
      </c>
      <c r="R85" s="7">
        <f>IF(Q88=0,"- - -",Q85/Q88*100)</f>
        <v>4.7377552382223413</v>
      </c>
      <c r="S85" s="6">
        <v>236</v>
      </c>
      <c r="T85" s="7">
        <f>IF(S88=0,"- - -",S85/S88*100)</f>
        <v>8.3333333333333321</v>
      </c>
      <c r="U85" s="6">
        <v>116</v>
      </c>
      <c r="V85" s="7">
        <f>IF(U88=0,"- - -",U85/U88*100)</f>
        <v>10.45045045045045</v>
      </c>
      <c r="W85" s="6">
        <v>102</v>
      </c>
      <c r="X85" s="7">
        <f>IF(W88=0,"- - -",W85/W88*100)</f>
        <v>14.468085106382977</v>
      </c>
      <c r="Y85" s="6">
        <v>906</v>
      </c>
      <c r="Z85" s="7">
        <f>IF(Y88=0,"- - -",Y85/Y88*100)</f>
        <v>34.047350620067647</v>
      </c>
      <c r="AA85" s="26">
        <f t="shared" si="8"/>
        <v>3269</v>
      </c>
      <c r="AB85" s="29">
        <f>IF(AA88=0,"- - -",AA85/AA88*100)</f>
        <v>2.5745428197898783</v>
      </c>
      <c r="AE85" s="69"/>
    </row>
    <row r="86" spans="1:31" x14ac:dyDescent="0.3">
      <c r="A86" s="81" t="s">
        <v>49</v>
      </c>
      <c r="B86" s="62" t="s">
        <v>183</v>
      </c>
      <c r="C86" s="10">
        <v>2</v>
      </c>
      <c r="D86" s="7">
        <f>IF(C88=0,"- - -",C86/C88*100)</f>
        <v>0.333889816360601</v>
      </c>
      <c r="E86" s="6">
        <v>3</v>
      </c>
      <c r="F86" s="7">
        <f>IF(E88=0,"- - -",E86/E88*100)</f>
        <v>0.13327410039982232</v>
      </c>
      <c r="G86" s="6">
        <v>28</v>
      </c>
      <c r="H86" s="7">
        <f>IF(G88=0,"- - -",G86/G88*100)</f>
        <v>0.69427225390528147</v>
      </c>
      <c r="I86" s="6">
        <v>44</v>
      </c>
      <c r="J86" s="7">
        <f>IF(I88=0,"- - -",I86/I88*100)</f>
        <v>0.33895693706185964</v>
      </c>
      <c r="K86" s="6">
        <v>122</v>
      </c>
      <c r="L86" s="7">
        <f>IF(K88=0,"- - -",K86/K88*100)</f>
        <v>0.31817233465470474</v>
      </c>
      <c r="M86" s="6">
        <v>220</v>
      </c>
      <c r="N86" s="7">
        <f>IF(M88=0,"- - -",M86/M88*100)</f>
        <v>0.58488860530653486</v>
      </c>
      <c r="O86" s="6">
        <v>213</v>
      </c>
      <c r="P86" s="7">
        <f>IF(O88=0,"- - -",O86/O88*100)</f>
        <v>1.3026726194116567</v>
      </c>
      <c r="Q86" s="6">
        <v>148</v>
      </c>
      <c r="R86" s="7">
        <f>IF(Q88=0,"- - -",Q86/Q88*100)</f>
        <v>1.9751768317095957</v>
      </c>
      <c r="S86" s="6">
        <v>103</v>
      </c>
      <c r="T86" s="7">
        <f>IF(S88=0,"- - -",S86/S88*100)</f>
        <v>3.6370056497175138</v>
      </c>
      <c r="U86" s="6">
        <v>69</v>
      </c>
      <c r="V86" s="7">
        <f>IF(U88=0,"- - -",U86/U88*100)</f>
        <v>6.2162162162162167</v>
      </c>
      <c r="W86" s="6">
        <v>68</v>
      </c>
      <c r="X86" s="7">
        <f>IF(W88=0,"- - -",W86/W88*100)</f>
        <v>9.6453900709219855</v>
      </c>
      <c r="Y86" s="6">
        <v>374</v>
      </c>
      <c r="Z86" s="7">
        <f>IF(Y88=0,"- - -",Y86/Y88*100)</f>
        <v>14.054866591506951</v>
      </c>
      <c r="AA86" s="26">
        <f t="shared" si="8"/>
        <v>1394</v>
      </c>
      <c r="AB86" s="29">
        <f>IF(AA88=0,"- - -",AA86/AA88*100)</f>
        <v>1.0978625545387244</v>
      </c>
      <c r="AE86" s="69"/>
    </row>
    <row r="87" spans="1:31" ht="15" thickBot="1" x14ac:dyDescent="0.35">
      <c r="A87" s="61" t="s">
        <v>48</v>
      </c>
      <c r="B87" s="62" t="s">
        <v>183</v>
      </c>
      <c r="C87" s="10">
        <v>1</v>
      </c>
      <c r="D87" s="7">
        <f>IF(C88=0,"- - -",C87/C88*100)</f>
        <v>0.1669449081803005</v>
      </c>
      <c r="E87" s="6">
        <v>12</v>
      </c>
      <c r="F87" s="7">
        <f>IF(E88=0,"- - -",E87/E88*100)</f>
        <v>0.53309640159928928</v>
      </c>
      <c r="G87" s="6">
        <v>19</v>
      </c>
      <c r="H87" s="7">
        <f>IF(G88=0,"- - -",G87/G88*100)</f>
        <v>0.47111331515001242</v>
      </c>
      <c r="I87" s="6">
        <v>32</v>
      </c>
      <c r="J87" s="7">
        <f>IF(I88=0,"- - -",I87/I88*100)</f>
        <v>0.24651413604498884</v>
      </c>
      <c r="K87" s="6">
        <v>81</v>
      </c>
      <c r="L87" s="7">
        <f>IF(K88=0,"- - -",K87/K88*100)</f>
        <v>0.21124556645107448</v>
      </c>
      <c r="M87" s="6">
        <v>177</v>
      </c>
      <c r="N87" s="7">
        <f>IF(M88=0,"- - -",M87/M88*100)</f>
        <v>0.47056946881480299</v>
      </c>
      <c r="O87" s="6">
        <v>168</v>
      </c>
      <c r="P87" s="7">
        <f>IF(O88=0,"- - -",O87/O88*100)</f>
        <v>1.0274600941838419</v>
      </c>
      <c r="Q87" s="6">
        <v>170</v>
      </c>
      <c r="R87" s="7">
        <f>IF(Q88=0,"- - -",Q87/Q88*100)</f>
        <v>2.2687841985853461</v>
      </c>
      <c r="S87" s="6">
        <v>128</v>
      </c>
      <c r="T87" s="7">
        <f>IF(S88=0,"- - -",S87/S88*100)</f>
        <v>4.5197740112994351</v>
      </c>
      <c r="U87" s="6">
        <v>84</v>
      </c>
      <c r="V87" s="7">
        <f>IF(U88=0,"- - -",U87/U88*100)</f>
        <v>7.5675675675675684</v>
      </c>
      <c r="W87" s="6">
        <v>84</v>
      </c>
      <c r="X87" s="7">
        <f>IF(W88=0,"- - -",W87/W88*100)</f>
        <v>11.914893617021278</v>
      </c>
      <c r="Y87" s="6">
        <v>474</v>
      </c>
      <c r="Z87" s="7">
        <f>IF(Y88=0,"- - -",Y87/Y88*100)</f>
        <v>17.812852311161219</v>
      </c>
      <c r="AA87" s="26">
        <f t="shared" ref="AA87" si="9">C87+E87+G87+I87+K87+M87+O87+Q87+S87+U87+W87+Y87</f>
        <v>1430</v>
      </c>
      <c r="AB87" s="29">
        <f>IF(AA88=0,"- - -",AA87/AA88*100)</f>
        <v>1.1262148156315466</v>
      </c>
      <c r="AE87" s="69"/>
    </row>
    <row r="88" spans="1:31" x14ac:dyDescent="0.3">
      <c r="A88" s="161" t="s">
        <v>153</v>
      </c>
      <c r="B88" s="162"/>
      <c r="C88" s="14">
        <f>SUM(C74:C87)</f>
        <v>599</v>
      </c>
      <c r="D88" s="15">
        <f>IF(C88=0,"- - -",C88/C88*100)</f>
        <v>100</v>
      </c>
      <c r="E88" s="16">
        <f>SUM(E74:E87)</f>
        <v>2251</v>
      </c>
      <c r="F88" s="15">
        <f>IF(E88=0,"- - -",E88/E88*100)</f>
        <v>100</v>
      </c>
      <c r="G88" s="16">
        <f>SUM(G74:G87)</f>
        <v>4033</v>
      </c>
      <c r="H88" s="15">
        <f>IF(G88=0,"- - -",G88/G88*100)</f>
        <v>100</v>
      </c>
      <c r="I88" s="16">
        <f>SUM(I74:I87)</f>
        <v>12981</v>
      </c>
      <c r="J88" s="15">
        <f>IF(I88=0,"- - -",I88/I88*100)</f>
        <v>100</v>
      </c>
      <c r="K88" s="16">
        <f>SUM(K74:K87)</f>
        <v>38344</v>
      </c>
      <c r="L88" s="15">
        <f>IF(K88=0,"- - -",K88/K88*100)</f>
        <v>100</v>
      </c>
      <c r="M88" s="16">
        <f>SUM(M74:M87)</f>
        <v>37614</v>
      </c>
      <c r="N88" s="15">
        <f>IF(M88=0,"- - -",M88/M88*100)</f>
        <v>100</v>
      </c>
      <c r="O88" s="16">
        <f>SUM(O74:O87)</f>
        <v>16351</v>
      </c>
      <c r="P88" s="15">
        <f>IF(O88=0,"- - -",O88/O88*100)</f>
        <v>100</v>
      </c>
      <c r="Q88" s="16">
        <f>SUM(Q74:Q87)</f>
        <v>7493</v>
      </c>
      <c r="R88" s="15">
        <f>IF(Q88=0,"- - -",Q88/Q88*100)</f>
        <v>100</v>
      </c>
      <c r="S88" s="16">
        <f>SUM(S74:S87)</f>
        <v>2832</v>
      </c>
      <c r="T88" s="15">
        <f>IF(S88=0,"- - -",S88/S88*100)</f>
        <v>100</v>
      </c>
      <c r="U88" s="16">
        <f>SUM(U74:U87)</f>
        <v>1110</v>
      </c>
      <c r="V88" s="15">
        <f>IF(U88=0,"- - -",U88/U88*100)</f>
        <v>100</v>
      </c>
      <c r="W88" s="16">
        <f>SUM(W74:W87)</f>
        <v>705</v>
      </c>
      <c r="X88" s="15">
        <f>IF(W88=0,"- - -",W88/W88*100)</f>
        <v>100</v>
      </c>
      <c r="Y88" s="16">
        <f>SUM(Y74:Y87)</f>
        <v>2661</v>
      </c>
      <c r="Z88" s="15">
        <f>IF(Y88=0,"- - -",Y88/Y88*100)</f>
        <v>100</v>
      </c>
      <c r="AA88" s="22">
        <f>SUM(AA74:AA87)</f>
        <v>126974</v>
      </c>
      <c r="AB88" s="23">
        <f>IF(AA88=0,"- - -",AA88/AA88*100)</f>
        <v>100</v>
      </c>
      <c r="AE88" s="69"/>
    </row>
    <row r="89" spans="1:31" ht="15" thickBot="1" x14ac:dyDescent="0.35">
      <c r="A89" s="163" t="s">
        <v>187</v>
      </c>
      <c r="B89" s="164"/>
      <c r="C89" s="18">
        <f>IF($AA88=0,"- - -",C88/$AA88*100)</f>
        <v>0.47175012207223527</v>
      </c>
      <c r="D89" s="19"/>
      <c r="E89" s="20">
        <f>IF($AA88=0,"- - -",E88/$AA88*100)</f>
        <v>1.7728038811095186</v>
      </c>
      <c r="F89" s="19"/>
      <c r="G89" s="20">
        <f>IF($AA88=0,"- - -",G88/$AA88*100)</f>
        <v>3.1762408052042148</v>
      </c>
      <c r="H89" s="19"/>
      <c r="I89" s="20">
        <f>IF($AA88=0,"- - -",I88/$AA88*100)</f>
        <v>10.223352812386787</v>
      </c>
      <c r="J89" s="19"/>
      <c r="K89" s="20">
        <f>IF($AA88=0,"- - -",K88/$AA88*100)</f>
        <v>30.198308315088131</v>
      </c>
      <c r="L89" s="19"/>
      <c r="M89" s="20">
        <f>IF($AA88=0,"- - -",M88/$AA88*100)</f>
        <v>29.623387465150348</v>
      </c>
      <c r="N89" s="19"/>
      <c r="O89" s="20">
        <f>IF($AA88=0,"- - -",O88/$AA88*100)</f>
        <v>12.877439475798194</v>
      </c>
      <c r="P89" s="19"/>
      <c r="Q89" s="20">
        <f>IF($AA88=0,"- - -",Q88/$AA88*100)</f>
        <v>5.9012081213476772</v>
      </c>
      <c r="R89" s="19"/>
      <c r="S89" s="20">
        <f>IF($AA88=0,"- - -",S88/$AA88*100)</f>
        <v>2.2303778726353425</v>
      </c>
      <c r="T89" s="19"/>
      <c r="U89" s="20">
        <f>IF($AA88=0,"- - -",U88/$AA88*100)</f>
        <v>0.87419471702868301</v>
      </c>
      <c r="V89" s="19"/>
      <c r="W89" s="20">
        <f>IF($AA88=0,"- - -",W88/$AA88*100)</f>
        <v>0.55523177973443383</v>
      </c>
      <c r="X89" s="19"/>
      <c r="Y89" s="20">
        <f>IF($AA88=0,"- - -",Y88/$AA88*100)</f>
        <v>2.0957046324444373</v>
      </c>
      <c r="Z89" s="19"/>
      <c r="AA89" s="24">
        <f>IF($AA88=0,"- - -",AA88/$AA88*100)</f>
        <v>100</v>
      </c>
      <c r="AB89" s="25"/>
    </row>
    <row r="92" spans="1:31" x14ac:dyDescent="0.3">
      <c r="A92" s="49" t="s">
        <v>398</v>
      </c>
      <c r="J92" s="48"/>
      <c r="L92" s="48"/>
    </row>
    <row r="93" spans="1:31" ht="15" thickBot="1" x14ac:dyDescent="0.35"/>
    <row r="94" spans="1:31" ht="14.4" customHeight="1" x14ac:dyDescent="0.3">
      <c r="A94" s="157" t="s">
        <v>449</v>
      </c>
      <c r="B94" s="158"/>
      <c r="C94" s="32" t="s">
        <v>195</v>
      </c>
      <c r="D94" s="33"/>
      <c r="E94" s="33" t="s">
        <v>196</v>
      </c>
      <c r="F94" s="33"/>
      <c r="G94" s="33" t="s">
        <v>197</v>
      </c>
      <c r="H94" s="33"/>
      <c r="I94" s="33" t="s">
        <v>198</v>
      </c>
      <c r="J94" s="33"/>
      <c r="K94" s="33" t="s">
        <v>199</v>
      </c>
      <c r="L94" s="33"/>
      <c r="M94" s="33" t="s">
        <v>200</v>
      </c>
      <c r="N94" s="33"/>
      <c r="O94" s="33" t="s">
        <v>201</v>
      </c>
      <c r="P94" s="33"/>
      <c r="Q94" s="33" t="s">
        <v>202</v>
      </c>
      <c r="R94" s="33"/>
      <c r="S94" s="33" t="s">
        <v>262</v>
      </c>
      <c r="T94" s="33"/>
      <c r="U94" s="35" t="s">
        <v>153</v>
      </c>
      <c r="V94" s="36"/>
    </row>
    <row r="95" spans="1:31" ht="15" thickBot="1" x14ac:dyDescent="0.35">
      <c r="A95" s="159"/>
      <c r="B95" s="160"/>
      <c r="C95" s="37" t="s">
        <v>154</v>
      </c>
      <c r="D95" s="38" t="s">
        <v>0</v>
      </c>
      <c r="E95" s="39" t="s">
        <v>154</v>
      </c>
      <c r="F95" s="38" t="s">
        <v>0</v>
      </c>
      <c r="G95" s="39" t="s">
        <v>154</v>
      </c>
      <c r="H95" s="38" t="s">
        <v>0</v>
      </c>
      <c r="I95" s="37" t="s">
        <v>154</v>
      </c>
      <c r="J95" s="38" t="s">
        <v>0</v>
      </c>
      <c r="K95" s="37" t="s">
        <v>154</v>
      </c>
      <c r="L95" s="38" t="s">
        <v>0</v>
      </c>
      <c r="M95" s="37" t="s">
        <v>154</v>
      </c>
      <c r="N95" s="38" t="s">
        <v>0</v>
      </c>
      <c r="O95" s="37" t="s">
        <v>154</v>
      </c>
      <c r="P95" s="38" t="s">
        <v>0</v>
      </c>
      <c r="Q95" s="37" t="s">
        <v>154</v>
      </c>
      <c r="R95" s="38" t="s">
        <v>0</v>
      </c>
      <c r="S95" s="37" t="s">
        <v>154</v>
      </c>
      <c r="T95" s="38" t="s">
        <v>0</v>
      </c>
      <c r="U95" s="41" t="s">
        <v>154</v>
      </c>
      <c r="V95" s="42" t="s">
        <v>0</v>
      </c>
    </row>
    <row r="96" spans="1:31" x14ac:dyDescent="0.3">
      <c r="A96" s="59">
        <v>0</v>
      </c>
      <c r="B96" s="62" t="s">
        <v>186</v>
      </c>
      <c r="C96" s="8">
        <v>11</v>
      </c>
      <c r="D96" s="5">
        <f>IF(C110=0,"- - -",C96/C110*100)</f>
        <v>20.37037037037037</v>
      </c>
      <c r="E96" s="4">
        <v>261</v>
      </c>
      <c r="F96" s="5">
        <f>IF(E110=0,"- - -",E96/E110*100)</f>
        <v>45.47038327526132</v>
      </c>
      <c r="G96" s="4">
        <v>245</v>
      </c>
      <c r="H96" s="5">
        <f>IF(G110=0,"- - -",G96/G110*100)</f>
        <v>15.79626047711154</v>
      </c>
      <c r="I96" s="4">
        <v>429</v>
      </c>
      <c r="J96" s="5">
        <f>IF(I110=0,"- - -",I96/I110*100)</f>
        <v>2.3648089961964609</v>
      </c>
      <c r="K96" s="4">
        <v>756</v>
      </c>
      <c r="L96" s="5">
        <f>IF(K110=0,"- - -",K96/K110*100)</f>
        <v>0.81397101574107977</v>
      </c>
      <c r="M96" s="4">
        <v>121</v>
      </c>
      <c r="N96" s="5">
        <f>IF(M110=0,"- - -",M96/M110*100)</f>
        <v>0.8805122980643284</v>
      </c>
      <c r="O96" s="4">
        <v>1</v>
      </c>
      <c r="P96" s="5">
        <f>IF(O110=0,"- - -",O96/O110*100)</f>
        <v>7.6923076923076925</v>
      </c>
      <c r="Q96" s="4">
        <v>0</v>
      </c>
      <c r="R96" s="5" t="str">
        <f>IF(Q110=0,"- - -",Q96/Q110*100)</f>
        <v>- - -</v>
      </c>
      <c r="S96" s="4">
        <v>0</v>
      </c>
      <c r="T96" s="5">
        <f>IF(S110=0,"- - -",S96/S110*100)</f>
        <v>0</v>
      </c>
      <c r="U96" s="26">
        <f>C96+E96+G96+I96+K96+M96+O96+Q96+S96</f>
        <v>1824</v>
      </c>
      <c r="V96" s="27">
        <f>IF(U110=0,"- - -",U96/U110*100)</f>
        <v>1.4365145620363224</v>
      </c>
      <c r="Y96" s="69"/>
    </row>
    <row r="97" spans="1:25" x14ac:dyDescent="0.3">
      <c r="A97" s="60">
        <v>1</v>
      </c>
      <c r="B97" s="62" t="s">
        <v>186</v>
      </c>
      <c r="C97" s="9">
        <v>1</v>
      </c>
      <c r="D97" s="3">
        <f>IF(C110=0,"- - -",C97/C110*100)</f>
        <v>1.8518518518518516</v>
      </c>
      <c r="E97" s="2">
        <v>32</v>
      </c>
      <c r="F97" s="3">
        <f>IF(E110=0,"- - -",E97/E110*100)</f>
        <v>5.5749128919860631</v>
      </c>
      <c r="G97" s="2">
        <v>45</v>
      </c>
      <c r="H97" s="3">
        <f>IF(G110=0,"- - -",G97/G110*100)</f>
        <v>2.9013539651837523</v>
      </c>
      <c r="I97" s="2">
        <v>312</v>
      </c>
      <c r="J97" s="3">
        <f>IF(I110=0,"- - -",I97/I110*100)</f>
        <v>1.7198610881428809</v>
      </c>
      <c r="K97" s="2">
        <v>1772</v>
      </c>
      <c r="L97" s="3">
        <f>IF(K110=0,"- - -",K97/K110*100)</f>
        <v>1.9078791532978745</v>
      </c>
      <c r="M97" s="2">
        <v>318</v>
      </c>
      <c r="N97" s="3">
        <f>IF(M110=0,"- - -",M97/M110*100)</f>
        <v>2.314073642846747</v>
      </c>
      <c r="O97" s="2">
        <v>0</v>
      </c>
      <c r="P97" s="3">
        <f>IF(O110=0,"- - -",O97/O110*100)</f>
        <v>0</v>
      </c>
      <c r="Q97" s="2">
        <v>0</v>
      </c>
      <c r="R97" s="3" t="str">
        <f>IF(Q110=0,"- - -",Q97/Q110*100)</f>
        <v>- - -</v>
      </c>
      <c r="S97" s="2">
        <v>1</v>
      </c>
      <c r="T97" s="3">
        <f>IF(S110=0,"- - -",S97/S110*100)</f>
        <v>4.7619047619047619</v>
      </c>
      <c r="U97" s="26">
        <f t="shared" ref="U97:U107" si="10">C97+E97+G97+I97+K97+M97+O97+Q97+S97</f>
        <v>2481</v>
      </c>
      <c r="V97" s="29">
        <f>IF(U110=0,"- - -",U97/U110*100)</f>
        <v>1.9539433269803268</v>
      </c>
      <c r="Y97" s="69"/>
    </row>
    <row r="98" spans="1:25" x14ac:dyDescent="0.3">
      <c r="A98" s="60">
        <v>2</v>
      </c>
      <c r="B98" s="62" t="s">
        <v>183</v>
      </c>
      <c r="C98" s="9">
        <v>4</v>
      </c>
      <c r="D98" s="3">
        <f>IF(C110=0,"- - -",C98/C110*100)</f>
        <v>7.4074074074074066</v>
      </c>
      <c r="E98" s="2">
        <v>20</v>
      </c>
      <c r="F98" s="3">
        <f>IF(E110=0,"- - -",E98/E110*100)</f>
        <v>3.484320557491289</v>
      </c>
      <c r="G98" s="2">
        <v>17</v>
      </c>
      <c r="H98" s="3">
        <f>IF(G110=0,"- - -",G98/G110*100)</f>
        <v>1.0960670535138619</v>
      </c>
      <c r="I98" s="2">
        <v>439</v>
      </c>
      <c r="J98" s="3">
        <f>IF(I110=0,"- - -",I98/I110*100)</f>
        <v>2.4199327490215534</v>
      </c>
      <c r="K98" s="2">
        <v>3614</v>
      </c>
      <c r="L98" s="3">
        <f>IF(K110=0,"- - -",K98/K110*100)</f>
        <v>3.8911259932384414</v>
      </c>
      <c r="M98" s="2">
        <v>496</v>
      </c>
      <c r="N98" s="3">
        <f>IF(M110=0,"- - -",M98/M110*100)</f>
        <v>3.6093727259496435</v>
      </c>
      <c r="O98" s="2">
        <v>0</v>
      </c>
      <c r="P98" s="3">
        <f>IF(O110=0,"- - -",O98/O110*100)</f>
        <v>0</v>
      </c>
      <c r="Q98" s="2">
        <v>0</v>
      </c>
      <c r="R98" s="3" t="str">
        <f>IF(Q110=0,"- - -",Q98/Q110*100)</f>
        <v>- - -</v>
      </c>
      <c r="S98" s="2">
        <v>1</v>
      </c>
      <c r="T98" s="3">
        <f>IF(S110=0,"- - -",S98/S110*100)</f>
        <v>4.7619047619047619</v>
      </c>
      <c r="U98" s="26">
        <f t="shared" si="10"/>
        <v>4591</v>
      </c>
      <c r="V98" s="29">
        <f>IF(U110=0,"- - -",U98/U110*100)</f>
        <v>3.6157008521429583</v>
      </c>
      <c r="Y98" s="69"/>
    </row>
    <row r="99" spans="1:25" x14ac:dyDescent="0.3">
      <c r="A99" s="60">
        <v>3</v>
      </c>
      <c r="B99" s="62" t="s">
        <v>183</v>
      </c>
      <c r="C99" s="9">
        <v>9</v>
      </c>
      <c r="D99" s="3">
        <f>IF(C110=0,"- - -",C99/C110*100)</f>
        <v>16.666666666666664</v>
      </c>
      <c r="E99" s="2">
        <v>7</v>
      </c>
      <c r="F99" s="3">
        <f>IF(E110=0,"- - -",E99/E110*100)</f>
        <v>1.2195121951219512</v>
      </c>
      <c r="G99" s="2">
        <v>8</v>
      </c>
      <c r="H99" s="3">
        <f>IF(G110=0,"- - -",G99/G110*100)</f>
        <v>0.51579626047711158</v>
      </c>
      <c r="I99" s="2">
        <v>1251</v>
      </c>
      <c r="J99" s="3">
        <f>IF(I110=0,"- - -",I99/I110*100)</f>
        <v>6.895981478419051</v>
      </c>
      <c r="K99" s="2">
        <v>13991</v>
      </c>
      <c r="L99" s="3">
        <f>IF(K110=0,"- - -",K99/K110*100)</f>
        <v>15.063847197398738</v>
      </c>
      <c r="M99" s="2">
        <v>2164</v>
      </c>
      <c r="N99" s="3">
        <f>IF(M110=0,"- - -",M99/M110*100)</f>
        <v>15.747343909183526</v>
      </c>
      <c r="O99" s="2">
        <v>3</v>
      </c>
      <c r="P99" s="3">
        <f>IF(O110=0,"- - -",O99/O110*100)</f>
        <v>23.076923076923077</v>
      </c>
      <c r="Q99" s="2">
        <v>0</v>
      </c>
      <c r="R99" s="3" t="str">
        <f>IF(Q110=0,"- - -",Q99/Q110*100)</f>
        <v>- - -</v>
      </c>
      <c r="S99" s="2">
        <v>2</v>
      </c>
      <c r="T99" s="3">
        <f>IF(S110=0,"- - -",S99/S110*100)</f>
        <v>9.5238095238095237</v>
      </c>
      <c r="U99" s="26">
        <f t="shared" si="10"/>
        <v>17435</v>
      </c>
      <c r="V99" s="29">
        <f>IF(U110=0,"- - -",U99/U110*100)</f>
        <v>13.731157559815395</v>
      </c>
      <c r="Y99" s="69"/>
    </row>
    <row r="100" spans="1:25" x14ac:dyDescent="0.3">
      <c r="A100" s="60">
        <v>4</v>
      </c>
      <c r="B100" s="62" t="s">
        <v>183</v>
      </c>
      <c r="C100" s="9">
        <v>13</v>
      </c>
      <c r="D100" s="3">
        <f>IF(C110=0,"- - -",C100/C110*100)</f>
        <v>24.074074074074073</v>
      </c>
      <c r="E100" s="2">
        <v>9</v>
      </c>
      <c r="F100" s="3">
        <f>IF(E110=0,"- - -",E100/E110*100)</f>
        <v>1.5679442508710801</v>
      </c>
      <c r="G100" s="2">
        <v>16</v>
      </c>
      <c r="H100" s="3">
        <f>IF(G110=0,"- - -",G100/G110*100)</f>
        <v>1.0315925209542232</v>
      </c>
      <c r="I100" s="2">
        <v>4070</v>
      </c>
      <c r="J100" s="3">
        <f>IF(I110=0,"- - -",I100/I110*100)</f>
        <v>22.435367399812577</v>
      </c>
      <c r="K100" s="2">
        <v>38722</v>
      </c>
      <c r="L100" s="3">
        <f>IF(K110=0,"- - -",K100/K110*100)</f>
        <v>41.691250888262019</v>
      </c>
      <c r="M100" s="2">
        <v>5845</v>
      </c>
      <c r="N100" s="3">
        <f>IF(M110=0,"- - -",M100/M110*100)</f>
        <v>42.533837869305778</v>
      </c>
      <c r="O100" s="2">
        <v>4</v>
      </c>
      <c r="P100" s="3">
        <f>IF(O110=0,"- - -",O100/O110*100)</f>
        <v>30.76923076923077</v>
      </c>
      <c r="Q100" s="2">
        <v>0</v>
      </c>
      <c r="R100" s="3" t="str">
        <f>IF(Q110=0,"- - -",Q100/Q110*100)</f>
        <v>- - -</v>
      </c>
      <c r="S100" s="2">
        <v>7</v>
      </c>
      <c r="T100" s="3">
        <f>IF(S110=0,"- - -",S100/S110*100)</f>
        <v>33.333333333333329</v>
      </c>
      <c r="U100" s="26">
        <f t="shared" si="10"/>
        <v>48686</v>
      </c>
      <c r="V100" s="29">
        <f>IF(U110=0,"- - -",U100/U110*100)</f>
        <v>38.343282876809425</v>
      </c>
      <c r="Y100" s="69"/>
    </row>
    <row r="101" spans="1:25" x14ac:dyDescent="0.3">
      <c r="A101" s="60">
        <v>5</v>
      </c>
      <c r="B101" s="62" t="s">
        <v>183</v>
      </c>
      <c r="C101" s="9">
        <v>8</v>
      </c>
      <c r="D101" s="3">
        <f>IF(C110=0,"- - -",C101/C110*100)</f>
        <v>14.814814814814813</v>
      </c>
      <c r="E101" s="2">
        <v>8</v>
      </c>
      <c r="F101" s="3">
        <f>IF(E110=0,"- - -",E101/E110*100)</f>
        <v>1.3937282229965158</v>
      </c>
      <c r="G101" s="2">
        <v>17</v>
      </c>
      <c r="H101" s="3">
        <f>IF(G110=0,"- - -",G101/G110*100)</f>
        <v>1.0960670535138619</v>
      </c>
      <c r="I101" s="2">
        <v>3615</v>
      </c>
      <c r="J101" s="3">
        <f>IF(I110=0,"- - -",I101/I110*100)</f>
        <v>19.927236646270881</v>
      </c>
      <c r="K101" s="2">
        <v>22095</v>
      </c>
      <c r="L101" s="3">
        <f>IF(K110=0,"- - -",K101/K110*100)</f>
        <v>23.789271948147032</v>
      </c>
      <c r="M101" s="2">
        <v>3051</v>
      </c>
      <c r="N101" s="3">
        <f>IF(M110=0,"- - -",M101/M110*100)</f>
        <v>22.202008441274923</v>
      </c>
      <c r="O101" s="2">
        <v>3</v>
      </c>
      <c r="P101" s="3">
        <f>IF(O110=0,"- - -",O101/O110*100)</f>
        <v>23.076923076923077</v>
      </c>
      <c r="Q101" s="2">
        <v>0</v>
      </c>
      <c r="R101" s="3" t="str">
        <f>IF(Q110=0,"- - -",Q101/Q110*100)</f>
        <v>- - -</v>
      </c>
      <c r="S101" s="2">
        <v>3</v>
      </c>
      <c r="T101" s="3">
        <f>IF(S110=0,"- - -",S101/S110*100)</f>
        <v>14.285714285714285</v>
      </c>
      <c r="U101" s="26">
        <f t="shared" si="10"/>
        <v>28800</v>
      </c>
      <c r="V101" s="29">
        <f>IF(U110=0,"- - -",U101/U110*100)</f>
        <v>22.681808874257722</v>
      </c>
      <c r="Y101" s="69"/>
    </row>
    <row r="102" spans="1:25" x14ac:dyDescent="0.3">
      <c r="A102" s="60">
        <v>6</v>
      </c>
      <c r="B102" s="62" t="s">
        <v>183</v>
      </c>
      <c r="C102" s="9">
        <v>6</v>
      </c>
      <c r="D102" s="3">
        <f>IF(C110=0,"- - -",C102/C110*100)</f>
        <v>11.111111111111111</v>
      </c>
      <c r="E102" s="2">
        <v>1</v>
      </c>
      <c r="F102" s="3">
        <f>IF(E110=0,"- - -",E102/E110*100)</f>
        <v>0.17421602787456447</v>
      </c>
      <c r="G102" s="2">
        <v>16</v>
      </c>
      <c r="H102" s="3">
        <f>IF(G110=0,"- - -",G102/G110*100)</f>
        <v>1.0315925209542232</v>
      </c>
      <c r="I102" s="2">
        <v>1863</v>
      </c>
      <c r="J102" s="3">
        <f>IF(I110=0,"- - -",I102/I110*100)</f>
        <v>10.269555151314702</v>
      </c>
      <c r="K102" s="2">
        <v>6886</v>
      </c>
      <c r="L102" s="3">
        <f>IF(K110=0,"- - -",K102/K110*100)</f>
        <v>7.4140270031654421</v>
      </c>
      <c r="M102" s="2">
        <v>1014</v>
      </c>
      <c r="N102" s="3">
        <f>IF(M110=0,"- - -",M102/M110*100)</f>
        <v>7.3788385970018924</v>
      </c>
      <c r="O102" s="2">
        <v>1</v>
      </c>
      <c r="P102" s="3">
        <f>IF(O110=0,"- - -",O102/O110*100)</f>
        <v>7.6923076923076925</v>
      </c>
      <c r="Q102" s="2">
        <v>0</v>
      </c>
      <c r="R102" s="3" t="str">
        <f>IF(Q110=0,"- - -",Q102/Q110*100)</f>
        <v>- - -</v>
      </c>
      <c r="S102" s="2">
        <v>3</v>
      </c>
      <c r="T102" s="3">
        <f>IF(S110=0,"- - -",S102/S110*100)</f>
        <v>14.285714285714285</v>
      </c>
      <c r="U102" s="26">
        <f t="shared" si="10"/>
        <v>9790</v>
      </c>
      <c r="V102" s="29">
        <f>IF(U110=0,"- - -",U102/U110*100)</f>
        <v>7.7102398916313568</v>
      </c>
      <c r="Y102" s="69"/>
    </row>
    <row r="103" spans="1:25" x14ac:dyDescent="0.3">
      <c r="A103" s="60">
        <v>7</v>
      </c>
      <c r="B103" s="62" t="s">
        <v>183</v>
      </c>
      <c r="C103" s="9">
        <v>1</v>
      </c>
      <c r="D103" s="3">
        <f>IF(C110=0,"- - -",C103/C110*100)</f>
        <v>1.8518518518518516</v>
      </c>
      <c r="E103" s="2">
        <v>6</v>
      </c>
      <c r="F103" s="3">
        <f>IF(E110=0,"- - -",E103/E110*100)</f>
        <v>1.0452961672473868</v>
      </c>
      <c r="G103" s="2">
        <v>12</v>
      </c>
      <c r="H103" s="3">
        <f>IF(G110=0,"- - -",G103/G110*100)</f>
        <v>0.77369439071566737</v>
      </c>
      <c r="I103" s="2">
        <v>1084</v>
      </c>
      <c r="J103" s="3">
        <f>IF(I110=0,"- - -",I103/I110*100)</f>
        <v>5.9754148062400088</v>
      </c>
      <c r="K103" s="2">
        <v>2927</v>
      </c>
      <c r="L103" s="3">
        <f>IF(K110=0,"- - -",K103/K110*100)</f>
        <v>3.151445982902302</v>
      </c>
      <c r="M103" s="2">
        <v>449</v>
      </c>
      <c r="N103" s="3">
        <f>IF(M110=0,"- - -",M103/M110*100)</f>
        <v>3.2673555523213507</v>
      </c>
      <c r="O103" s="2">
        <v>1</v>
      </c>
      <c r="P103" s="3">
        <f>IF(O110=0,"- - -",O103/O110*100)</f>
        <v>7.6923076923076925</v>
      </c>
      <c r="Q103" s="2">
        <v>0</v>
      </c>
      <c r="R103" s="3" t="str">
        <f>IF(Q110=0,"- - -",Q103/Q110*100)</f>
        <v>- - -</v>
      </c>
      <c r="S103" s="2">
        <v>1</v>
      </c>
      <c r="T103" s="3">
        <f>IF(S110=0,"- - -",S103/S110*100)</f>
        <v>4.7619047619047619</v>
      </c>
      <c r="U103" s="26">
        <f t="shared" si="10"/>
        <v>4481</v>
      </c>
      <c r="V103" s="29">
        <f>IF(U110=0,"- - -",U103/U110*100)</f>
        <v>3.5290689432482236</v>
      </c>
      <c r="Y103" s="69"/>
    </row>
    <row r="104" spans="1:25" x14ac:dyDescent="0.3">
      <c r="A104" s="60">
        <v>8</v>
      </c>
      <c r="B104" s="62" t="s">
        <v>183</v>
      </c>
      <c r="C104" s="9">
        <v>0</v>
      </c>
      <c r="D104" s="3">
        <f>IF(C110=0,"- - -",C104/C110*100)</f>
        <v>0</v>
      </c>
      <c r="E104" s="2">
        <v>3</v>
      </c>
      <c r="F104" s="3">
        <f>IF(E110=0,"- - -",E104/E110*100)</f>
        <v>0.52264808362369342</v>
      </c>
      <c r="G104" s="2">
        <v>12</v>
      </c>
      <c r="H104" s="3">
        <f>IF(G110=0,"- - -",G104/G110*100)</f>
        <v>0.77369439071566737</v>
      </c>
      <c r="I104" s="2">
        <v>501</v>
      </c>
      <c r="J104" s="3">
        <f>IF(I110=0,"- - -",I104/I110*100)</f>
        <v>2.7617000165371257</v>
      </c>
      <c r="K104" s="2">
        <v>701</v>
      </c>
      <c r="L104" s="3">
        <f>IF(K110=0,"- - -",K104/K110*100)</f>
        <v>0.75475354766467839</v>
      </c>
      <c r="M104" s="2">
        <v>121</v>
      </c>
      <c r="N104" s="3">
        <f>IF(M110=0,"- - -",M104/M110*100)</f>
        <v>0.8805122980643284</v>
      </c>
      <c r="O104" s="2">
        <v>0</v>
      </c>
      <c r="P104" s="3">
        <f>IF(O110=0,"- - -",O104/O110*100)</f>
        <v>0</v>
      </c>
      <c r="Q104" s="2">
        <v>0</v>
      </c>
      <c r="R104" s="3" t="str">
        <f>IF(Q110=0,"- - -",Q104/Q110*100)</f>
        <v>- - -</v>
      </c>
      <c r="S104" s="2">
        <v>1</v>
      </c>
      <c r="T104" s="3">
        <f>IF(S110=0,"- - -",S104/S110*100)</f>
        <v>4.7619047619047619</v>
      </c>
      <c r="U104" s="26">
        <f t="shared" si="10"/>
        <v>1339</v>
      </c>
      <c r="V104" s="29">
        <f>IF(U110=0,"- - -",U104/U110*100)</f>
        <v>1.0545466000913573</v>
      </c>
      <c r="Y104" s="69"/>
    </row>
    <row r="105" spans="1:25" x14ac:dyDescent="0.3">
      <c r="A105" s="60">
        <v>9</v>
      </c>
      <c r="B105" s="62" t="s">
        <v>183</v>
      </c>
      <c r="C105" s="9">
        <v>0</v>
      </c>
      <c r="D105" s="3">
        <f>IF(C110=0,"- - -",C105/C110*100)</f>
        <v>0</v>
      </c>
      <c r="E105" s="2">
        <v>4</v>
      </c>
      <c r="F105" s="3">
        <f>IF(E110=0,"- - -",E105/E110*100)</f>
        <v>0.69686411149825789</v>
      </c>
      <c r="G105" s="2">
        <v>9</v>
      </c>
      <c r="H105" s="3">
        <f>IF(G110=0,"- - -",G105/G110*100)</f>
        <v>0.58027079303675055</v>
      </c>
      <c r="I105" s="2">
        <v>423</v>
      </c>
      <c r="J105" s="3">
        <f>IF(I110=0,"- - -",I105/I110*100)</f>
        <v>2.3317347445014054</v>
      </c>
      <c r="K105" s="2">
        <v>328</v>
      </c>
      <c r="L105" s="3">
        <f>IF(K110=0,"- - -",K105/K110*100)</f>
        <v>0.35315144598290227</v>
      </c>
      <c r="M105" s="2">
        <v>54</v>
      </c>
      <c r="N105" s="3">
        <f>IF(M110=0,"- - -",M105/M110*100)</f>
        <v>0.39295590161548533</v>
      </c>
      <c r="O105" s="2">
        <v>0</v>
      </c>
      <c r="P105" s="3">
        <f>IF(O110=0,"- - -",O105/O110*100)</f>
        <v>0</v>
      </c>
      <c r="Q105" s="2">
        <v>0</v>
      </c>
      <c r="R105" s="3" t="str">
        <f>IF(Q110=0,"- - -",Q105/Q110*100)</f>
        <v>- - -</v>
      </c>
      <c r="S105" s="2">
        <v>0</v>
      </c>
      <c r="T105" s="3">
        <f>IF(S110=0,"- - -",S105/S110*100)</f>
        <v>0</v>
      </c>
      <c r="U105" s="26">
        <f t="shared" si="10"/>
        <v>818</v>
      </c>
      <c r="V105" s="29">
        <f>IF(U110=0,"- - -",U105/U110*100)</f>
        <v>0.64422637705357</v>
      </c>
      <c r="Y105" s="69"/>
    </row>
    <row r="106" spans="1:25" x14ac:dyDescent="0.3">
      <c r="A106" s="61">
        <v>10</v>
      </c>
      <c r="B106" s="62" t="s">
        <v>183</v>
      </c>
      <c r="C106" s="10">
        <v>1</v>
      </c>
      <c r="D106" s="7">
        <f>IF(C110=0,"- - -",C106/C110*100)</f>
        <v>1.8518518518518516</v>
      </c>
      <c r="E106" s="6">
        <v>2</v>
      </c>
      <c r="F106" s="7">
        <f>IF(E110=0,"- - -",E106/E110*100)</f>
        <v>0.34843205574912894</v>
      </c>
      <c r="G106" s="6">
        <v>18</v>
      </c>
      <c r="H106" s="7">
        <f>IF(G110=0,"- - -",G106/G110*100)</f>
        <v>1.1605415860735011</v>
      </c>
      <c r="I106" s="6">
        <v>333</v>
      </c>
      <c r="J106" s="7">
        <f>IF(I110=0,"- - -",I106/I110*100)</f>
        <v>1.8356209690755747</v>
      </c>
      <c r="K106" s="6">
        <v>252</v>
      </c>
      <c r="L106" s="7">
        <f>IF(K110=0,"- - -",K106/K110*100)</f>
        <v>0.27132367191369322</v>
      </c>
      <c r="M106" s="6">
        <v>30</v>
      </c>
      <c r="N106" s="7">
        <f>IF(M110=0,"- - -",M106/M110*100)</f>
        <v>0.21830883423082523</v>
      </c>
      <c r="O106" s="6">
        <v>0</v>
      </c>
      <c r="P106" s="7">
        <f>IF(O110=0,"- - -",O106/O110*100)</f>
        <v>0</v>
      </c>
      <c r="Q106" s="6">
        <v>0</v>
      </c>
      <c r="R106" s="7" t="str">
        <f>IF(Q110=0,"- - -",Q106/Q110*100)</f>
        <v>- - -</v>
      </c>
      <c r="S106" s="6">
        <v>0</v>
      </c>
      <c r="T106" s="7">
        <f>IF(S110=0,"- - -",S106/S110*100)</f>
        <v>0</v>
      </c>
      <c r="U106" s="26">
        <f t="shared" si="10"/>
        <v>636</v>
      </c>
      <c r="V106" s="29">
        <f>IF(U110=0,"- - -",U106/U110*100)</f>
        <v>0.50088994597319136</v>
      </c>
      <c r="Y106" s="69"/>
    </row>
    <row r="107" spans="1:25" x14ac:dyDescent="0.3">
      <c r="A107" s="80" t="s">
        <v>47</v>
      </c>
      <c r="B107" s="62" t="s">
        <v>183</v>
      </c>
      <c r="C107" s="10">
        <v>0</v>
      </c>
      <c r="D107" s="7">
        <f>IF(C110=0,"- - -",C107/C110*100)</f>
        <v>0</v>
      </c>
      <c r="E107" s="6">
        <v>5</v>
      </c>
      <c r="F107" s="7">
        <f>IF(E110=0,"- - -",E107/E110*100)</f>
        <v>0.87108013937282225</v>
      </c>
      <c r="G107" s="6">
        <v>185</v>
      </c>
      <c r="H107" s="7">
        <f>IF(G110=0,"- - -",G107/G110*100)</f>
        <v>11.927788523533204</v>
      </c>
      <c r="I107" s="6">
        <v>2370</v>
      </c>
      <c r="J107" s="7">
        <f>IF(I110=0,"- - -",I107/I110*100)</f>
        <v>13.064329419546883</v>
      </c>
      <c r="K107" s="6">
        <v>644</v>
      </c>
      <c r="L107" s="7">
        <f>IF(K110=0,"- - -",K107/K110*100)</f>
        <v>0.69338271711277166</v>
      </c>
      <c r="M107" s="6">
        <v>63</v>
      </c>
      <c r="N107" s="7">
        <f>IF(M110=0,"- - -",M107/M110*100)</f>
        <v>0.45844855188473288</v>
      </c>
      <c r="O107" s="6">
        <v>0</v>
      </c>
      <c r="P107" s="7">
        <f>IF(O110=0,"- - -",O107/O110*100)</f>
        <v>0</v>
      </c>
      <c r="Q107" s="6">
        <v>0</v>
      </c>
      <c r="R107" s="7" t="str">
        <f>IF(Q110=0,"- - -",Q107/Q110*100)</f>
        <v>- - -</v>
      </c>
      <c r="S107" s="6">
        <v>2</v>
      </c>
      <c r="T107" s="7">
        <f>IF(S110=0,"- - -",S107/S110*100)</f>
        <v>9.5238095238095237</v>
      </c>
      <c r="U107" s="26">
        <f t="shared" si="10"/>
        <v>3269</v>
      </c>
      <c r="V107" s="29">
        <f>IF(U110=0,"- - -",U107/U110*100)</f>
        <v>2.5745428197898783</v>
      </c>
      <c r="Y107" s="69"/>
    </row>
    <row r="108" spans="1:25" x14ac:dyDescent="0.3">
      <c r="A108" s="81" t="s">
        <v>49</v>
      </c>
      <c r="B108" s="62" t="s">
        <v>183</v>
      </c>
      <c r="C108" s="10">
        <v>0</v>
      </c>
      <c r="D108" s="7">
        <f>IF(C110=0,"- - -",C108/C110*100)</f>
        <v>0</v>
      </c>
      <c r="E108" s="6">
        <v>7</v>
      </c>
      <c r="F108" s="7">
        <f>IF(E110=0,"- - -",E108/E110*100)</f>
        <v>1.2195121951219512</v>
      </c>
      <c r="G108" s="6">
        <v>223</v>
      </c>
      <c r="H108" s="7">
        <f>IF(G110=0,"- - -",G108/G110*100)</f>
        <v>14.377820760799484</v>
      </c>
      <c r="I108" s="6">
        <v>1060</v>
      </c>
      <c r="J108" s="7">
        <f>IF(I110=0,"- - -",I108/I110*100)</f>
        <v>5.8431177994597867</v>
      </c>
      <c r="K108" s="6">
        <v>96</v>
      </c>
      <c r="L108" s="7">
        <f>IF(K110=0,"- - -",K108/K110*100)</f>
        <v>0.10336139882426408</v>
      </c>
      <c r="M108" s="6">
        <v>8</v>
      </c>
      <c r="N108" s="7">
        <f>IF(M110=0,"- - -",M108/M110*100)</f>
        <v>5.8215689128220054E-2</v>
      </c>
      <c r="O108" s="6">
        <v>0</v>
      </c>
      <c r="P108" s="7">
        <f>IF(O110=0,"- - -",O108/O110*100)</f>
        <v>0</v>
      </c>
      <c r="Q108" s="6">
        <v>0</v>
      </c>
      <c r="R108" s="7" t="str">
        <f>IF(Q110=0,"- - -",Q108/Q110*100)</f>
        <v>- - -</v>
      </c>
      <c r="S108" s="6">
        <v>0</v>
      </c>
      <c r="T108" s="7">
        <f>IF(S110=0,"- - -",S108/S110*100)</f>
        <v>0</v>
      </c>
      <c r="U108" s="26">
        <f t="shared" ref="U108" si="11">C108+E108+G108+I108+K108+M108+O108+Q108+S108</f>
        <v>1394</v>
      </c>
      <c r="V108" s="29">
        <f>IF(U110=0,"- - -",U108/U110*100)</f>
        <v>1.0978625545387244</v>
      </c>
      <c r="Y108" s="69"/>
    </row>
    <row r="109" spans="1:25" ht="15" thickBot="1" x14ac:dyDescent="0.35">
      <c r="A109" s="61" t="s">
        <v>48</v>
      </c>
      <c r="B109" s="62" t="s">
        <v>183</v>
      </c>
      <c r="C109" s="10">
        <v>0</v>
      </c>
      <c r="D109" s="7">
        <f>IF(C110=0,"- - -",C109/C110*100)</f>
        <v>0</v>
      </c>
      <c r="E109" s="6">
        <v>209</v>
      </c>
      <c r="F109" s="7">
        <f>IF(E110=0,"- - -",E109/E110*100)</f>
        <v>36.411149825783973</v>
      </c>
      <c r="G109" s="6">
        <v>728</v>
      </c>
      <c r="H109" s="7">
        <f>IF(G110=0,"- - -",G109/G110*100)</f>
        <v>46.937459703417147</v>
      </c>
      <c r="I109" s="6">
        <v>391</v>
      </c>
      <c r="J109" s="7">
        <f>IF(I110=0,"- - -",I109/I110*100)</f>
        <v>2.1553387354611102</v>
      </c>
      <c r="K109" s="6">
        <v>94</v>
      </c>
      <c r="L109" s="7">
        <f>IF(K110=0,"- - -",K109/K110*100)</f>
        <v>0.10120803634875858</v>
      </c>
      <c r="M109" s="6">
        <v>8</v>
      </c>
      <c r="N109" s="7">
        <f>IF(M110=0,"- - -",M109/M110*100)</f>
        <v>5.8215689128220054E-2</v>
      </c>
      <c r="O109" s="6">
        <v>0</v>
      </c>
      <c r="P109" s="7">
        <f>IF(O110=0,"- - -",O109/O110*100)</f>
        <v>0</v>
      </c>
      <c r="Q109" s="6">
        <v>0</v>
      </c>
      <c r="R109" s="7" t="str">
        <f>IF(Q110=0,"- - -",Q109/Q110*100)</f>
        <v>- - -</v>
      </c>
      <c r="S109" s="6">
        <v>0</v>
      </c>
      <c r="T109" s="7">
        <f>IF(S110=0,"- - -",S109/S110*100)</f>
        <v>0</v>
      </c>
      <c r="U109" s="26">
        <f t="shared" ref="U109" si="12">C109+E109+G109+I109+K109+M109+O109+Q109+S109</f>
        <v>1430</v>
      </c>
      <c r="V109" s="29">
        <f>IF(U110=0,"- - -",U109/U110*100)</f>
        <v>1.1262148156315466</v>
      </c>
      <c r="Y109" s="69"/>
    </row>
    <row r="110" spans="1:25" x14ac:dyDescent="0.3">
      <c r="A110" s="161" t="s">
        <v>153</v>
      </c>
      <c r="B110" s="162"/>
      <c r="C110" s="14">
        <f>SUM(C96:C109)</f>
        <v>54</v>
      </c>
      <c r="D110" s="15">
        <f>IF(C110=0,"- - -",C110/C110*100)</f>
        <v>100</v>
      </c>
      <c r="E110" s="16">
        <f>SUM(E96:E109)</f>
        <v>574</v>
      </c>
      <c r="F110" s="15">
        <f>IF(E110=0,"- - -",E110/E110*100)</f>
        <v>100</v>
      </c>
      <c r="G110" s="16">
        <f>SUM(G96:G109)</f>
        <v>1551</v>
      </c>
      <c r="H110" s="15">
        <f>IF(G110=0,"- - -",G110/G110*100)</f>
        <v>100</v>
      </c>
      <c r="I110" s="16">
        <f>SUM(I96:I109)</f>
        <v>18141</v>
      </c>
      <c r="J110" s="15">
        <f>IF(I110=0,"- - -",I110/I110*100)</f>
        <v>100</v>
      </c>
      <c r="K110" s="16">
        <f>SUM(K96:K109)</f>
        <v>92878</v>
      </c>
      <c r="L110" s="15">
        <f>IF(K110=0,"- - -",K110/K110*100)</f>
        <v>100</v>
      </c>
      <c r="M110" s="16">
        <f>SUM(M96:M109)</f>
        <v>13742</v>
      </c>
      <c r="N110" s="15">
        <f>IF(M110=0,"- - -",M110/M110*100)</f>
        <v>100</v>
      </c>
      <c r="O110" s="16">
        <f>SUM(O96:O109)</f>
        <v>13</v>
      </c>
      <c r="P110" s="15">
        <f>IF(O110=0,"- - -",O110/O110*100)</f>
        <v>100</v>
      </c>
      <c r="Q110" s="16">
        <f>SUM(Q96:Q109)</f>
        <v>0</v>
      </c>
      <c r="R110" s="15" t="str">
        <f>IF(Q110=0,"- - -",Q110/Q110*100)</f>
        <v>- - -</v>
      </c>
      <c r="S110" s="16">
        <f>SUM(S96:S109)</f>
        <v>21</v>
      </c>
      <c r="T110" s="15">
        <f>IF(S110=0,"- - -",S110/S110*100)</f>
        <v>100</v>
      </c>
      <c r="U110" s="22">
        <f>SUM(U96:U109)</f>
        <v>126974</v>
      </c>
      <c r="V110" s="23">
        <f>IF(U110=0,"- - -",U110/U110*100)</f>
        <v>100</v>
      </c>
      <c r="Y110" s="69"/>
    </row>
    <row r="111" spans="1:25" ht="15" thickBot="1" x14ac:dyDescent="0.35">
      <c r="A111" s="163" t="s">
        <v>567</v>
      </c>
      <c r="B111" s="164"/>
      <c r="C111" s="18">
        <f>IF($U110=0,"- - -",C110/$U110*100)</f>
        <v>4.2528391639233228E-2</v>
      </c>
      <c r="D111" s="19"/>
      <c r="E111" s="20">
        <f>IF($U110=0,"- - -",E110/$U110*100)</f>
        <v>0.45206105186888657</v>
      </c>
      <c r="F111" s="19"/>
      <c r="G111" s="20">
        <f>IF($U110=0,"- - -",G110/$U110*100)</f>
        <v>1.2215099154157545</v>
      </c>
      <c r="H111" s="19"/>
      <c r="I111" s="20">
        <f>IF($U110=0,"- - -",I110/$U110*100)</f>
        <v>14.287176902357961</v>
      </c>
      <c r="J111" s="19"/>
      <c r="K111" s="20">
        <f>IF($U110=0,"- - -",K110/$U110*100)</f>
        <v>73.147258493864882</v>
      </c>
      <c r="L111" s="19"/>
      <c r="M111" s="20">
        <f>IF($U110=0,"- - -",M110/$U110*100)</f>
        <v>10.822688109376722</v>
      </c>
      <c r="N111" s="19"/>
      <c r="O111" s="20">
        <f>IF($U110=0,"- - -",O110/$U110*100)</f>
        <v>1.0238316505741333E-2</v>
      </c>
      <c r="P111" s="19"/>
      <c r="Q111" s="20">
        <f>IF($U110=0,"- - -",Q110/$U110*100)</f>
        <v>0</v>
      </c>
      <c r="R111" s="19"/>
      <c r="S111" s="20">
        <f>IF($U110=0,"- - -",S110/$U110*100)</f>
        <v>1.6538818970812923E-2</v>
      </c>
      <c r="T111" s="19"/>
      <c r="U111" s="24">
        <f>IF($U110=0,"- - -",U110/$U110*100)</f>
        <v>100</v>
      </c>
      <c r="V111" s="25"/>
    </row>
    <row r="114" spans="1:27" x14ac:dyDescent="0.3">
      <c r="A114" s="49" t="s">
        <v>399</v>
      </c>
      <c r="J114" s="48"/>
      <c r="L114" s="48"/>
    </row>
    <row r="115" spans="1:27" ht="15" thickBot="1" x14ac:dyDescent="0.35"/>
    <row r="116" spans="1:27" ht="14.4" customHeight="1" x14ac:dyDescent="0.3">
      <c r="A116" s="157" t="s">
        <v>449</v>
      </c>
      <c r="B116" s="158"/>
      <c r="C116" s="32" t="s">
        <v>213</v>
      </c>
      <c r="D116" s="33"/>
      <c r="E116" s="32" t="s">
        <v>214</v>
      </c>
      <c r="F116" s="33"/>
      <c r="G116" s="32" t="s">
        <v>215</v>
      </c>
      <c r="H116" s="33"/>
      <c r="I116" s="32" t="s">
        <v>216</v>
      </c>
      <c r="J116" s="33"/>
      <c r="K116" s="32" t="s">
        <v>217</v>
      </c>
      <c r="L116" s="33"/>
      <c r="M116" s="32" t="s">
        <v>218</v>
      </c>
      <c r="N116" s="33"/>
      <c r="O116" s="32" t="s">
        <v>219</v>
      </c>
      <c r="P116" s="33"/>
      <c r="Q116" s="32" t="s">
        <v>220</v>
      </c>
      <c r="R116" s="33"/>
      <c r="S116" s="32" t="s">
        <v>221</v>
      </c>
      <c r="T116" s="33"/>
      <c r="U116" s="32" t="s">
        <v>222</v>
      </c>
      <c r="V116" s="33"/>
      <c r="W116" s="35" t="s">
        <v>153</v>
      </c>
      <c r="X116" s="36"/>
    </row>
    <row r="117" spans="1:27" ht="15" thickBot="1" x14ac:dyDescent="0.35">
      <c r="A117" s="159"/>
      <c r="B117" s="160"/>
      <c r="C117" s="37" t="s">
        <v>154</v>
      </c>
      <c r="D117" s="38" t="s">
        <v>0</v>
      </c>
      <c r="E117" s="39" t="s">
        <v>154</v>
      </c>
      <c r="F117" s="38" t="s">
        <v>0</v>
      </c>
      <c r="G117" s="39" t="s">
        <v>154</v>
      </c>
      <c r="H117" s="38" t="s">
        <v>0</v>
      </c>
      <c r="I117" s="37" t="s">
        <v>154</v>
      </c>
      <c r="J117" s="38" t="s">
        <v>0</v>
      </c>
      <c r="K117" s="37" t="s">
        <v>154</v>
      </c>
      <c r="L117" s="38" t="s">
        <v>0</v>
      </c>
      <c r="M117" s="37" t="s">
        <v>154</v>
      </c>
      <c r="N117" s="38" t="s">
        <v>0</v>
      </c>
      <c r="O117" s="37" t="s">
        <v>154</v>
      </c>
      <c r="P117" s="38" t="s">
        <v>0</v>
      </c>
      <c r="Q117" s="37" t="s">
        <v>154</v>
      </c>
      <c r="R117" s="38" t="s">
        <v>0</v>
      </c>
      <c r="S117" s="37" t="s">
        <v>154</v>
      </c>
      <c r="T117" s="38" t="s">
        <v>0</v>
      </c>
      <c r="U117" s="37" t="s">
        <v>154</v>
      </c>
      <c r="V117" s="38" t="s">
        <v>0</v>
      </c>
      <c r="W117" s="41" t="s">
        <v>154</v>
      </c>
      <c r="X117" s="42" t="s">
        <v>0</v>
      </c>
    </row>
    <row r="118" spans="1:27" x14ac:dyDescent="0.3">
      <c r="A118" s="59">
        <v>0</v>
      </c>
      <c r="B118" s="62" t="s">
        <v>186</v>
      </c>
      <c r="C118" s="8">
        <v>1</v>
      </c>
      <c r="D118" s="5">
        <f>IF(C132=0,"- - -",C118/C132*100)</f>
        <v>1.6666666666666667</v>
      </c>
      <c r="E118" s="4">
        <v>55</v>
      </c>
      <c r="F118" s="5">
        <f>IF(E132=0,"- - -",E118/E132*100)</f>
        <v>1.2790697674418605</v>
      </c>
      <c r="G118" s="4">
        <v>314</v>
      </c>
      <c r="H118" s="5">
        <f>IF(G132=0,"- - -",G118/G132*100)</f>
        <v>1.48653126923259</v>
      </c>
      <c r="I118" s="4">
        <v>608</v>
      </c>
      <c r="J118" s="5">
        <f>IF(I132=0,"- - -",I118/I132*100)</f>
        <v>1.2987012987012987</v>
      </c>
      <c r="K118" s="4">
        <v>517</v>
      </c>
      <c r="L118" s="5">
        <f>IF(K132=0,"- - -",K118/K132*100)</f>
        <v>1.3950350782514842</v>
      </c>
      <c r="M118" s="4">
        <v>283</v>
      </c>
      <c r="N118" s="5">
        <f>IF(M132=0,"- - -",M118/M132*100)</f>
        <v>1.8904475617902472</v>
      </c>
      <c r="O118" s="4">
        <v>41</v>
      </c>
      <c r="P118" s="5">
        <f>IF(O132=0,"- - -",O118/O132*100)</f>
        <v>1.6192733017377565</v>
      </c>
      <c r="Q118" s="4">
        <v>5</v>
      </c>
      <c r="R118" s="5">
        <f>IF(Q132=0,"- - -",Q118/Q132*100)</f>
        <v>4.6728971962616823</v>
      </c>
      <c r="S118" s="4">
        <v>0</v>
      </c>
      <c r="T118" s="5">
        <f>IF(S132=0,"- - -",S118/S132*100)</f>
        <v>0</v>
      </c>
      <c r="U118" s="4">
        <v>0</v>
      </c>
      <c r="V118" s="5" t="str">
        <f>IF(U132=0,"- - -",U118/U132*100)</f>
        <v>- - -</v>
      </c>
      <c r="W118" s="26">
        <f>C118+E118+G118+I118+K118+M118+O118+Q118+S118+U118</f>
        <v>1824</v>
      </c>
      <c r="X118" s="27">
        <f>IF(W132=0,"- - -",W118/W132*100)</f>
        <v>1.4365258755798476</v>
      </c>
      <c r="AA118" s="69"/>
    </row>
    <row r="119" spans="1:27" x14ac:dyDescent="0.3">
      <c r="A119" s="60">
        <v>1</v>
      </c>
      <c r="B119" s="62" t="s">
        <v>186</v>
      </c>
      <c r="C119" s="9">
        <v>3</v>
      </c>
      <c r="D119" s="3">
        <f>IF(C132=0,"- - -",C119/C132*100)</f>
        <v>5</v>
      </c>
      <c r="E119" s="2">
        <v>87</v>
      </c>
      <c r="F119" s="3">
        <f>IF(E132=0,"- - -",E119/E132*100)</f>
        <v>2.0232558139534884</v>
      </c>
      <c r="G119" s="2">
        <v>404</v>
      </c>
      <c r="H119" s="3">
        <f>IF(G132=0,"- - -",G119/G132*100)</f>
        <v>1.912607110732377</v>
      </c>
      <c r="I119" s="2">
        <v>846</v>
      </c>
      <c r="J119" s="3">
        <f>IF(I132=0,"- - -",I119/I132*100)</f>
        <v>1.8070745044429255</v>
      </c>
      <c r="K119" s="2">
        <v>772</v>
      </c>
      <c r="L119" s="3">
        <f>IF(K132=0,"- - -",K119/K132*100)</f>
        <v>2.0831084727468969</v>
      </c>
      <c r="M119" s="2">
        <v>305</v>
      </c>
      <c r="N119" s="3">
        <f>IF(M132=0,"- - -",M119/M132*100)</f>
        <v>2.0374081496325984</v>
      </c>
      <c r="O119" s="2">
        <v>61</v>
      </c>
      <c r="P119" s="3">
        <f>IF(O132=0,"- - -",O119/O132*100)</f>
        <v>2.4091627172195893</v>
      </c>
      <c r="Q119" s="2">
        <v>3</v>
      </c>
      <c r="R119" s="3">
        <f>IF(Q132=0,"- - -",Q119/Q132*100)</f>
        <v>2.8037383177570092</v>
      </c>
      <c r="S119" s="2">
        <v>0</v>
      </c>
      <c r="T119" s="3">
        <f>IF(S132=0,"- - -",S119/S132*100)</f>
        <v>0</v>
      </c>
      <c r="U119" s="2">
        <v>0</v>
      </c>
      <c r="V119" s="3" t="str">
        <f>IF(U132=0,"- - -",U119/U132*100)</f>
        <v>- - -</v>
      </c>
      <c r="W119" s="26">
        <f t="shared" ref="W119:W129" si="13">C119+E119+G119+I119+K119+M119+O119+Q119+S119+U119</f>
        <v>2481</v>
      </c>
      <c r="X119" s="29">
        <f>IF(W132=0,"- - -",W119/W132*100)</f>
        <v>1.9539587156324572</v>
      </c>
      <c r="AA119" s="69"/>
    </row>
    <row r="120" spans="1:27" x14ac:dyDescent="0.3">
      <c r="A120" s="60">
        <v>2</v>
      </c>
      <c r="B120" s="62" t="s">
        <v>183</v>
      </c>
      <c r="C120" s="9">
        <v>0</v>
      </c>
      <c r="D120" s="3">
        <f>IF(C132=0,"- - -",C120/C132*100)</f>
        <v>0</v>
      </c>
      <c r="E120" s="2">
        <v>193</v>
      </c>
      <c r="F120" s="3">
        <f>IF(E132=0,"- - -",E120/E132*100)</f>
        <v>4.4883720930232558</v>
      </c>
      <c r="G120" s="2">
        <v>945</v>
      </c>
      <c r="H120" s="3">
        <f>IF(G132=0,"- - -",G120/G132*100)</f>
        <v>4.473796335747763</v>
      </c>
      <c r="I120" s="2">
        <v>1558</v>
      </c>
      <c r="J120" s="3">
        <f>IF(I132=0,"- - -",I120/I132*100)</f>
        <v>3.3279220779220777</v>
      </c>
      <c r="K120" s="2">
        <v>1261</v>
      </c>
      <c r="L120" s="3">
        <f>IF(K132=0,"- - -",K120/K132*100)</f>
        <v>3.4025903939557476</v>
      </c>
      <c r="M120" s="2">
        <v>542</v>
      </c>
      <c r="N120" s="3">
        <f>IF(M132=0,"- - -",M120/M132*100)</f>
        <v>3.6205744822979296</v>
      </c>
      <c r="O120" s="2">
        <v>87</v>
      </c>
      <c r="P120" s="3">
        <f>IF(O132=0,"- - -",O120/O132*100)</f>
        <v>3.4360189573459716</v>
      </c>
      <c r="Q120" s="2">
        <v>5</v>
      </c>
      <c r="R120" s="3">
        <f>IF(Q132=0,"- - -",Q120/Q132*100)</f>
        <v>4.6728971962616823</v>
      </c>
      <c r="S120" s="2">
        <v>0</v>
      </c>
      <c r="T120" s="3">
        <f>IF(S132=0,"- - -",S120/S132*100)</f>
        <v>0</v>
      </c>
      <c r="U120" s="2">
        <v>0</v>
      </c>
      <c r="V120" s="3" t="str">
        <f>IF(U132=0,"- - -",U120/U132*100)</f>
        <v>- - -</v>
      </c>
      <c r="W120" s="26">
        <f t="shared" si="13"/>
        <v>4591</v>
      </c>
      <c r="X120" s="29">
        <f>IF(W132=0,"- - -",W120/W132*100)</f>
        <v>3.615729328282391</v>
      </c>
      <c r="AA120" s="69"/>
    </row>
    <row r="121" spans="1:27" x14ac:dyDescent="0.3">
      <c r="A121" s="60">
        <v>3</v>
      </c>
      <c r="B121" s="62" t="s">
        <v>183</v>
      </c>
      <c r="C121" s="9">
        <v>6</v>
      </c>
      <c r="D121" s="3">
        <f>IF(C132=0,"- - -",C121/C132*100)</f>
        <v>10</v>
      </c>
      <c r="E121" s="2">
        <v>648</v>
      </c>
      <c r="F121" s="3">
        <f>IF(E132=0,"- - -",E121/E132*100)</f>
        <v>15.069767441860465</v>
      </c>
      <c r="G121" s="2">
        <v>3289</v>
      </c>
      <c r="H121" s="3">
        <f>IF(G132=0,"- - -",G121/G132*100)</f>
        <v>15.570704918808881</v>
      </c>
      <c r="I121" s="2">
        <v>5946</v>
      </c>
      <c r="J121" s="3">
        <f>IF(I132=0,"- - -",I121/I132*100)</f>
        <v>12.700786056049216</v>
      </c>
      <c r="K121" s="2">
        <v>5092</v>
      </c>
      <c r="L121" s="3">
        <f>IF(K132=0,"- - -",K121/K132*100)</f>
        <v>13.73988127361036</v>
      </c>
      <c r="M121" s="2">
        <v>2092</v>
      </c>
      <c r="N121" s="3">
        <f>IF(M132=0,"- - -",M121/M132*100)</f>
        <v>13.974615898463593</v>
      </c>
      <c r="O121" s="2">
        <v>354</v>
      </c>
      <c r="P121" s="3">
        <f>IF(O132=0,"- - -",O121/O132*100)</f>
        <v>13.981042654028435</v>
      </c>
      <c r="Q121" s="2">
        <v>8</v>
      </c>
      <c r="R121" s="3">
        <f>IF(Q132=0,"- - -",Q121/Q132*100)</f>
        <v>7.4766355140186906</v>
      </c>
      <c r="S121" s="2">
        <v>0</v>
      </c>
      <c r="T121" s="3">
        <f>IF(S132=0,"- - -",S121/S132*100)</f>
        <v>0</v>
      </c>
      <c r="U121" s="2">
        <v>0</v>
      </c>
      <c r="V121" s="3" t="str">
        <f>IF(U132=0,"- - -",U121/U132*100)</f>
        <v>- - -</v>
      </c>
      <c r="W121" s="26">
        <f t="shared" si="13"/>
        <v>17435</v>
      </c>
      <c r="X121" s="29">
        <f>IF(W132=0,"- - -",W121/W132*100)</f>
        <v>13.731265702157152</v>
      </c>
      <c r="AA121" s="69"/>
    </row>
    <row r="122" spans="1:27" x14ac:dyDescent="0.3">
      <c r="A122" s="60">
        <v>4</v>
      </c>
      <c r="B122" s="62" t="s">
        <v>183</v>
      </c>
      <c r="C122" s="9">
        <v>18</v>
      </c>
      <c r="D122" s="3">
        <f>IF(C132=0,"- - -",C122/C132*100)</f>
        <v>30</v>
      </c>
      <c r="E122" s="2">
        <v>1758</v>
      </c>
      <c r="F122" s="3">
        <f>IF(E132=0,"- - -",E122/E132*100)</f>
        <v>40.883720930232556</v>
      </c>
      <c r="G122" s="2">
        <v>8279</v>
      </c>
      <c r="H122" s="3">
        <f>IF(G132=0,"- - -",G122/G132*100)</f>
        <v>39.19424324196374</v>
      </c>
      <c r="I122" s="2">
        <v>18267</v>
      </c>
      <c r="J122" s="3">
        <f>IF(I132=0,"- - -",I122/I132*100)</f>
        <v>39.018711551606287</v>
      </c>
      <c r="K122" s="2">
        <v>14264</v>
      </c>
      <c r="L122" s="3">
        <f>IF(K132=0,"- - -",K122/K132*100)</f>
        <v>38.48893685914733</v>
      </c>
      <c r="M122" s="2">
        <v>5291</v>
      </c>
      <c r="N122" s="3">
        <f>IF(M132=0,"- - -",M122/M132*100)</f>
        <v>35.344021376085507</v>
      </c>
      <c r="O122" s="2">
        <v>779</v>
      </c>
      <c r="P122" s="3">
        <f>IF(O132=0,"- - -",O122/O132*100)</f>
        <v>30.766192733017377</v>
      </c>
      <c r="Q122" s="2">
        <v>28</v>
      </c>
      <c r="R122" s="3">
        <f>IF(Q132=0,"- - -",Q122/Q132*100)</f>
        <v>26.168224299065418</v>
      </c>
      <c r="S122" s="2">
        <v>1</v>
      </c>
      <c r="T122" s="3">
        <f>IF(S132=0,"- - -",S122/S132*100)</f>
        <v>20</v>
      </c>
      <c r="U122" s="2">
        <v>0</v>
      </c>
      <c r="V122" s="3" t="str">
        <f>IF(U132=0,"- - -",U122/U132*100)</f>
        <v>- - -</v>
      </c>
      <c r="W122" s="26">
        <f t="shared" si="13"/>
        <v>48685</v>
      </c>
      <c r="X122" s="29">
        <f>IF(W132=0,"- - -",W122/W132*100)</f>
        <v>38.342797287612328</v>
      </c>
      <c r="AA122" s="69"/>
    </row>
    <row r="123" spans="1:27" x14ac:dyDescent="0.3">
      <c r="A123" s="60">
        <v>5</v>
      </c>
      <c r="B123" s="62" t="s">
        <v>183</v>
      </c>
      <c r="C123" s="9">
        <v>18</v>
      </c>
      <c r="D123" s="3">
        <f>IF(C132=0,"- - -",C123/C132*100)</f>
        <v>30</v>
      </c>
      <c r="E123" s="2">
        <v>853</v>
      </c>
      <c r="F123" s="3">
        <f>IF(E132=0,"- - -",E123/E132*100)</f>
        <v>19.837209302325583</v>
      </c>
      <c r="G123" s="2">
        <v>4483</v>
      </c>
      <c r="H123" s="3">
        <f>IF(G132=0,"- - -",G123/G132*100)</f>
        <v>21.223311082706058</v>
      </c>
      <c r="I123" s="2">
        <v>11642</v>
      </c>
      <c r="J123" s="3">
        <f>IF(I132=0,"- - -",I123/I132*100)</f>
        <v>24.867566643882434</v>
      </c>
      <c r="K123" s="2">
        <v>8156</v>
      </c>
      <c r="L123" s="3">
        <f>IF(K132=0,"- - -",K123/K132*100)</f>
        <v>22.007555315704263</v>
      </c>
      <c r="M123" s="2">
        <v>3077</v>
      </c>
      <c r="N123" s="3">
        <f>IF(M132=0,"- - -",M123/M132*100)</f>
        <v>20.554442217768869</v>
      </c>
      <c r="O123" s="2">
        <v>557</v>
      </c>
      <c r="P123" s="3">
        <f>IF(O132=0,"- - -",O123/O132*100)</f>
        <v>21.998420221169035</v>
      </c>
      <c r="Q123" s="2">
        <v>12</v>
      </c>
      <c r="R123" s="3">
        <f>IF(Q132=0,"- - -",Q123/Q132*100)</f>
        <v>11.214953271028037</v>
      </c>
      <c r="S123" s="2">
        <v>2</v>
      </c>
      <c r="T123" s="3">
        <f>IF(S132=0,"- - -",S123/S132*100)</f>
        <v>40</v>
      </c>
      <c r="U123" s="2">
        <v>0</v>
      </c>
      <c r="V123" s="3" t="str">
        <f>IF(U132=0,"- - -",U123/U132*100)</f>
        <v>- - -</v>
      </c>
      <c r="W123" s="26">
        <f t="shared" si="13"/>
        <v>28800</v>
      </c>
      <c r="X123" s="29">
        <f>IF(W132=0,"- - -",W123/W132*100)</f>
        <v>22.681987509155491</v>
      </c>
      <c r="AA123" s="69"/>
    </row>
    <row r="124" spans="1:27" x14ac:dyDescent="0.3">
      <c r="A124" s="60">
        <v>6</v>
      </c>
      <c r="B124" s="62" t="s">
        <v>183</v>
      </c>
      <c r="C124" s="9">
        <v>5</v>
      </c>
      <c r="D124" s="3">
        <f>IF(C132=0,"- - -",C124/C132*100)</f>
        <v>8.3333333333333321</v>
      </c>
      <c r="E124" s="2">
        <v>249</v>
      </c>
      <c r="F124" s="3">
        <f>IF(E132=0,"- - -",E124/E132*100)</f>
        <v>5.7906976744186043</v>
      </c>
      <c r="G124" s="2">
        <v>1300</v>
      </c>
      <c r="H124" s="3">
        <f>IF(G132=0,"- - -",G124/G132*100)</f>
        <v>6.154428821663589</v>
      </c>
      <c r="I124" s="2">
        <v>3532</v>
      </c>
      <c r="J124" s="3">
        <f>IF(I132=0,"- - -",I124/I132*100)</f>
        <v>7.5444292549555705</v>
      </c>
      <c r="K124" s="2">
        <v>3052</v>
      </c>
      <c r="L124" s="3">
        <f>IF(K132=0,"- - -",K124/K132*100)</f>
        <v>8.235294117647058</v>
      </c>
      <c r="M124" s="2">
        <v>1372</v>
      </c>
      <c r="N124" s="3">
        <f>IF(M132=0,"- - -",M124/M132*100)</f>
        <v>9.1649966599866399</v>
      </c>
      <c r="O124" s="2">
        <v>266</v>
      </c>
      <c r="P124" s="3">
        <f>IF(O132=0,"- - -",O124/O132*100)</f>
        <v>10.505529225908374</v>
      </c>
      <c r="Q124" s="2">
        <v>14</v>
      </c>
      <c r="R124" s="3">
        <f>IF(Q132=0,"- - -",Q124/Q132*100)</f>
        <v>13.084112149532709</v>
      </c>
      <c r="S124" s="2">
        <v>0</v>
      </c>
      <c r="T124" s="3">
        <f>IF(S132=0,"- - -",S124/S132*100)</f>
        <v>0</v>
      </c>
      <c r="U124" s="2">
        <v>0</v>
      </c>
      <c r="V124" s="3" t="str">
        <f>IF(U132=0,"- - -",U124/U132*100)</f>
        <v>- - -</v>
      </c>
      <c r="W124" s="26">
        <f t="shared" si="13"/>
        <v>9790</v>
      </c>
      <c r="X124" s="29">
        <f>IF(W132=0,"- - -",W124/W132*100)</f>
        <v>7.7103006150913975</v>
      </c>
      <c r="AA124" s="69"/>
    </row>
    <row r="125" spans="1:27" x14ac:dyDescent="0.3">
      <c r="A125" s="60">
        <v>7</v>
      </c>
      <c r="B125" s="62" t="s">
        <v>183</v>
      </c>
      <c r="C125" s="9">
        <v>2</v>
      </c>
      <c r="D125" s="3">
        <f>IF(C132=0,"- - -",C125/C132*100)</f>
        <v>3.3333333333333335</v>
      </c>
      <c r="E125" s="2">
        <v>105</v>
      </c>
      <c r="F125" s="3">
        <f>IF(E132=0,"- - -",E125/E132*100)</f>
        <v>2.441860465116279</v>
      </c>
      <c r="G125" s="2">
        <v>587</v>
      </c>
      <c r="H125" s="3">
        <f>IF(G132=0,"- - -",G125/G132*100)</f>
        <v>2.7789613217819435</v>
      </c>
      <c r="I125" s="2">
        <v>1560</v>
      </c>
      <c r="J125" s="3">
        <f>IF(I132=0,"- - -",I125/I132*100)</f>
        <v>3.3321941216678059</v>
      </c>
      <c r="K125" s="2">
        <v>1417</v>
      </c>
      <c r="L125" s="3">
        <f>IF(K132=0,"- - -",K125/K132*100)</f>
        <v>3.8235294117647061</v>
      </c>
      <c r="M125" s="2">
        <v>673</v>
      </c>
      <c r="N125" s="3">
        <f>IF(M132=0,"- - -",M125/M132*100)</f>
        <v>4.4956579826319309</v>
      </c>
      <c r="O125" s="2">
        <v>124</v>
      </c>
      <c r="P125" s="3">
        <f>IF(O132=0,"- - -",O125/O132*100)</f>
        <v>4.8973143759873619</v>
      </c>
      <c r="Q125" s="2">
        <v>13</v>
      </c>
      <c r="R125" s="3">
        <f>IF(Q132=0,"- - -",Q125/Q132*100)</f>
        <v>12.149532710280374</v>
      </c>
      <c r="S125" s="2">
        <v>0</v>
      </c>
      <c r="T125" s="3">
        <f>IF(S132=0,"- - -",S125/S132*100)</f>
        <v>0</v>
      </c>
      <c r="U125" s="2">
        <v>0</v>
      </c>
      <c r="V125" s="3" t="str">
        <f>IF(U132=0,"- - -",U125/U132*100)</f>
        <v>- - -</v>
      </c>
      <c r="W125" s="26">
        <f t="shared" si="13"/>
        <v>4481</v>
      </c>
      <c r="X125" s="29">
        <f>IF(W132=0,"- - -",W125/W132*100)</f>
        <v>3.5290967371015882</v>
      </c>
      <c r="AA125" s="69"/>
    </row>
    <row r="126" spans="1:27" x14ac:dyDescent="0.3">
      <c r="A126" s="60">
        <v>8</v>
      </c>
      <c r="B126" s="62" t="s">
        <v>183</v>
      </c>
      <c r="C126" s="9">
        <v>3</v>
      </c>
      <c r="D126" s="3">
        <f>IF(C132=0,"- - -",C126/C132*100)</f>
        <v>5</v>
      </c>
      <c r="E126" s="2">
        <v>49</v>
      </c>
      <c r="F126" s="3">
        <f>IF(E132=0,"- - -",E126/E132*100)</f>
        <v>1.13953488372093</v>
      </c>
      <c r="G126" s="2">
        <v>220</v>
      </c>
      <c r="H126" s="3">
        <f>IF(G132=0,"- - -",G126/G132*100)</f>
        <v>1.0415187236661458</v>
      </c>
      <c r="I126" s="2">
        <v>442</v>
      </c>
      <c r="J126" s="3">
        <f>IF(I132=0,"- - -",I126/I132*100)</f>
        <v>0.94412166780587836</v>
      </c>
      <c r="K126" s="2">
        <v>368</v>
      </c>
      <c r="L126" s="3">
        <f>IF(K132=0,"- - -",K126/K132*100)</f>
        <v>0.99298434970318405</v>
      </c>
      <c r="M126" s="2">
        <v>217</v>
      </c>
      <c r="N126" s="3">
        <f>IF(M132=0,"- - -",M126/M132*100)</f>
        <v>1.4495657982631931</v>
      </c>
      <c r="O126" s="2">
        <v>37</v>
      </c>
      <c r="P126" s="3">
        <f>IF(O132=0,"- - -",O126/O132*100)</f>
        <v>1.4612954186413902</v>
      </c>
      <c r="Q126" s="2">
        <v>2</v>
      </c>
      <c r="R126" s="3">
        <f>IF(Q132=0,"- - -",Q126/Q132*100)</f>
        <v>1.8691588785046727</v>
      </c>
      <c r="S126" s="2">
        <v>1</v>
      </c>
      <c r="T126" s="3">
        <f>IF(S132=0,"- - -",S126/S132*100)</f>
        <v>20</v>
      </c>
      <c r="U126" s="2">
        <v>0</v>
      </c>
      <c r="V126" s="3" t="str">
        <f>IF(U132=0,"- - -",U126/U132*100)</f>
        <v>- - -</v>
      </c>
      <c r="W126" s="26">
        <f t="shared" si="13"/>
        <v>1339</v>
      </c>
      <c r="X126" s="29">
        <f>IF(W132=0,"- - -",W126/W132*100)</f>
        <v>1.0545549053735832</v>
      </c>
      <c r="AA126" s="69"/>
    </row>
    <row r="127" spans="1:27" x14ac:dyDescent="0.3">
      <c r="A127" s="60">
        <v>9</v>
      </c>
      <c r="B127" s="62" t="s">
        <v>183</v>
      </c>
      <c r="C127" s="9">
        <v>0</v>
      </c>
      <c r="D127" s="3">
        <f>IF(C132=0,"- - -",C127/C132*100)</f>
        <v>0</v>
      </c>
      <c r="E127" s="2">
        <v>47</v>
      </c>
      <c r="F127" s="3">
        <f>IF(E132=0,"- - -",E127/E132*100)</f>
        <v>1.0930232558139534</v>
      </c>
      <c r="G127" s="2">
        <v>123</v>
      </c>
      <c r="H127" s="3">
        <f>IF(G132=0,"- - -",G127/G132*100)</f>
        <v>0.58230365004970885</v>
      </c>
      <c r="I127" s="2">
        <v>258</v>
      </c>
      <c r="J127" s="3">
        <f>IF(I132=0,"- - -",I127/I132*100)</f>
        <v>0.55109364319890641</v>
      </c>
      <c r="K127" s="2">
        <v>232</v>
      </c>
      <c r="L127" s="3">
        <f>IF(K132=0,"- - -",K127/K132*100)</f>
        <v>0.62601187263896385</v>
      </c>
      <c r="M127" s="2">
        <v>129</v>
      </c>
      <c r="N127" s="3">
        <f>IF(M132=0,"- - -",M127/M132*100)</f>
        <v>0.86172344689378755</v>
      </c>
      <c r="O127" s="2">
        <v>26</v>
      </c>
      <c r="P127" s="3">
        <f>IF(O132=0,"- - -",O127/O132*100)</f>
        <v>1.0268562401263823</v>
      </c>
      <c r="Q127" s="2">
        <v>3</v>
      </c>
      <c r="R127" s="3">
        <f>IF(Q132=0,"- - -",Q127/Q132*100)</f>
        <v>2.8037383177570092</v>
      </c>
      <c r="S127" s="2">
        <v>0</v>
      </c>
      <c r="T127" s="3">
        <f>IF(S132=0,"- - -",S127/S132*100)</f>
        <v>0</v>
      </c>
      <c r="U127" s="2">
        <v>0</v>
      </c>
      <c r="V127" s="3" t="str">
        <f>IF(U132=0,"- - -",U127/U132*100)</f>
        <v>- - -</v>
      </c>
      <c r="W127" s="26">
        <f t="shared" si="13"/>
        <v>818</v>
      </c>
      <c r="X127" s="29">
        <f>IF(W132=0,"- - -",W127/W132*100)</f>
        <v>0.64423145078087463</v>
      </c>
      <c r="AA127" s="69"/>
    </row>
    <row r="128" spans="1:27" x14ac:dyDescent="0.3">
      <c r="A128" s="61">
        <v>10</v>
      </c>
      <c r="B128" s="62" t="s">
        <v>183</v>
      </c>
      <c r="C128" s="10">
        <v>0</v>
      </c>
      <c r="D128" s="7">
        <f>IF(C132=0,"- - -",C128/C132*100)</f>
        <v>0</v>
      </c>
      <c r="E128" s="6">
        <v>23</v>
      </c>
      <c r="F128" s="7">
        <f>IF(E132=0,"- - -",E128/E132*100)</f>
        <v>0.53488372093023262</v>
      </c>
      <c r="G128" s="6">
        <v>125</v>
      </c>
      <c r="H128" s="7">
        <f>IF(G132=0,"- - -",G128/G132*100)</f>
        <v>0.59177200208303748</v>
      </c>
      <c r="I128" s="6">
        <v>196</v>
      </c>
      <c r="J128" s="7">
        <f>IF(I132=0,"- - -",I128/I132*100)</f>
        <v>0.41866028708133973</v>
      </c>
      <c r="K128" s="6">
        <v>170</v>
      </c>
      <c r="L128" s="7">
        <f>IF(K132=0,"- - -",K128/K132*100)</f>
        <v>0.45871559633027525</v>
      </c>
      <c r="M128" s="6">
        <v>105</v>
      </c>
      <c r="N128" s="7">
        <f>IF(M132=0,"- - -",M128/M132*100)</f>
        <v>0.70140280561122248</v>
      </c>
      <c r="O128" s="6">
        <v>16</v>
      </c>
      <c r="P128" s="7">
        <f>IF(O132=0,"- - -",O128/O132*100)</f>
        <v>0.63191153238546605</v>
      </c>
      <c r="Q128" s="6">
        <v>1</v>
      </c>
      <c r="R128" s="7">
        <f>IF(Q132=0,"- - -",Q128/Q132*100)</f>
        <v>0.93457943925233633</v>
      </c>
      <c r="S128" s="6">
        <v>0</v>
      </c>
      <c r="T128" s="7">
        <f>IF(S132=0,"- - -",S128/S132*100)</f>
        <v>0</v>
      </c>
      <c r="U128" s="6">
        <v>0</v>
      </c>
      <c r="V128" s="7" t="str">
        <f>IF(U132=0,"- - -",U128/U132*100)</f>
        <v>- - -</v>
      </c>
      <c r="W128" s="26">
        <f t="shared" si="13"/>
        <v>636</v>
      </c>
      <c r="X128" s="29">
        <f>IF(W132=0,"- - -",W128/W132*100)</f>
        <v>0.50089389082718372</v>
      </c>
      <c r="AA128" s="69"/>
    </row>
    <row r="129" spans="1:31" x14ac:dyDescent="0.3">
      <c r="A129" s="80" t="s">
        <v>47</v>
      </c>
      <c r="B129" s="62" t="s">
        <v>183</v>
      </c>
      <c r="C129" s="10">
        <v>1</v>
      </c>
      <c r="D129" s="7">
        <f>IF(C132=0,"- - -",C129/C132*100)</f>
        <v>1.6666666666666667</v>
      </c>
      <c r="E129" s="6">
        <v>125</v>
      </c>
      <c r="F129" s="7">
        <f>IF(E132=0,"- - -",E129/E132*100)</f>
        <v>2.9069767441860463</v>
      </c>
      <c r="G129" s="6">
        <v>589</v>
      </c>
      <c r="H129" s="7">
        <f>IF(G132=0,"- - -",G129/G132*100)</f>
        <v>2.7884296738152727</v>
      </c>
      <c r="I129" s="6">
        <v>1051</v>
      </c>
      <c r="J129" s="7">
        <f>IF(I132=0,"- - -",I129/I132*100)</f>
        <v>2.2449589883800409</v>
      </c>
      <c r="K129" s="6">
        <v>927</v>
      </c>
      <c r="L129" s="7">
        <f>IF(K132=0,"- - -",K129/K132*100)</f>
        <v>2.5013491635186185</v>
      </c>
      <c r="M129" s="6">
        <v>485</v>
      </c>
      <c r="N129" s="7">
        <f>IF(M132=0,"- - -",M129/M132*100)</f>
        <v>3.2398129592518372</v>
      </c>
      <c r="O129" s="6">
        <v>85</v>
      </c>
      <c r="P129" s="7">
        <f>IF(O132=0,"- - -",O129/O132*100)</f>
        <v>3.3570300157977884</v>
      </c>
      <c r="Q129" s="6">
        <v>6</v>
      </c>
      <c r="R129" s="7">
        <f>IF(Q132=0,"- - -",Q129/Q132*100)</f>
        <v>5.6074766355140184</v>
      </c>
      <c r="S129" s="6">
        <v>0</v>
      </c>
      <c r="T129" s="7">
        <f>IF(S132=0,"- - -",S129/S132*100)</f>
        <v>0</v>
      </c>
      <c r="U129" s="6">
        <v>0</v>
      </c>
      <c r="V129" s="7" t="str">
        <f>IF(U132=0,"- - -",U129/U132*100)</f>
        <v>- - -</v>
      </c>
      <c r="W129" s="26">
        <f t="shared" si="13"/>
        <v>3269</v>
      </c>
      <c r="X129" s="29">
        <f>IF(W132=0,"- - -",W129/W132*100)</f>
        <v>2.5745630960912949</v>
      </c>
      <c r="AA129" s="69"/>
    </row>
    <row r="130" spans="1:31" x14ac:dyDescent="0.3">
      <c r="A130" s="81" t="s">
        <v>49</v>
      </c>
      <c r="B130" s="62" t="s">
        <v>183</v>
      </c>
      <c r="C130" s="10">
        <v>0</v>
      </c>
      <c r="D130" s="7">
        <f>IF(C132=0,"- - -",C130/C132*100)</f>
        <v>0</v>
      </c>
      <c r="E130" s="6">
        <v>53</v>
      </c>
      <c r="F130" s="7">
        <f>IF(E132=0,"- - -",E130/E132*100)</f>
        <v>1.2325581395348837</v>
      </c>
      <c r="G130" s="6">
        <v>237</v>
      </c>
      <c r="H130" s="7">
        <f>IF(G132=0,"- - -",G130/G132*100)</f>
        <v>1.121999715949439</v>
      </c>
      <c r="I130" s="6">
        <v>469</v>
      </c>
      <c r="J130" s="7">
        <f>IF(I132=0,"- - -",I130/I132*100)</f>
        <v>1.0017942583732058</v>
      </c>
      <c r="K130" s="6">
        <v>381</v>
      </c>
      <c r="L130" s="7">
        <f>IF(K132=0,"- - -",K130/K132*100)</f>
        <v>1.028062601187264</v>
      </c>
      <c r="M130" s="6">
        <v>193</v>
      </c>
      <c r="N130" s="7">
        <f>IF(M132=0,"- - -",M130/M132*100)</f>
        <v>1.289245156980628</v>
      </c>
      <c r="O130" s="6">
        <v>53</v>
      </c>
      <c r="P130" s="7">
        <f>IF(O132=0,"- - -",O130/O132*100)</f>
        <v>2.0932069510268563</v>
      </c>
      <c r="Q130" s="6">
        <v>7</v>
      </c>
      <c r="R130" s="7">
        <f>IF(Q132=0,"- - -",Q130/Q132*100)</f>
        <v>6.5420560747663545</v>
      </c>
      <c r="S130" s="6">
        <v>1</v>
      </c>
      <c r="T130" s="7">
        <f>IF(S132=0,"- - -",S130/S132*100)</f>
        <v>20</v>
      </c>
      <c r="U130" s="6">
        <v>0</v>
      </c>
      <c r="V130" s="7" t="str">
        <f>IF(U132=0,"- - -",U130/U132*100)</f>
        <v>- - -</v>
      </c>
      <c r="W130" s="26">
        <f t="shared" ref="W130" si="14">C130+E130+G130+I130+K130+M130+O130+Q130+S130+U130</f>
        <v>1394</v>
      </c>
      <c r="X130" s="29">
        <f>IF(W132=0,"- - -",W130/W132*100)</f>
        <v>1.0978712009639844</v>
      </c>
      <c r="AA130" s="69"/>
    </row>
    <row r="131" spans="1:31" ht="15" thickBot="1" x14ac:dyDescent="0.35">
      <c r="A131" s="61" t="s">
        <v>48</v>
      </c>
      <c r="B131" s="62" t="s">
        <v>183</v>
      </c>
      <c r="C131" s="10">
        <v>3</v>
      </c>
      <c r="D131" s="7">
        <f>IF(C132=0,"- - -",C131/C132*100)</f>
        <v>5</v>
      </c>
      <c r="E131" s="6">
        <v>55</v>
      </c>
      <c r="F131" s="7">
        <f>IF(E132=0,"- - -",E131/E132*100)</f>
        <v>1.2790697674418605</v>
      </c>
      <c r="G131" s="6">
        <v>228</v>
      </c>
      <c r="H131" s="7">
        <f>IF(G132=0,"- - -",G131/G132*100)</f>
        <v>1.0793921317994604</v>
      </c>
      <c r="I131" s="6">
        <v>441</v>
      </c>
      <c r="J131" s="7">
        <f>IF(I132=0,"- - -",I131/I132*100)</f>
        <v>0.94198564593301437</v>
      </c>
      <c r="K131" s="6">
        <v>451</v>
      </c>
      <c r="L131" s="7">
        <f>IF(K132=0,"- - -",K131/K132*100)</f>
        <v>1.2169454937938478</v>
      </c>
      <c r="M131" s="6">
        <v>206</v>
      </c>
      <c r="N131" s="7">
        <f>IF(M132=0,"- - -",M131/M132*100)</f>
        <v>1.3760855043420175</v>
      </c>
      <c r="O131" s="6">
        <v>46</v>
      </c>
      <c r="P131" s="7">
        <f>IF(O132=0,"- - -",O131/O132*100)</f>
        <v>1.8167456556082147</v>
      </c>
      <c r="Q131" s="6">
        <v>0</v>
      </c>
      <c r="R131" s="7">
        <f>IF(Q132=0,"- - -",Q131/Q132*100)</f>
        <v>0</v>
      </c>
      <c r="S131" s="6">
        <v>0</v>
      </c>
      <c r="T131" s="7">
        <f>IF(S132=0,"- - -",S131/S132*100)</f>
        <v>0</v>
      </c>
      <c r="U131" s="6">
        <v>0</v>
      </c>
      <c r="V131" s="7" t="str">
        <f>IF(U132=0,"- - -",U131/U132*100)</f>
        <v>- - -</v>
      </c>
      <c r="W131" s="26">
        <f t="shared" ref="W131" si="15">C131+E131+G131+I131+K131+M131+O131+Q131+S131+U131</f>
        <v>1430</v>
      </c>
      <c r="X131" s="29">
        <f>IF(W132=0,"- - -",W131/W132*100)</f>
        <v>1.1262236853504288</v>
      </c>
      <c r="AA131" s="69"/>
    </row>
    <row r="132" spans="1:31" x14ac:dyDescent="0.3">
      <c r="A132" s="161" t="s">
        <v>153</v>
      </c>
      <c r="B132" s="162"/>
      <c r="C132" s="14">
        <f>SUM(C118:C131)</f>
        <v>60</v>
      </c>
      <c r="D132" s="15">
        <f>IF(C132=0,"- - -",C132/C132*100)</f>
        <v>100</v>
      </c>
      <c r="E132" s="16">
        <f>SUM(E118:E131)</f>
        <v>4300</v>
      </c>
      <c r="F132" s="15">
        <f>IF(E132=0,"- - -",E132/E132*100)</f>
        <v>100</v>
      </c>
      <c r="G132" s="16">
        <f>SUM(G118:G131)</f>
        <v>21123</v>
      </c>
      <c r="H132" s="15">
        <f>IF(G132=0,"- - -",G132/G132*100)</f>
        <v>100</v>
      </c>
      <c r="I132" s="16">
        <f>SUM(I118:I131)</f>
        <v>46816</v>
      </c>
      <c r="J132" s="15">
        <f>IF(I132=0,"- - -",I132/I132*100)</f>
        <v>100</v>
      </c>
      <c r="K132" s="16">
        <f>SUM(K118:K131)</f>
        <v>37060</v>
      </c>
      <c r="L132" s="15">
        <f>IF(K132=0,"- - -",K132/K132*100)</f>
        <v>100</v>
      </c>
      <c r="M132" s="16">
        <f>SUM(M118:M131)</f>
        <v>14970</v>
      </c>
      <c r="N132" s="15">
        <f>IF(M132=0,"- - -",M132/M132*100)</f>
        <v>100</v>
      </c>
      <c r="O132" s="16">
        <f>SUM(O118:O131)</f>
        <v>2532</v>
      </c>
      <c r="P132" s="15">
        <f>IF(O132=0,"- - -",O132/O132*100)</f>
        <v>100</v>
      </c>
      <c r="Q132" s="16">
        <f>SUM(Q118:Q131)</f>
        <v>107</v>
      </c>
      <c r="R132" s="15">
        <f>IF(Q132=0,"- - -",Q132/Q132*100)</f>
        <v>100</v>
      </c>
      <c r="S132" s="16">
        <f>SUM(S118:S131)</f>
        <v>5</v>
      </c>
      <c r="T132" s="15">
        <f>IF(S132=0,"- - -",S132/S132*100)</f>
        <v>100</v>
      </c>
      <c r="U132" s="16">
        <f>SUM(U118:U131)</f>
        <v>0</v>
      </c>
      <c r="V132" s="15" t="str">
        <f>IF(U132=0,"- - -",U132/U132*100)</f>
        <v>- - -</v>
      </c>
      <c r="W132" s="22">
        <f>SUM(W118:W131)</f>
        <v>126973</v>
      </c>
      <c r="X132" s="23">
        <f>IF(W132=0,"- - -",W132/W132*100)</f>
        <v>100</v>
      </c>
      <c r="AA132" s="69"/>
    </row>
    <row r="133" spans="1:31" ht="15" thickBot="1" x14ac:dyDescent="0.35">
      <c r="A133" s="163" t="s">
        <v>615</v>
      </c>
      <c r="B133" s="164"/>
      <c r="C133" s="18">
        <f>IF($W132=0,"- - -",C132/$W132*100)</f>
        <v>4.725414064407394E-2</v>
      </c>
      <c r="D133" s="19"/>
      <c r="E133" s="20">
        <f>IF($W132=0,"- - -",E132/$W132*100)</f>
        <v>3.3865467461586323</v>
      </c>
      <c r="F133" s="19"/>
      <c r="G133" s="20">
        <f>IF($W132=0,"- - -",G132/$W132*100)</f>
        <v>16.635820213746229</v>
      </c>
      <c r="H133" s="19"/>
      <c r="I133" s="20">
        <f>IF($W132=0,"- - -",I132/$W132*100)</f>
        <v>36.870830806549428</v>
      </c>
      <c r="J133" s="19"/>
      <c r="K133" s="20">
        <f>IF($W132=0,"- - -",K132/$W132*100)</f>
        <v>29.187307537823003</v>
      </c>
      <c r="L133" s="19"/>
      <c r="M133" s="20">
        <f>IF($W132=0,"- - -",M132/$W132*100)</f>
        <v>11.789908090696448</v>
      </c>
      <c r="N133" s="19"/>
      <c r="O133" s="20">
        <f>IF($W132=0,"- - -",O132/$W132*100)</f>
        <v>1.9941247351799203</v>
      </c>
      <c r="P133" s="19"/>
      <c r="Q133" s="20">
        <f>IF($W132=0,"- - -",Q132/$W132*100)</f>
        <v>8.4269884148598512E-2</v>
      </c>
      <c r="R133" s="19"/>
      <c r="S133" s="20">
        <f>IF($W132=0,"- - -",S132/$W132*100)</f>
        <v>3.937845053672828E-3</v>
      </c>
      <c r="T133" s="19"/>
      <c r="U133" s="20">
        <f>IF($W132=0,"- - -",U132/$W132*100)</f>
        <v>0</v>
      </c>
      <c r="V133" s="19"/>
      <c r="W133" s="24">
        <f>IF($W132=0,"- - -",W132/$W132*100)</f>
        <v>100</v>
      </c>
      <c r="X133" s="25"/>
    </row>
    <row r="134" spans="1:31" x14ac:dyDescent="0.3">
      <c r="A134" s="63"/>
    </row>
    <row r="136" spans="1:31" x14ac:dyDescent="0.3">
      <c r="A136" s="49" t="s">
        <v>400</v>
      </c>
      <c r="J136" s="48"/>
      <c r="L136" s="48"/>
    </row>
    <row r="137" spans="1:31" ht="15" thickBot="1" x14ac:dyDescent="0.35"/>
    <row r="138" spans="1:31" ht="14.4" customHeight="1" x14ac:dyDescent="0.3">
      <c r="A138" s="157" t="s">
        <v>449</v>
      </c>
      <c r="B138" s="158"/>
      <c r="C138" s="32" t="s">
        <v>1</v>
      </c>
      <c r="D138" s="33"/>
      <c r="E138" s="33" t="s">
        <v>2</v>
      </c>
      <c r="F138" s="33"/>
      <c r="G138" s="33" t="s">
        <v>3</v>
      </c>
      <c r="H138" s="33"/>
      <c r="I138" s="33" t="s">
        <v>4</v>
      </c>
      <c r="J138" s="33"/>
      <c r="K138" s="33" t="s">
        <v>5</v>
      </c>
      <c r="L138" s="33"/>
      <c r="M138" s="33" t="s">
        <v>6</v>
      </c>
      <c r="N138" s="33"/>
      <c r="O138" s="33" t="s">
        <v>7</v>
      </c>
      <c r="P138" s="33"/>
      <c r="Q138" s="33" t="s">
        <v>8</v>
      </c>
      <c r="R138" s="33"/>
      <c r="S138" s="33" t="s">
        <v>9</v>
      </c>
      <c r="T138" s="33"/>
      <c r="U138" s="33" t="s">
        <v>10</v>
      </c>
      <c r="V138" s="33"/>
      <c r="W138" s="33" t="s">
        <v>11</v>
      </c>
      <c r="X138" s="33"/>
      <c r="Y138" s="33" t="s">
        <v>127</v>
      </c>
      <c r="Z138" s="33"/>
      <c r="AA138" s="35" t="s">
        <v>153</v>
      </c>
      <c r="AB138" s="36"/>
    </row>
    <row r="139" spans="1:31" ht="15" thickBot="1" x14ac:dyDescent="0.35">
      <c r="A139" s="159"/>
      <c r="B139" s="160"/>
      <c r="C139" s="37" t="s">
        <v>154</v>
      </c>
      <c r="D139" s="38" t="s">
        <v>0</v>
      </c>
      <c r="E139" s="39" t="s">
        <v>154</v>
      </c>
      <c r="F139" s="38" t="s">
        <v>0</v>
      </c>
      <c r="G139" s="39" t="s">
        <v>154</v>
      </c>
      <c r="H139" s="38" t="s">
        <v>0</v>
      </c>
      <c r="I139" s="37" t="s">
        <v>154</v>
      </c>
      <c r="J139" s="38" t="s">
        <v>0</v>
      </c>
      <c r="K139" s="37" t="s">
        <v>154</v>
      </c>
      <c r="L139" s="38" t="s">
        <v>0</v>
      </c>
      <c r="M139" s="37" t="s">
        <v>154</v>
      </c>
      <c r="N139" s="38" t="s">
        <v>0</v>
      </c>
      <c r="O139" s="37" t="s">
        <v>154</v>
      </c>
      <c r="P139" s="38" t="s">
        <v>0</v>
      </c>
      <c r="Q139" s="37" t="s">
        <v>154</v>
      </c>
      <c r="R139" s="38" t="s">
        <v>0</v>
      </c>
      <c r="S139" s="37" t="s">
        <v>154</v>
      </c>
      <c r="T139" s="38" t="s">
        <v>0</v>
      </c>
      <c r="U139" s="37" t="s">
        <v>154</v>
      </c>
      <c r="V139" s="38" t="s">
        <v>0</v>
      </c>
      <c r="W139" s="37" t="s">
        <v>154</v>
      </c>
      <c r="X139" s="38" t="s">
        <v>0</v>
      </c>
      <c r="Y139" s="37" t="s">
        <v>154</v>
      </c>
      <c r="Z139" s="38" t="s">
        <v>0</v>
      </c>
      <c r="AA139" s="41" t="s">
        <v>154</v>
      </c>
      <c r="AB139" s="42" t="s">
        <v>0</v>
      </c>
    </row>
    <row r="140" spans="1:31" x14ac:dyDescent="0.3">
      <c r="A140" s="59">
        <v>0</v>
      </c>
      <c r="B140" s="62" t="s">
        <v>186</v>
      </c>
      <c r="C140" s="8">
        <v>81</v>
      </c>
      <c r="D140" s="5">
        <f>IF(C154=0,"- - -",C140/C154*100)</f>
        <v>61.363636363636367</v>
      </c>
      <c r="E140" s="4">
        <v>202</v>
      </c>
      <c r="F140" s="5">
        <f>IF(E154=0,"- - -",E140/E154*100)</f>
        <v>37.616387337057731</v>
      </c>
      <c r="G140" s="4">
        <v>153</v>
      </c>
      <c r="H140" s="5">
        <f>IF(G154=0,"- - -",G140/G154*100)</f>
        <v>18.27956989247312</v>
      </c>
      <c r="I140" s="4">
        <v>162</v>
      </c>
      <c r="J140" s="5">
        <f>IF(I154=0,"- - -",I140/I154*100)</f>
        <v>9.1062394603709951</v>
      </c>
      <c r="K140" s="4">
        <v>166</v>
      </c>
      <c r="L140" s="5">
        <f>IF(K154=0,"- - -",K140/K154*100)</f>
        <v>2.8332479945383171</v>
      </c>
      <c r="M140" s="4">
        <v>262</v>
      </c>
      <c r="N140" s="5">
        <f>IF(M154=0,"- - -",M140/M154*100)</f>
        <v>1.1134248438230421</v>
      </c>
      <c r="O140" s="4">
        <v>429</v>
      </c>
      <c r="P140" s="5">
        <f>IF(O154=0,"- - -",O140/O154*100)</f>
        <v>0.8648147401524009</v>
      </c>
      <c r="Q140" s="4">
        <v>276</v>
      </c>
      <c r="R140" s="5">
        <f>IF(Q154=0,"- - -",Q140/Q154*100)</f>
        <v>0.79401611047180665</v>
      </c>
      <c r="S140" s="4">
        <v>79</v>
      </c>
      <c r="T140" s="5">
        <f>IF(S154=0,"- - -",S140/S154*100)</f>
        <v>0.90627509464265232</v>
      </c>
      <c r="U140" s="4">
        <v>12</v>
      </c>
      <c r="V140" s="5">
        <f>IF(U154=0,"- - -",U140/U154*100)</f>
        <v>1.0628875110717448</v>
      </c>
      <c r="W140" s="4">
        <v>2</v>
      </c>
      <c r="X140" s="5">
        <f>IF(W154=0,"- - -",W140/W154*100)</f>
        <v>2.2988505747126435</v>
      </c>
      <c r="Y140" s="4">
        <v>0</v>
      </c>
      <c r="Z140" s="5" t="str">
        <f>IF(Y154=0,"- - -",Y140/Y154*100)</f>
        <v>- - -</v>
      </c>
      <c r="AA140" s="26">
        <f>C140+E140+G140+I140+K140+M140+O140+Q140+S140+U140+W140+Y140</f>
        <v>1824</v>
      </c>
      <c r="AB140" s="27">
        <f>IF(AA154=0,"- - -",AA140/AA154*100)</f>
        <v>1.4365145620363224</v>
      </c>
      <c r="AE140" s="69"/>
    </row>
    <row r="141" spans="1:31" x14ac:dyDescent="0.3">
      <c r="A141" s="60">
        <v>1</v>
      </c>
      <c r="B141" s="62" t="s">
        <v>186</v>
      </c>
      <c r="C141" s="9">
        <v>8</v>
      </c>
      <c r="D141" s="3">
        <f>IF(C154=0,"- - -",C141/C154*100)</f>
        <v>6.0606060606060606</v>
      </c>
      <c r="E141" s="2">
        <v>28</v>
      </c>
      <c r="F141" s="3">
        <f>IF(E154=0,"- - -",E141/E154*100)</f>
        <v>5.2141527001862196</v>
      </c>
      <c r="G141" s="2">
        <v>28</v>
      </c>
      <c r="H141" s="3">
        <f>IF(G154=0,"- - -",G141/G154*100)</f>
        <v>3.3452807646356031</v>
      </c>
      <c r="I141" s="2">
        <v>32</v>
      </c>
      <c r="J141" s="3">
        <f>IF(I154=0,"- - -",I141/I154*100)</f>
        <v>1.7987633501967397</v>
      </c>
      <c r="K141" s="2">
        <v>92</v>
      </c>
      <c r="L141" s="3">
        <f>IF(K154=0,"- - -",K141/K154*100)</f>
        <v>1.5702338282983446</v>
      </c>
      <c r="M141" s="2">
        <v>375</v>
      </c>
      <c r="N141" s="3">
        <f>IF(M154=0,"- - -",M141/M154*100)</f>
        <v>1.5936424291360334</v>
      </c>
      <c r="O141" s="2">
        <v>956</v>
      </c>
      <c r="P141" s="3">
        <f>IF(O154=0,"- - -",O141/O154*100)</f>
        <v>1.9271862274724831</v>
      </c>
      <c r="Q141" s="2">
        <v>729</v>
      </c>
      <c r="R141" s="3">
        <f>IF(Q154=0,"- - -",Q141/Q154*100)</f>
        <v>2.0972382048331415</v>
      </c>
      <c r="S141" s="2">
        <v>197</v>
      </c>
      <c r="T141" s="3">
        <f>IF(S154=0,"- - -",S141/S154*100)</f>
        <v>2.2599518182861078</v>
      </c>
      <c r="U141" s="2">
        <v>32</v>
      </c>
      <c r="V141" s="3">
        <f>IF(U154=0,"- - -",U141/U154*100)</f>
        <v>2.8343666961913199</v>
      </c>
      <c r="W141" s="2">
        <v>4</v>
      </c>
      <c r="X141" s="3">
        <f>IF(W154=0,"- - -",W141/W154*100)</f>
        <v>4.5977011494252871</v>
      </c>
      <c r="Y141" s="2">
        <v>0</v>
      </c>
      <c r="Z141" s="3" t="str">
        <f>IF(Y154=0,"- - -",Y141/Y154*100)</f>
        <v>- - -</v>
      </c>
      <c r="AA141" s="26">
        <f t="shared" ref="AA141:AA151" si="16">C141+E141+G141+I141+K141+M141+O141+Q141+S141+U141+W141+Y141</f>
        <v>2481</v>
      </c>
      <c r="AB141" s="29">
        <f>IF(AA154=0,"- - -",AA141/AA154*100)</f>
        <v>1.9539433269803268</v>
      </c>
      <c r="AE141" s="69"/>
    </row>
    <row r="142" spans="1:31" x14ac:dyDescent="0.3">
      <c r="A142" s="60">
        <v>2</v>
      </c>
      <c r="B142" s="62" t="s">
        <v>183</v>
      </c>
      <c r="C142" s="9">
        <v>8</v>
      </c>
      <c r="D142" s="3">
        <f>IF(C154=0,"- - -",C142/C154*100)</f>
        <v>6.0606060606060606</v>
      </c>
      <c r="E142" s="2">
        <v>13</v>
      </c>
      <c r="F142" s="3">
        <f>IF(E154=0,"- - -",E142/E154*100)</f>
        <v>2.4208566108007448</v>
      </c>
      <c r="G142" s="2">
        <v>12</v>
      </c>
      <c r="H142" s="3">
        <f>IF(G154=0,"- - -",G142/G154*100)</f>
        <v>1.4336917562724014</v>
      </c>
      <c r="I142" s="2">
        <v>16</v>
      </c>
      <c r="J142" s="3">
        <f>IF(I154=0,"- - -",I142/I154*100)</f>
        <v>0.89938167509836986</v>
      </c>
      <c r="K142" s="2">
        <v>59</v>
      </c>
      <c r="L142" s="3">
        <f>IF(K154=0,"- - -",K142/K154*100)</f>
        <v>1.0069977811913295</v>
      </c>
      <c r="M142" s="2">
        <v>780</v>
      </c>
      <c r="N142" s="3">
        <f>IF(M154=0,"- - -",M142/M154*100)</f>
        <v>3.3147762526029494</v>
      </c>
      <c r="O142" s="2">
        <v>1952</v>
      </c>
      <c r="P142" s="3">
        <f>IF(O154=0,"- - -",O142/O154*100)</f>
        <v>3.9350078619521831</v>
      </c>
      <c r="Q142" s="2">
        <v>1381</v>
      </c>
      <c r="R142" s="3">
        <f>IF(Q154=0,"- - -",Q142/Q154*100)</f>
        <v>3.9729574223245105</v>
      </c>
      <c r="S142" s="2">
        <v>336</v>
      </c>
      <c r="T142" s="3">
        <f>IF(S154=0,"- - -",S142/S154*100)</f>
        <v>3.8545371113915339</v>
      </c>
      <c r="U142" s="2">
        <v>31</v>
      </c>
      <c r="V142" s="3">
        <f>IF(U154=0,"- - -",U142/U154*100)</f>
        <v>2.745792736935341</v>
      </c>
      <c r="W142" s="2">
        <v>3</v>
      </c>
      <c r="X142" s="3">
        <f>IF(W154=0,"- - -",W142/W154*100)</f>
        <v>3.4482758620689653</v>
      </c>
      <c r="Y142" s="2">
        <v>0</v>
      </c>
      <c r="Z142" s="3" t="str">
        <f>IF(Y154=0,"- - -",Y142/Y154*100)</f>
        <v>- - -</v>
      </c>
      <c r="AA142" s="26">
        <f t="shared" si="16"/>
        <v>4591</v>
      </c>
      <c r="AB142" s="29">
        <f>IF(AA154=0,"- - -",AA142/AA154*100)</f>
        <v>3.6157008521429583</v>
      </c>
      <c r="AE142" s="69"/>
    </row>
    <row r="143" spans="1:31" x14ac:dyDescent="0.3">
      <c r="A143" s="60">
        <v>3</v>
      </c>
      <c r="B143" s="62" t="s">
        <v>183</v>
      </c>
      <c r="C143" s="9">
        <v>5</v>
      </c>
      <c r="D143" s="3">
        <f>IF(C154=0,"- - -",C143/C154*100)</f>
        <v>3.7878787878787881</v>
      </c>
      <c r="E143" s="2">
        <v>6</v>
      </c>
      <c r="F143" s="3">
        <f>IF(E154=0,"- - -",E143/E154*100)</f>
        <v>1.1173184357541899</v>
      </c>
      <c r="G143" s="2">
        <v>3</v>
      </c>
      <c r="H143" s="3">
        <f>IF(G154=0,"- - -",G143/G154*100)</f>
        <v>0.35842293906810035</v>
      </c>
      <c r="I143" s="2">
        <v>10</v>
      </c>
      <c r="J143" s="3">
        <f>IF(I154=0,"- - -",I143/I154*100)</f>
        <v>0.56211354693648119</v>
      </c>
      <c r="K143" s="2">
        <v>141</v>
      </c>
      <c r="L143" s="3">
        <f>IF(K154=0,"- - -",K143/K154*100)</f>
        <v>2.406554019457245</v>
      </c>
      <c r="M143" s="2">
        <v>2960</v>
      </c>
      <c r="N143" s="3">
        <f>IF(M154=0,"- - -",M143/M154*100)</f>
        <v>12.579150907313757</v>
      </c>
      <c r="O143" s="2">
        <v>7500</v>
      </c>
      <c r="P143" s="3">
        <f>IF(O154=0,"- - -",O143/O154*100)</f>
        <v>15.119138813853164</v>
      </c>
      <c r="Q143" s="2">
        <v>5308</v>
      </c>
      <c r="R143" s="3">
        <f>IF(Q154=0,"- - -",Q143/Q154*100)</f>
        <v>15.270425776754889</v>
      </c>
      <c r="S143" s="2">
        <v>1342</v>
      </c>
      <c r="T143" s="3">
        <f>IF(S154=0,"- - -",S143/S154*100)</f>
        <v>15.395204772284043</v>
      </c>
      <c r="U143" s="2">
        <v>152</v>
      </c>
      <c r="V143" s="3">
        <f>IF(U154=0,"- - -",U143/U154*100)</f>
        <v>13.463241806908769</v>
      </c>
      <c r="W143" s="2">
        <v>8</v>
      </c>
      <c r="X143" s="3">
        <f>IF(W154=0,"- - -",W143/W154*100)</f>
        <v>9.1954022988505741</v>
      </c>
      <c r="Y143" s="2">
        <v>0</v>
      </c>
      <c r="Z143" s="3" t="str">
        <f>IF(Y154=0,"- - -",Y143/Y154*100)</f>
        <v>- - -</v>
      </c>
      <c r="AA143" s="26">
        <f t="shared" si="16"/>
        <v>17435</v>
      </c>
      <c r="AB143" s="29">
        <f>IF(AA154=0,"- - -",AA143/AA154*100)</f>
        <v>13.731157559815395</v>
      </c>
      <c r="AE143" s="69"/>
    </row>
    <row r="144" spans="1:31" x14ac:dyDescent="0.3">
      <c r="A144" s="60">
        <v>4</v>
      </c>
      <c r="B144" s="62" t="s">
        <v>183</v>
      </c>
      <c r="C144" s="9">
        <v>11</v>
      </c>
      <c r="D144" s="3">
        <f>IF(C154=0,"- - -",C144/C154*100)</f>
        <v>8.3333333333333321</v>
      </c>
      <c r="E144" s="2">
        <v>8</v>
      </c>
      <c r="F144" s="3">
        <f>IF(E154=0,"- - -",E144/E154*100)</f>
        <v>1.4897579143389199</v>
      </c>
      <c r="G144" s="2">
        <v>6</v>
      </c>
      <c r="H144" s="3">
        <f>IF(G154=0,"- - -",G144/G154*100)</f>
        <v>0.71684587813620071</v>
      </c>
      <c r="I144" s="2">
        <v>18</v>
      </c>
      <c r="J144" s="3">
        <f>IF(I154=0,"- - -",I144/I154*100)</f>
        <v>1.0118043844856661</v>
      </c>
      <c r="K144" s="2">
        <v>623</v>
      </c>
      <c r="L144" s="3">
        <f>IF(K154=0,"- - -",K144/K154*100)</f>
        <v>10.63321385902031</v>
      </c>
      <c r="M144" s="2">
        <v>8533</v>
      </c>
      <c r="N144" s="3">
        <f>IF(M154=0,"- - -",M144/M154*100)</f>
        <v>36.262802260847394</v>
      </c>
      <c r="O144" s="2">
        <v>20945</v>
      </c>
      <c r="P144" s="3">
        <f>IF(O154=0,"- - -",O144/O154*100)</f>
        <v>42.222714994153932</v>
      </c>
      <c r="Q144" s="2">
        <v>14642</v>
      </c>
      <c r="R144" s="3">
        <f>IF(Q154=0,"- - -",Q144/Q154*100)</f>
        <v>42.12313003452244</v>
      </c>
      <c r="S144" s="2">
        <v>3507</v>
      </c>
      <c r="T144" s="3">
        <f>IF(S154=0,"- - -",S144/S154*100)</f>
        <v>40.231731100149133</v>
      </c>
      <c r="U144" s="2">
        <v>369</v>
      </c>
      <c r="V144" s="3">
        <f>IF(U154=0,"- - -",U144/U154*100)</f>
        <v>32.683790965456154</v>
      </c>
      <c r="W144" s="2">
        <v>24</v>
      </c>
      <c r="X144" s="3">
        <f>IF(W154=0,"- - -",W144/W154*100)</f>
        <v>27.586206896551722</v>
      </c>
      <c r="Y144" s="2">
        <v>0</v>
      </c>
      <c r="Z144" s="3" t="str">
        <f>IF(Y154=0,"- - -",Y144/Y154*100)</f>
        <v>- - -</v>
      </c>
      <c r="AA144" s="26">
        <f t="shared" si="16"/>
        <v>48686</v>
      </c>
      <c r="AB144" s="29">
        <f>IF(AA154=0,"- - -",AA144/AA154*100)</f>
        <v>38.343282876809425</v>
      </c>
      <c r="AE144" s="69"/>
    </row>
    <row r="145" spans="1:31" x14ac:dyDescent="0.3">
      <c r="A145" s="60">
        <v>5</v>
      </c>
      <c r="B145" s="62" t="s">
        <v>183</v>
      </c>
      <c r="C145" s="9">
        <v>6</v>
      </c>
      <c r="D145" s="3">
        <f>IF(C154=0,"- - -",C145/C154*100)</f>
        <v>4.5454545454545459</v>
      </c>
      <c r="E145" s="2">
        <v>5</v>
      </c>
      <c r="F145" s="3">
        <f>IF(E154=0,"- - -",E145/E154*100)</f>
        <v>0.93109869646182497</v>
      </c>
      <c r="G145" s="2">
        <v>8</v>
      </c>
      <c r="H145" s="3">
        <f>IF(G154=0,"- - -",G145/G154*100)</f>
        <v>0.95579450418160095</v>
      </c>
      <c r="I145" s="2">
        <v>21</v>
      </c>
      <c r="J145" s="3">
        <f>IF(I154=0,"- - -",I145/I154*100)</f>
        <v>1.1804384485666104</v>
      </c>
      <c r="K145" s="2">
        <v>692</v>
      </c>
      <c r="L145" s="3">
        <f>IF(K154=0,"- - -",K145/K154*100)</f>
        <v>11.810889230244069</v>
      </c>
      <c r="M145" s="2">
        <v>5684</v>
      </c>
      <c r="N145" s="3">
        <f>IF(M154=0,"- - -",M145/M154*100)</f>
        <v>24.155369512557904</v>
      </c>
      <c r="O145" s="2">
        <v>11751</v>
      </c>
      <c r="P145" s="3">
        <f>IF(O154=0,"- - -",O145/O154*100)</f>
        <v>23.688666693545134</v>
      </c>
      <c r="Q145" s="2">
        <v>8303</v>
      </c>
      <c r="R145" s="3">
        <f>IF(Q154=0,"- - -",Q145/Q154*100)</f>
        <v>23.886651323360184</v>
      </c>
      <c r="S145" s="2">
        <v>2036</v>
      </c>
      <c r="T145" s="3">
        <f>IF(S154=0,"- - -",S145/S154*100)</f>
        <v>23.356659401170127</v>
      </c>
      <c r="U145" s="2">
        <v>274</v>
      </c>
      <c r="V145" s="3">
        <f>IF(U154=0,"- - -",U145/U154*100)</f>
        <v>24.269264836138174</v>
      </c>
      <c r="W145" s="2">
        <v>20</v>
      </c>
      <c r="X145" s="3">
        <f>IF(W154=0,"- - -",W145/W154*100)</f>
        <v>22.988505747126435</v>
      </c>
      <c r="Y145" s="2">
        <v>0</v>
      </c>
      <c r="Z145" s="3" t="str">
        <f>IF(Y154=0,"- - -",Y145/Y154*100)</f>
        <v>- - -</v>
      </c>
      <c r="AA145" s="26">
        <f t="shared" si="16"/>
        <v>28800</v>
      </c>
      <c r="AB145" s="29">
        <f>IF(AA154=0,"- - -",AA145/AA154*100)</f>
        <v>22.681808874257722</v>
      </c>
      <c r="AE145" s="69"/>
    </row>
    <row r="146" spans="1:31" x14ac:dyDescent="0.3">
      <c r="A146" s="60">
        <v>6</v>
      </c>
      <c r="B146" s="62" t="s">
        <v>183</v>
      </c>
      <c r="C146" s="9">
        <v>3</v>
      </c>
      <c r="D146" s="3">
        <f>IF(C154=0,"- - -",C146/C154*100)</f>
        <v>2.2727272727272729</v>
      </c>
      <c r="E146" s="2">
        <v>0</v>
      </c>
      <c r="F146" s="3">
        <f>IF(E154=0,"- - -",E146/E154*100)</f>
        <v>0</v>
      </c>
      <c r="G146" s="2">
        <v>4</v>
      </c>
      <c r="H146" s="3">
        <f>IF(G154=0,"- - -",G146/G154*100)</f>
        <v>0.47789725209080047</v>
      </c>
      <c r="I146" s="2">
        <v>19</v>
      </c>
      <c r="J146" s="3">
        <f>IF(I154=0,"- - -",I146/I154*100)</f>
        <v>1.0680157391793141</v>
      </c>
      <c r="K146" s="2">
        <v>502</v>
      </c>
      <c r="L146" s="3">
        <f>IF(K154=0,"- - -",K146/K154*100)</f>
        <v>8.5680150196279232</v>
      </c>
      <c r="M146" s="2">
        <v>2152</v>
      </c>
      <c r="N146" s="3">
        <f>IF(M154=0,"- - -",M146/M154*100)</f>
        <v>9.1453826866686505</v>
      </c>
      <c r="O146" s="2">
        <v>3696</v>
      </c>
      <c r="P146" s="3">
        <f>IF(O154=0,"- - -",O146/O154*100)</f>
        <v>7.4507116074668378</v>
      </c>
      <c r="Q146" s="2">
        <v>2508</v>
      </c>
      <c r="R146" s="3">
        <f>IF(Q154=0,"- - -",Q146/Q154*100)</f>
        <v>7.2151898734177209</v>
      </c>
      <c r="S146" s="2">
        <v>746</v>
      </c>
      <c r="T146" s="3">
        <f>IF(S154=0,"- - -",S146/S154*100)</f>
        <v>8.5579901342204892</v>
      </c>
      <c r="U146" s="2">
        <v>146</v>
      </c>
      <c r="V146" s="3">
        <f>IF(U154=0,"- - -",U146/U154*100)</f>
        <v>12.931798051372898</v>
      </c>
      <c r="W146" s="2">
        <v>14</v>
      </c>
      <c r="X146" s="3">
        <f>IF(W154=0,"- - -",W146/W154*100)</f>
        <v>16.091954022988507</v>
      </c>
      <c r="Y146" s="2">
        <v>0</v>
      </c>
      <c r="Z146" s="3" t="str">
        <f>IF(Y154=0,"- - -",Y146/Y154*100)</f>
        <v>- - -</v>
      </c>
      <c r="AA146" s="26">
        <f t="shared" si="16"/>
        <v>9790</v>
      </c>
      <c r="AB146" s="29">
        <f>IF(AA154=0,"- - -",AA146/AA154*100)</f>
        <v>7.7102398916313568</v>
      </c>
      <c r="AE146" s="69"/>
    </row>
    <row r="147" spans="1:31" x14ac:dyDescent="0.3">
      <c r="A147" s="60">
        <v>7</v>
      </c>
      <c r="B147" s="62" t="s">
        <v>183</v>
      </c>
      <c r="C147" s="9">
        <v>3</v>
      </c>
      <c r="D147" s="3">
        <f>IF(C154=0,"- - -",C147/C154*100)</f>
        <v>2.2727272727272729</v>
      </c>
      <c r="E147" s="2">
        <v>4</v>
      </c>
      <c r="F147" s="3">
        <f>IF(E154=0,"- - -",E147/E154*100)</f>
        <v>0.74487895716945995</v>
      </c>
      <c r="G147" s="2">
        <v>8</v>
      </c>
      <c r="H147" s="3">
        <f>IF(G154=0,"- - -",G147/G154*100)</f>
        <v>0.95579450418160095</v>
      </c>
      <c r="I147" s="2">
        <v>26</v>
      </c>
      <c r="J147" s="3">
        <f>IF(I154=0,"- - -",I147/I154*100)</f>
        <v>1.4614952220348512</v>
      </c>
      <c r="K147" s="2">
        <v>436</v>
      </c>
      <c r="L147" s="3">
        <f>IF(K154=0,"- - -",K147/K154*100)</f>
        <v>7.4415429254138941</v>
      </c>
      <c r="M147" s="2">
        <v>1119</v>
      </c>
      <c r="N147" s="3">
        <f>IF(M154=0,"- - -",M147/M154*100)</f>
        <v>4.7554290085419231</v>
      </c>
      <c r="O147" s="2">
        <v>1436</v>
      </c>
      <c r="P147" s="3">
        <f>IF(O154=0,"- - -",O147/O154*100)</f>
        <v>2.8948111115590853</v>
      </c>
      <c r="Q147" s="2">
        <v>1063</v>
      </c>
      <c r="R147" s="3">
        <f>IF(Q154=0,"- - -",Q147/Q154*100)</f>
        <v>3.0581127733026467</v>
      </c>
      <c r="S147" s="2">
        <v>306</v>
      </c>
      <c r="T147" s="3">
        <f>IF(S154=0,"- - -",S147/S154*100)</f>
        <v>3.5103820121601466</v>
      </c>
      <c r="U147" s="2">
        <v>75</v>
      </c>
      <c r="V147" s="3">
        <f>IF(U154=0,"- - -",U147/U154*100)</f>
        <v>6.6430469441984048</v>
      </c>
      <c r="W147" s="2">
        <v>5</v>
      </c>
      <c r="X147" s="3">
        <f>IF(W154=0,"- - -",W147/W154*100)</f>
        <v>5.7471264367816088</v>
      </c>
      <c r="Y147" s="2">
        <v>0</v>
      </c>
      <c r="Z147" s="3" t="str">
        <f>IF(Y154=0,"- - -",Y147/Y154*100)</f>
        <v>- - -</v>
      </c>
      <c r="AA147" s="26">
        <f t="shared" si="16"/>
        <v>4481</v>
      </c>
      <c r="AB147" s="29">
        <f>IF(AA154=0,"- - -",AA147/AA154*100)</f>
        <v>3.5290689432482236</v>
      </c>
      <c r="AE147" s="69"/>
    </row>
    <row r="148" spans="1:31" x14ac:dyDescent="0.3">
      <c r="A148" s="60">
        <v>8</v>
      </c>
      <c r="B148" s="62" t="s">
        <v>183</v>
      </c>
      <c r="C148" s="9">
        <v>0</v>
      </c>
      <c r="D148" s="3">
        <f>IF(C154=0,"- - -",C148/C154*100)</f>
        <v>0</v>
      </c>
      <c r="E148" s="2">
        <v>3</v>
      </c>
      <c r="F148" s="3">
        <f>IF(E154=0,"- - -",E148/E154*100)</f>
        <v>0.55865921787709494</v>
      </c>
      <c r="G148" s="2">
        <v>2</v>
      </c>
      <c r="H148" s="3">
        <f>IF(G154=0,"- - -",G148/G154*100)</f>
        <v>0.23894862604540024</v>
      </c>
      <c r="I148" s="2">
        <v>27</v>
      </c>
      <c r="J148" s="3">
        <f>IF(I154=0,"- - -",I148/I154*100)</f>
        <v>1.5177065767284992</v>
      </c>
      <c r="K148" s="2">
        <v>290</v>
      </c>
      <c r="L148" s="3">
        <f>IF(K154=0,"- - -",K148/K154*100)</f>
        <v>4.9496501109404338</v>
      </c>
      <c r="M148" s="2">
        <v>359</v>
      </c>
      <c r="N148" s="3">
        <f>IF(M154=0,"- - -",M148/M154*100)</f>
        <v>1.5256470188262292</v>
      </c>
      <c r="O148" s="2">
        <v>318</v>
      </c>
      <c r="P148" s="3">
        <f>IF(O154=0,"- - -",O148/O154*100)</f>
        <v>0.64105148570737414</v>
      </c>
      <c r="Q148" s="2">
        <v>246</v>
      </c>
      <c r="R148" s="3">
        <f>IF(Q154=0,"- - -",Q148/Q154*100)</f>
        <v>0.70771001150747992</v>
      </c>
      <c r="S148" s="2">
        <v>76</v>
      </c>
      <c r="T148" s="3">
        <f>IF(S154=0,"- - -",S148/S154*100)</f>
        <v>0.87185958471951364</v>
      </c>
      <c r="U148" s="2">
        <v>17</v>
      </c>
      <c r="V148" s="3">
        <f>IF(U154=0,"- - -",U148/U154*100)</f>
        <v>1.5057573073516386</v>
      </c>
      <c r="W148" s="2">
        <v>1</v>
      </c>
      <c r="X148" s="3">
        <f>IF(W154=0,"- - -",W148/W154*100)</f>
        <v>1.1494252873563218</v>
      </c>
      <c r="Y148" s="2">
        <v>0</v>
      </c>
      <c r="Z148" s="3" t="str">
        <f>IF(Y154=0,"- - -",Y148/Y154*100)</f>
        <v>- - -</v>
      </c>
      <c r="AA148" s="26">
        <f t="shared" si="16"/>
        <v>1339</v>
      </c>
      <c r="AB148" s="29">
        <f>IF(AA154=0,"- - -",AA148/AA154*100)</f>
        <v>1.0545466000913573</v>
      </c>
      <c r="AE148" s="69"/>
    </row>
    <row r="149" spans="1:31" x14ac:dyDescent="0.3">
      <c r="A149" s="60">
        <v>9</v>
      </c>
      <c r="B149" s="62" t="s">
        <v>183</v>
      </c>
      <c r="C149" s="9">
        <v>0</v>
      </c>
      <c r="D149" s="3">
        <f>IF(C154=0,"- - -",C149/C154*100)</f>
        <v>0</v>
      </c>
      <c r="E149" s="2">
        <v>3</v>
      </c>
      <c r="F149" s="3">
        <f>IF(E154=0,"- - -",E149/E154*100)</f>
        <v>0.55865921787709494</v>
      </c>
      <c r="G149" s="2">
        <v>7</v>
      </c>
      <c r="H149" s="3">
        <f>IF(G154=0,"- - -",G149/G154*100)</f>
        <v>0.83632019115890077</v>
      </c>
      <c r="I149" s="2">
        <v>19</v>
      </c>
      <c r="J149" s="3">
        <f>IF(I154=0,"- - -",I149/I154*100)</f>
        <v>1.0680157391793141</v>
      </c>
      <c r="K149" s="2">
        <v>246</v>
      </c>
      <c r="L149" s="3">
        <f>IF(K154=0,"- - -",K149/K154*100)</f>
        <v>4.1986687147977468</v>
      </c>
      <c r="M149" s="2">
        <v>247</v>
      </c>
      <c r="N149" s="3">
        <f>IF(M154=0,"- - -",M149/M154*100)</f>
        <v>1.0496791466576005</v>
      </c>
      <c r="O149" s="2">
        <v>172</v>
      </c>
      <c r="P149" s="3">
        <f>IF(O154=0,"- - -",O149/O154*100)</f>
        <v>0.34673225013103254</v>
      </c>
      <c r="Q149" s="2">
        <v>85</v>
      </c>
      <c r="R149" s="3">
        <f>IF(Q154=0,"- - -",Q149/Q154*100)</f>
        <v>0.24453394706559264</v>
      </c>
      <c r="S149" s="2">
        <v>33</v>
      </c>
      <c r="T149" s="3">
        <f>IF(S154=0,"- - -",S149/S154*100)</f>
        <v>0.37857060915452562</v>
      </c>
      <c r="U149" s="2">
        <v>5</v>
      </c>
      <c r="V149" s="3">
        <f>IF(U154=0,"- - -",U149/U154*100)</f>
        <v>0.44286979627989376</v>
      </c>
      <c r="W149" s="2">
        <v>1</v>
      </c>
      <c r="X149" s="3">
        <f>IF(W154=0,"- - -",W149/W154*100)</f>
        <v>1.1494252873563218</v>
      </c>
      <c r="Y149" s="2">
        <v>0</v>
      </c>
      <c r="Z149" s="3" t="str">
        <f>IF(Y154=0,"- - -",Y149/Y154*100)</f>
        <v>- - -</v>
      </c>
      <c r="AA149" s="26">
        <f t="shared" si="16"/>
        <v>818</v>
      </c>
      <c r="AB149" s="29">
        <f>IF(AA154=0,"- - -",AA149/AA154*100)</f>
        <v>0.64422637705357</v>
      </c>
      <c r="AE149" s="69"/>
    </row>
    <row r="150" spans="1:31" x14ac:dyDescent="0.3">
      <c r="A150" s="61">
        <v>10</v>
      </c>
      <c r="B150" s="62" t="s">
        <v>183</v>
      </c>
      <c r="C150" s="10">
        <v>1</v>
      </c>
      <c r="D150" s="7">
        <f>IF(C154=0,"- - -",C150/C154*100)</f>
        <v>0.75757575757575757</v>
      </c>
      <c r="E150" s="6">
        <v>2</v>
      </c>
      <c r="F150" s="7">
        <f>IF(E154=0,"- - -",E150/E154*100)</f>
        <v>0.37243947858472998</v>
      </c>
      <c r="G150" s="6">
        <v>3</v>
      </c>
      <c r="H150" s="7">
        <f>IF(G154=0,"- - -",G150/G154*100)</f>
        <v>0.35842293906810035</v>
      </c>
      <c r="I150" s="6">
        <v>25</v>
      </c>
      <c r="J150" s="7">
        <f>IF(I154=0,"- - -",I150/I154*100)</f>
        <v>1.4052838673412029</v>
      </c>
      <c r="K150" s="6">
        <v>229</v>
      </c>
      <c r="L150" s="7">
        <f>IF(K154=0,"- - -",K150/K154*100)</f>
        <v>3.9085168117426186</v>
      </c>
      <c r="M150" s="6">
        <v>188</v>
      </c>
      <c r="N150" s="7">
        <f>IF(M154=0,"- - -",M150/M154*100)</f>
        <v>0.79894607114019811</v>
      </c>
      <c r="O150" s="6">
        <v>106</v>
      </c>
      <c r="P150" s="7">
        <f>IF(O154=0,"- - -",O150/O154*100)</f>
        <v>0.21368382856912471</v>
      </c>
      <c r="Q150" s="6">
        <v>62</v>
      </c>
      <c r="R150" s="7">
        <f>IF(Q154=0,"- - -",Q150/Q154*100)</f>
        <v>0.17836593785960875</v>
      </c>
      <c r="S150" s="6">
        <v>10</v>
      </c>
      <c r="T150" s="7">
        <f>IF(S154=0,"- - -",S150/S154*100)</f>
        <v>0.11471836641046231</v>
      </c>
      <c r="U150" s="6">
        <v>9</v>
      </c>
      <c r="V150" s="7">
        <f>IF(U154=0,"- - -",U150/U154*100)</f>
        <v>0.79716563330380874</v>
      </c>
      <c r="W150" s="6">
        <v>1</v>
      </c>
      <c r="X150" s="7">
        <f>IF(W154=0,"- - -",W150/W154*100)</f>
        <v>1.1494252873563218</v>
      </c>
      <c r="Y150" s="6">
        <v>0</v>
      </c>
      <c r="Z150" s="7" t="str">
        <f>IF(Y154=0,"- - -",Y150/Y154*100)</f>
        <v>- - -</v>
      </c>
      <c r="AA150" s="26">
        <f t="shared" si="16"/>
        <v>636</v>
      </c>
      <c r="AB150" s="29">
        <f>IF(AA154=0,"- - -",AA150/AA154*100)</f>
        <v>0.50088994597319136</v>
      </c>
      <c r="AE150" s="69"/>
    </row>
    <row r="151" spans="1:31" x14ac:dyDescent="0.3">
      <c r="A151" s="80" t="s">
        <v>47</v>
      </c>
      <c r="B151" s="62" t="s">
        <v>183</v>
      </c>
      <c r="C151" s="10">
        <v>0</v>
      </c>
      <c r="D151" s="7">
        <f>IF(C154=0,"- - -",C151/C154*100)</f>
        <v>0</v>
      </c>
      <c r="E151" s="6">
        <v>10</v>
      </c>
      <c r="F151" s="7">
        <f>IF(E154=0,"- - -",E151/E154*100)</f>
        <v>1.8621973929236499</v>
      </c>
      <c r="G151" s="6">
        <v>71</v>
      </c>
      <c r="H151" s="7">
        <f>IF(G154=0,"- - -",G151/G154*100)</f>
        <v>8.4826762246117084</v>
      </c>
      <c r="I151" s="6">
        <v>399</v>
      </c>
      <c r="J151" s="7">
        <f>IF(I154=0,"- - -",I151/I154*100)</f>
        <v>22.428330522765599</v>
      </c>
      <c r="K151" s="6">
        <v>1660</v>
      </c>
      <c r="L151" s="7">
        <f>IF(K154=0,"- - -",K151/K154*100)</f>
        <v>28.33247994538317</v>
      </c>
      <c r="M151" s="6">
        <v>688</v>
      </c>
      <c r="N151" s="7">
        <f>IF(M154=0,"- - -",M151/M154*100)</f>
        <v>2.9238026433215758</v>
      </c>
      <c r="O151" s="6">
        <v>263</v>
      </c>
      <c r="P151" s="7">
        <f>IF(O154=0,"- - -",O151/O154*100)</f>
        <v>0.53017780107245094</v>
      </c>
      <c r="Q151" s="6">
        <v>132</v>
      </c>
      <c r="R151" s="7">
        <f>IF(Q154=0,"- - -",Q151/Q154*100)</f>
        <v>0.37974683544303794</v>
      </c>
      <c r="S151" s="6">
        <v>39</v>
      </c>
      <c r="T151" s="7">
        <f>IF(S154=0,"- - -",S151/S154*100)</f>
        <v>0.44740162900080305</v>
      </c>
      <c r="U151" s="6">
        <v>3</v>
      </c>
      <c r="V151" s="7">
        <f>IF(U154=0,"- - -",U151/U154*100)</f>
        <v>0.26572187776793621</v>
      </c>
      <c r="W151" s="6">
        <v>4</v>
      </c>
      <c r="X151" s="7">
        <f>IF(W154=0,"- - -",W151/W154*100)</f>
        <v>4.5977011494252871</v>
      </c>
      <c r="Y151" s="6">
        <v>0</v>
      </c>
      <c r="Z151" s="7" t="str">
        <f>IF(Y154=0,"- - -",Y151/Y154*100)</f>
        <v>- - -</v>
      </c>
      <c r="AA151" s="26">
        <f t="shared" si="16"/>
        <v>3269</v>
      </c>
      <c r="AB151" s="29">
        <f>IF(AA154=0,"- - -",AA151/AA154*100)</f>
        <v>2.5745428197898783</v>
      </c>
      <c r="AE151" s="69"/>
    </row>
    <row r="152" spans="1:31" x14ac:dyDescent="0.3">
      <c r="A152" s="81" t="s">
        <v>49</v>
      </c>
      <c r="B152" s="62" t="s">
        <v>183</v>
      </c>
      <c r="C152" s="10">
        <v>1</v>
      </c>
      <c r="D152" s="7">
        <f>IF(C154=0,"- - -",C152/C154*100)</f>
        <v>0.75757575757575757</v>
      </c>
      <c r="E152" s="6">
        <v>7</v>
      </c>
      <c r="F152" s="7">
        <f>IF(E154=0,"- - -",E152/E154*100)</f>
        <v>1.3035381750465549</v>
      </c>
      <c r="G152" s="6">
        <v>87</v>
      </c>
      <c r="H152" s="7">
        <f>IF(G154=0,"- - -",G152/G154*100)</f>
        <v>10.394265232974909</v>
      </c>
      <c r="I152" s="6">
        <v>545</v>
      </c>
      <c r="J152" s="7">
        <f>IF(I154=0,"- - -",I152/I154*100)</f>
        <v>30.635188308038224</v>
      </c>
      <c r="K152" s="6">
        <v>582</v>
      </c>
      <c r="L152" s="7">
        <f>IF(K154=0,"- - -",K152/K154*100)</f>
        <v>9.9334357398873525</v>
      </c>
      <c r="M152" s="6">
        <v>108</v>
      </c>
      <c r="N152" s="7">
        <f>IF(M154=0,"- - -",M152/M154*100)</f>
        <v>0.45896901959117758</v>
      </c>
      <c r="O152" s="6">
        <v>42</v>
      </c>
      <c r="P152" s="7">
        <f>IF(O154=0,"- - -",O152/O154*100)</f>
        <v>8.4667177357577714E-2</v>
      </c>
      <c r="Q152" s="6">
        <v>12</v>
      </c>
      <c r="R152" s="7">
        <f>IF(Q154=0,"- - -",Q152/Q154*100)</f>
        <v>3.4522439585730723E-2</v>
      </c>
      <c r="S152" s="6">
        <v>6</v>
      </c>
      <c r="T152" s="7">
        <f>IF(S154=0,"- - -",S152/S154*100)</f>
        <v>6.8831019846277389E-2</v>
      </c>
      <c r="U152" s="6">
        <v>4</v>
      </c>
      <c r="V152" s="7">
        <f>IF(U154=0,"- - -",U152/U154*100)</f>
        <v>0.35429583702391498</v>
      </c>
      <c r="W152" s="6">
        <v>0</v>
      </c>
      <c r="X152" s="7">
        <f>IF(W154=0,"- - -",W152/W154*100)</f>
        <v>0</v>
      </c>
      <c r="Y152" s="6">
        <v>0</v>
      </c>
      <c r="Z152" s="7" t="str">
        <f>IF(Y154=0,"- - -",Y152/Y154*100)</f>
        <v>- - -</v>
      </c>
      <c r="AA152" s="26">
        <f t="shared" ref="AA152" si="17">C152+E152+G152+I152+K152+M152+O152+Q152+S152+U152+W152+Y152</f>
        <v>1394</v>
      </c>
      <c r="AB152" s="29">
        <f>IF(AA154=0,"- - -",AA152/AA154*100)</f>
        <v>1.0978625545387244</v>
      </c>
      <c r="AE152" s="69"/>
    </row>
    <row r="153" spans="1:31" ht="15" thickBot="1" x14ac:dyDescent="0.35">
      <c r="A153" s="61" t="s">
        <v>48</v>
      </c>
      <c r="B153" s="62" t="s">
        <v>183</v>
      </c>
      <c r="C153" s="10">
        <v>5</v>
      </c>
      <c r="D153" s="7">
        <f>IF(C154=0,"- - -",C153/C154*100)</f>
        <v>3.7878787878787881</v>
      </c>
      <c r="E153" s="6">
        <v>246</v>
      </c>
      <c r="F153" s="7">
        <f>IF(E154=0,"- - -",E153/E154*100)</f>
        <v>45.81005586592179</v>
      </c>
      <c r="G153" s="6">
        <v>445</v>
      </c>
      <c r="H153" s="7">
        <f>IF(G154=0,"- - -",G153/G154*100)</f>
        <v>53.166069295101551</v>
      </c>
      <c r="I153" s="6">
        <v>460</v>
      </c>
      <c r="J153" s="7">
        <f>IF(I154=0,"- - -",I153/I154*100)</f>
        <v>25.857223159078135</v>
      </c>
      <c r="K153" s="6">
        <v>141</v>
      </c>
      <c r="L153" s="7">
        <f>IF(K154=0,"- - -",K153/K154*100)</f>
        <v>2.406554019457245</v>
      </c>
      <c r="M153" s="6">
        <v>76</v>
      </c>
      <c r="N153" s="7">
        <f>IF(M154=0,"- - -",M153/M154*100)</f>
        <v>0.32297819897156943</v>
      </c>
      <c r="O153" s="6">
        <v>40</v>
      </c>
      <c r="P153" s="7">
        <f>IF(O154=0,"- - -",O153/O154*100)</f>
        <v>8.0635407007216872E-2</v>
      </c>
      <c r="Q153" s="6">
        <v>13</v>
      </c>
      <c r="R153" s="7">
        <f>IF(Q154=0,"- - -",Q153/Q154*100)</f>
        <v>3.7399309551208286E-2</v>
      </c>
      <c r="S153" s="6">
        <v>4</v>
      </c>
      <c r="T153" s="7">
        <f>IF(S154=0,"- - -",S153/S154*100)</f>
        <v>4.5887346564184923E-2</v>
      </c>
      <c r="U153" s="6">
        <v>0</v>
      </c>
      <c r="V153" s="7">
        <f>IF(U154=0,"- - -",U153/U154*100)</f>
        <v>0</v>
      </c>
      <c r="W153" s="6">
        <v>0</v>
      </c>
      <c r="X153" s="7">
        <f>IF(W154=0,"- - -",W153/W154*100)</f>
        <v>0</v>
      </c>
      <c r="Y153" s="6">
        <v>0</v>
      </c>
      <c r="Z153" s="7" t="str">
        <f>IF(Y154=0,"- - -",Y153/Y154*100)</f>
        <v>- - -</v>
      </c>
      <c r="AA153" s="26">
        <f t="shared" ref="AA153" si="18">C153+E153+G153+I153+K153+M153+O153+Q153+S153+U153+W153+Y153</f>
        <v>1430</v>
      </c>
      <c r="AB153" s="29">
        <f>IF(AA154=0,"- - -",AA153/AA154*100)</f>
        <v>1.1262148156315466</v>
      </c>
      <c r="AE153" s="69"/>
    </row>
    <row r="154" spans="1:31" x14ac:dyDescent="0.3">
      <c r="A154" s="170" t="s">
        <v>153</v>
      </c>
      <c r="B154" s="171"/>
      <c r="C154" s="14">
        <f>SUM(C140:C153)</f>
        <v>132</v>
      </c>
      <c r="D154" s="15">
        <f>IF(C154=0,"- - -",C154/C154*100)</f>
        <v>100</v>
      </c>
      <c r="E154" s="16">
        <f>SUM(E140:E153)</f>
        <v>537</v>
      </c>
      <c r="F154" s="15">
        <f>IF(E154=0,"- - -",E154/E154*100)</f>
        <v>100</v>
      </c>
      <c r="G154" s="16">
        <f>SUM(G140:G153)</f>
        <v>837</v>
      </c>
      <c r="H154" s="15">
        <f>IF(G154=0,"- - -",G154/G154*100)</f>
        <v>100</v>
      </c>
      <c r="I154" s="16">
        <f>SUM(I140:I153)</f>
        <v>1779</v>
      </c>
      <c r="J154" s="15">
        <f>IF(I154=0,"- - -",I154/I154*100)</f>
        <v>100</v>
      </c>
      <c r="K154" s="16">
        <f>SUM(K140:K153)</f>
        <v>5859</v>
      </c>
      <c r="L154" s="15">
        <f>IF(K154=0,"- - -",K154/K154*100)</f>
        <v>100</v>
      </c>
      <c r="M154" s="16">
        <f>SUM(M140:M153)</f>
        <v>23531</v>
      </c>
      <c r="N154" s="15">
        <f>IF(M154=0,"- - -",M154/M154*100)</f>
        <v>100</v>
      </c>
      <c r="O154" s="16">
        <f>SUM(O140:O153)</f>
        <v>49606</v>
      </c>
      <c r="P154" s="15">
        <f>IF(O154=0,"- - -",O154/O154*100)</f>
        <v>100</v>
      </c>
      <c r="Q154" s="16">
        <f>SUM(Q140:Q153)</f>
        <v>34760</v>
      </c>
      <c r="R154" s="15">
        <f>IF(Q154=0,"- - -",Q154/Q154*100)</f>
        <v>100</v>
      </c>
      <c r="S154" s="16">
        <f>SUM(S140:S153)</f>
        <v>8717</v>
      </c>
      <c r="T154" s="15">
        <f>IF(S154=0,"- - -",S154/S154*100)</f>
        <v>100</v>
      </c>
      <c r="U154" s="16">
        <f>SUM(U140:U153)</f>
        <v>1129</v>
      </c>
      <c r="V154" s="15">
        <f>IF(U154=0,"- - -",U154/U154*100)</f>
        <v>100</v>
      </c>
      <c r="W154" s="16">
        <f>SUM(W140:W153)</f>
        <v>87</v>
      </c>
      <c r="X154" s="15">
        <f>IF(W154=0,"- - -",W154/W154*100)</f>
        <v>100</v>
      </c>
      <c r="Y154" s="16">
        <f>SUM(Y140:Y153)</f>
        <v>0</v>
      </c>
      <c r="Z154" s="15" t="str">
        <f>IF(Y154=0,"- - -",Y154/Y154*100)</f>
        <v>- - -</v>
      </c>
      <c r="AA154" s="22">
        <f>SUM(AA140:AA153)</f>
        <v>126974</v>
      </c>
      <c r="AB154" s="23">
        <f>IF(AA154=0,"- - -",AA154/AA154*100)</f>
        <v>100</v>
      </c>
      <c r="AE154" s="69"/>
    </row>
    <row r="155" spans="1:31" ht="15" thickBot="1" x14ac:dyDescent="0.35">
      <c r="A155" s="163" t="s">
        <v>616</v>
      </c>
      <c r="B155" s="164"/>
      <c r="C155" s="18">
        <f>IF($AA154=0,"- - -",C154/$AA154*100)</f>
        <v>0.10395829067368122</v>
      </c>
      <c r="D155" s="19"/>
      <c r="E155" s="20">
        <f>IF($AA154=0,"- - -",E154/$AA154*100)</f>
        <v>0.42292122796793047</v>
      </c>
      <c r="F155" s="19"/>
      <c r="G155" s="20">
        <f>IF($AA154=0,"- - -",G154/$AA154*100)</f>
        <v>0.65919007040811506</v>
      </c>
      <c r="H155" s="19"/>
      <c r="I155" s="20">
        <f>IF($AA154=0,"- - -",I154/$AA154*100)</f>
        <v>1.4010742356702945</v>
      </c>
      <c r="J155" s="19"/>
      <c r="K155" s="20">
        <f>IF($AA154=0,"- - -",K154/$AA154*100)</f>
        <v>4.614330492856805</v>
      </c>
      <c r="L155" s="19"/>
      <c r="M155" s="20">
        <f>IF($AA154=0,"- - -",M154/$AA154*100)</f>
        <v>18.532140438199946</v>
      </c>
      <c r="N155" s="19"/>
      <c r="O155" s="20">
        <f>IF($AA154=0,"- - -",O154/$AA154*100)</f>
        <v>39.06784066029266</v>
      </c>
      <c r="P155" s="19"/>
      <c r="Q155" s="20">
        <f>IF($AA154=0,"- - -",Q154/$AA154*100)</f>
        <v>27.375683210736057</v>
      </c>
      <c r="R155" s="19"/>
      <c r="S155" s="20">
        <f>IF($AA154=0,"- - -",S154/$AA154*100)</f>
        <v>6.8651849985036302</v>
      </c>
      <c r="T155" s="19"/>
      <c r="U155" s="20">
        <f>IF($AA154=0,"- - -",U154/$AA154*100)</f>
        <v>0.88915841038322807</v>
      </c>
      <c r="V155" s="19"/>
      <c r="W155" s="20">
        <f>IF($AA154=0,"- - -",W154/$AA154*100)</f>
        <v>6.8517964307653528E-2</v>
      </c>
      <c r="X155" s="19"/>
      <c r="Y155" s="20">
        <f>IF($AA154=0,"- - -",Y154/$AA154*100)</f>
        <v>0</v>
      </c>
      <c r="Z155" s="19"/>
      <c r="AA155" s="24">
        <f>IF($AA154=0,"- - -",AA154/$AA154*100)</f>
        <v>100</v>
      </c>
      <c r="AB155" s="25"/>
    </row>
    <row r="156" spans="1:31" x14ac:dyDescent="0.3">
      <c r="A156" s="155" t="s">
        <v>556</v>
      </c>
      <c r="B156" s="156"/>
      <c r="C156" s="156"/>
      <c r="D156" s="156"/>
      <c r="E156" s="156"/>
    </row>
    <row r="158" spans="1:31" x14ac:dyDescent="0.3">
      <c r="A158" s="49" t="s">
        <v>459</v>
      </c>
      <c r="J158" s="48"/>
      <c r="L158" s="48"/>
    </row>
    <row r="159" spans="1:31" ht="15" thickBot="1" x14ac:dyDescent="0.35"/>
    <row r="160" spans="1:31" ht="14.4" customHeight="1" x14ac:dyDescent="0.3">
      <c r="A160" s="157" t="s">
        <v>449</v>
      </c>
      <c r="B160" s="158"/>
      <c r="C160" s="32" t="s">
        <v>423</v>
      </c>
      <c r="D160" s="33"/>
      <c r="E160" s="33" t="s">
        <v>424</v>
      </c>
      <c r="F160" s="33"/>
      <c r="G160" s="33" t="s">
        <v>425</v>
      </c>
      <c r="H160" s="33"/>
      <c r="I160" s="33" t="s">
        <v>426</v>
      </c>
      <c r="J160" s="33"/>
      <c r="K160" s="35" t="s">
        <v>153</v>
      </c>
      <c r="L160" s="36"/>
    </row>
    <row r="161" spans="1:15" ht="15" thickBot="1" x14ac:dyDescent="0.35">
      <c r="A161" s="159"/>
      <c r="B161" s="160"/>
      <c r="C161" s="37" t="s">
        <v>154</v>
      </c>
      <c r="D161" s="38" t="s">
        <v>0</v>
      </c>
      <c r="E161" s="39" t="s">
        <v>154</v>
      </c>
      <c r="F161" s="38" t="s">
        <v>0</v>
      </c>
      <c r="G161" s="39" t="s">
        <v>154</v>
      </c>
      <c r="H161" s="38" t="s">
        <v>0</v>
      </c>
      <c r="I161" s="37" t="s">
        <v>154</v>
      </c>
      <c r="J161" s="38" t="s">
        <v>0</v>
      </c>
      <c r="K161" s="41" t="s">
        <v>154</v>
      </c>
      <c r="L161" s="42" t="s">
        <v>0</v>
      </c>
    </row>
    <row r="162" spans="1:15" x14ac:dyDescent="0.3">
      <c r="A162" s="59">
        <v>0</v>
      </c>
      <c r="B162" s="62" t="s">
        <v>186</v>
      </c>
      <c r="C162" s="8">
        <v>3</v>
      </c>
      <c r="D162" s="5">
        <f>IF(C176=0,"- - -",C162/C176*100)</f>
        <v>13.636363636363635</v>
      </c>
      <c r="E162" s="4">
        <v>987</v>
      </c>
      <c r="F162" s="5">
        <f>IF(E176=0,"- - -",E162/E176*100)</f>
        <v>1.5180645062060691</v>
      </c>
      <c r="G162" s="4">
        <v>834</v>
      </c>
      <c r="H162" s="5">
        <f>IF(G176=0,"- - -",G162/G176*100)</f>
        <v>1.3465730201017194</v>
      </c>
      <c r="I162" s="4">
        <v>0</v>
      </c>
      <c r="J162" s="5" t="str">
        <f>IF($I$176=0,"-    ",I162/$I$176*100)</f>
        <v xml:space="preserve">-    </v>
      </c>
      <c r="K162" s="26">
        <f>C162+E162+G162+I162</f>
        <v>1824</v>
      </c>
      <c r="L162" s="27">
        <f>IF(K176=0,"- - -",K162/K176*100)</f>
        <v>1.4365145620363224</v>
      </c>
      <c r="O162" s="69"/>
    </row>
    <row r="163" spans="1:15" x14ac:dyDescent="0.3">
      <c r="A163" s="60">
        <v>1</v>
      </c>
      <c r="B163" s="62" t="s">
        <v>186</v>
      </c>
      <c r="C163" s="9">
        <v>1</v>
      </c>
      <c r="D163" s="3">
        <f>IF(C176=0,"- - -",C163/C176*100)</f>
        <v>4.5454545454545459</v>
      </c>
      <c r="E163" s="2">
        <v>1298</v>
      </c>
      <c r="F163" s="3">
        <f>IF(E176=0,"- - -",E163/E176*100)</f>
        <v>1.9964009412922774</v>
      </c>
      <c r="G163" s="2">
        <v>1182</v>
      </c>
      <c r="H163" s="3">
        <f>IF(G176=0,"- - -",G163/G176*100)</f>
        <v>1.9084524097844515</v>
      </c>
      <c r="I163" s="2">
        <v>0</v>
      </c>
      <c r="J163" s="5" t="str">
        <f t="shared" ref="J163:J175" si="19">IF($I$176=0,"-    ",I163/$I$176*100)</f>
        <v xml:space="preserve">-    </v>
      </c>
      <c r="K163" s="26">
        <f t="shared" ref="K163:K173" si="20">C163+E163+G163+I163</f>
        <v>2481</v>
      </c>
      <c r="L163" s="29">
        <f>IF(K176=0,"- - -",K163/K176*100)</f>
        <v>1.9539433269803268</v>
      </c>
      <c r="O163" s="69"/>
    </row>
    <row r="164" spans="1:15" x14ac:dyDescent="0.3">
      <c r="A164" s="60">
        <v>2</v>
      </c>
      <c r="B164" s="62" t="s">
        <v>183</v>
      </c>
      <c r="C164" s="9">
        <v>0</v>
      </c>
      <c r="D164" s="3">
        <f>IF(C176=0,"- - -",C164/C176*100)</f>
        <v>0</v>
      </c>
      <c r="E164" s="2">
        <v>2313</v>
      </c>
      <c r="F164" s="3">
        <f>IF(E176=0,"- - -",E164/E176*100)</f>
        <v>3.5575311072488738</v>
      </c>
      <c r="G164" s="2">
        <v>2278</v>
      </c>
      <c r="H164" s="3">
        <f>IF(G176=0,"- - -",G164/G176*100)</f>
        <v>3.6780495680955845</v>
      </c>
      <c r="I164" s="2">
        <v>0</v>
      </c>
      <c r="J164" s="5" t="str">
        <f t="shared" si="19"/>
        <v xml:space="preserve">-    </v>
      </c>
      <c r="K164" s="26">
        <f t="shared" si="20"/>
        <v>4591</v>
      </c>
      <c r="L164" s="29">
        <f>IF(K176=0,"- - -",K164/K176*100)</f>
        <v>3.6157008521429583</v>
      </c>
      <c r="O164" s="69"/>
    </row>
    <row r="165" spans="1:15" x14ac:dyDescent="0.3">
      <c r="A165" s="60">
        <v>3</v>
      </c>
      <c r="B165" s="62" t="s">
        <v>183</v>
      </c>
      <c r="C165" s="9">
        <v>3</v>
      </c>
      <c r="D165" s="3">
        <f>IF(C176=0,"- - -",C165/C176*100)</f>
        <v>13.636363636363635</v>
      </c>
      <c r="E165" s="2">
        <v>8849</v>
      </c>
      <c r="F165" s="3">
        <f>IF(E176=0,"- - -",E165/E176*100)</f>
        <v>13.610286540443269</v>
      </c>
      <c r="G165" s="2">
        <v>8583</v>
      </c>
      <c r="H165" s="3">
        <f>IF(G176=0,"- - -",G165/G176*100)</f>
        <v>13.858077016226689</v>
      </c>
      <c r="I165" s="2">
        <v>0</v>
      </c>
      <c r="J165" s="5" t="str">
        <f t="shared" si="19"/>
        <v xml:space="preserve">-    </v>
      </c>
      <c r="K165" s="26">
        <f t="shared" si="20"/>
        <v>17435</v>
      </c>
      <c r="L165" s="29">
        <f>IF(K176=0,"- - -",K165/K176*100)</f>
        <v>13.731157559815395</v>
      </c>
      <c r="O165" s="69"/>
    </row>
    <row r="166" spans="1:15" x14ac:dyDescent="0.3">
      <c r="A166" s="60">
        <v>4</v>
      </c>
      <c r="B166" s="62" t="s">
        <v>183</v>
      </c>
      <c r="C166" s="9">
        <v>7</v>
      </c>
      <c r="D166" s="3">
        <f>IF(C176=0,"- - -",C166/C176*100)</f>
        <v>31.818181818181817</v>
      </c>
      <c r="E166" s="2">
        <v>24634</v>
      </c>
      <c r="F166" s="3">
        <f>IF(E176=0,"- - -",E166/E176*100)</f>
        <v>37.888552224802744</v>
      </c>
      <c r="G166" s="2">
        <v>24045</v>
      </c>
      <c r="H166" s="3">
        <f>IF(G176=0,"- - -",G166/G176*100)</f>
        <v>38.822959554371515</v>
      </c>
      <c r="I166" s="2">
        <v>0</v>
      </c>
      <c r="J166" s="5" t="str">
        <f t="shared" si="19"/>
        <v xml:space="preserve">-    </v>
      </c>
      <c r="K166" s="26">
        <f t="shared" si="20"/>
        <v>48686</v>
      </c>
      <c r="L166" s="29">
        <f>IF(K176=0,"- - -",K166/K176*100)</f>
        <v>38.343282876809425</v>
      </c>
      <c r="O166" s="69"/>
    </row>
    <row r="167" spans="1:15" x14ac:dyDescent="0.3">
      <c r="A167" s="60">
        <v>5</v>
      </c>
      <c r="B167" s="62" t="s">
        <v>183</v>
      </c>
      <c r="C167" s="9">
        <v>4</v>
      </c>
      <c r="D167" s="3">
        <f>IF(C176=0,"- - -",C167/C176*100)</f>
        <v>18.181818181818183</v>
      </c>
      <c r="E167" s="2">
        <v>14825</v>
      </c>
      <c r="F167" s="3">
        <f>IF(E176=0,"- - -",E167/E176*100)</f>
        <v>22.80172877862713</v>
      </c>
      <c r="G167" s="2">
        <v>13971</v>
      </c>
      <c r="H167" s="3">
        <f>IF(G176=0,"- - -",G167/G176*100)</f>
        <v>22.55751998062485</v>
      </c>
      <c r="I167" s="2">
        <v>0</v>
      </c>
      <c r="J167" s="5" t="str">
        <f t="shared" si="19"/>
        <v xml:space="preserve">-    </v>
      </c>
      <c r="K167" s="26">
        <f t="shared" si="20"/>
        <v>28800</v>
      </c>
      <c r="L167" s="29">
        <f>IF(K176=0,"- - -",K167/K176*100)</f>
        <v>22.681808874257722</v>
      </c>
      <c r="O167" s="69"/>
    </row>
    <row r="168" spans="1:15" x14ac:dyDescent="0.3">
      <c r="A168" s="60">
        <v>6</v>
      </c>
      <c r="B168" s="62" t="s">
        <v>183</v>
      </c>
      <c r="C168" s="9">
        <v>4</v>
      </c>
      <c r="D168" s="3">
        <f>IF(C176=0,"- - -",C168/C176*100)</f>
        <v>18.181818181818183</v>
      </c>
      <c r="E168" s="2">
        <v>5167</v>
      </c>
      <c r="F168" s="3">
        <f>IF(E176=0,"- - -",E168/E176*100)</f>
        <v>7.9471522832489967</v>
      </c>
      <c r="G168" s="2">
        <v>4619</v>
      </c>
      <c r="H168" s="3">
        <f>IF(G176=0,"- - -",G168/G176*100)</f>
        <v>7.4578186808751115</v>
      </c>
      <c r="I168" s="2">
        <v>0</v>
      </c>
      <c r="J168" s="5" t="str">
        <f t="shared" si="19"/>
        <v xml:space="preserve">-    </v>
      </c>
      <c r="K168" s="26">
        <f t="shared" si="20"/>
        <v>9790</v>
      </c>
      <c r="L168" s="29">
        <f>IF(K176=0,"- - -",K168/K176*100)</f>
        <v>7.7102398916313568</v>
      </c>
      <c r="O168" s="69"/>
    </row>
    <row r="169" spans="1:15" x14ac:dyDescent="0.3">
      <c r="A169" s="60">
        <v>7</v>
      </c>
      <c r="B169" s="62" t="s">
        <v>183</v>
      </c>
      <c r="C169" s="9">
        <v>0</v>
      </c>
      <c r="D169" s="3">
        <f>IF(C176=0,"- - -",C169/C176*100)</f>
        <v>0</v>
      </c>
      <c r="E169" s="2">
        <v>2331</v>
      </c>
      <c r="F169" s="3">
        <f>IF(E176=0,"- - -",E169/E176*100)</f>
        <v>3.5852161742313551</v>
      </c>
      <c r="G169" s="2">
        <v>2150</v>
      </c>
      <c r="H169" s="3">
        <f>IF(G176=0,"- - -",G169/G176*100)</f>
        <v>3.4713812868329703</v>
      </c>
      <c r="I169" s="2">
        <v>0</v>
      </c>
      <c r="J169" s="5" t="str">
        <f t="shared" si="19"/>
        <v xml:space="preserve">-    </v>
      </c>
      <c r="K169" s="26">
        <f t="shared" si="20"/>
        <v>4481</v>
      </c>
      <c r="L169" s="29">
        <f>IF(K176=0,"- - -",K169/K176*100)</f>
        <v>3.5290689432482236</v>
      </c>
      <c r="O169" s="69"/>
    </row>
    <row r="170" spans="1:15" x14ac:dyDescent="0.3">
      <c r="A170" s="60">
        <v>8</v>
      </c>
      <c r="B170" s="62" t="s">
        <v>183</v>
      </c>
      <c r="C170" s="9">
        <v>0</v>
      </c>
      <c r="D170" s="3">
        <f>IF(C176=0,"- - -",C170/C176*100)</f>
        <v>0</v>
      </c>
      <c r="E170" s="2">
        <v>746</v>
      </c>
      <c r="F170" s="3">
        <f>IF(E176=0,"- - -",E170/E176*100)</f>
        <v>1.147392220496178</v>
      </c>
      <c r="G170" s="2">
        <v>593</v>
      </c>
      <c r="H170" s="3">
        <f>IF(G176=0,"- - -",G170/G176*100)</f>
        <v>0.95745539678695413</v>
      </c>
      <c r="I170" s="2">
        <v>0</v>
      </c>
      <c r="J170" s="5" t="str">
        <f t="shared" si="19"/>
        <v xml:space="preserve">-    </v>
      </c>
      <c r="K170" s="26">
        <f t="shared" si="20"/>
        <v>1339</v>
      </c>
      <c r="L170" s="29">
        <f>IF(K176=0,"- - -",K170/K176*100)</f>
        <v>1.0545466000913573</v>
      </c>
      <c r="O170" s="69"/>
    </row>
    <row r="171" spans="1:15" x14ac:dyDescent="0.3">
      <c r="A171" s="60">
        <v>9</v>
      </c>
      <c r="B171" s="62" t="s">
        <v>183</v>
      </c>
      <c r="C171" s="9">
        <v>0</v>
      </c>
      <c r="D171" s="3">
        <f>IF(C176=0,"- - -",C171/C176*100)</f>
        <v>0</v>
      </c>
      <c r="E171" s="2">
        <v>434</v>
      </c>
      <c r="F171" s="3">
        <f>IF(E176=0,"- - -",E171/E176*100)</f>
        <v>0.66751772613316518</v>
      </c>
      <c r="G171" s="2">
        <v>384</v>
      </c>
      <c r="H171" s="3">
        <f>IF(G176=0,"- - -",G171/G176*100)</f>
        <v>0.62000484378784204</v>
      </c>
      <c r="I171" s="2">
        <v>0</v>
      </c>
      <c r="J171" s="5" t="str">
        <f t="shared" si="19"/>
        <v xml:space="preserve">-    </v>
      </c>
      <c r="K171" s="26">
        <f t="shared" si="20"/>
        <v>818</v>
      </c>
      <c r="L171" s="29">
        <f>IF(K176=0,"- - -",K171/K176*100)</f>
        <v>0.64422637705357</v>
      </c>
      <c r="O171" s="69"/>
    </row>
    <row r="172" spans="1:15" x14ac:dyDescent="0.3">
      <c r="A172" s="61">
        <v>10</v>
      </c>
      <c r="B172" s="62" t="s">
        <v>183</v>
      </c>
      <c r="C172" s="10">
        <v>0</v>
      </c>
      <c r="D172" s="7">
        <f>IF(C176=0,"- - -",C172/C176*100)</f>
        <v>0</v>
      </c>
      <c r="E172" s="6">
        <v>321</v>
      </c>
      <c r="F172" s="7">
        <f>IF(E176=0,"- - -",E172/E176*100)</f>
        <v>0.49371702785425348</v>
      </c>
      <c r="G172" s="6">
        <v>315</v>
      </c>
      <c r="H172" s="7">
        <f>IF(G176=0,"- - -",G172/G176*100)</f>
        <v>0.50859772341971421</v>
      </c>
      <c r="I172" s="6">
        <v>0</v>
      </c>
      <c r="J172" s="5" t="str">
        <f t="shared" si="19"/>
        <v xml:space="preserve">-    </v>
      </c>
      <c r="K172" s="26">
        <f t="shared" si="20"/>
        <v>636</v>
      </c>
      <c r="L172" s="29">
        <f>IF(K176=0,"- - -",K172/K176*100)</f>
        <v>0.50088994597319136</v>
      </c>
      <c r="O172" s="69"/>
    </row>
    <row r="173" spans="1:15" x14ac:dyDescent="0.3">
      <c r="A173" s="80" t="s">
        <v>47</v>
      </c>
      <c r="B173" s="62" t="s">
        <v>183</v>
      </c>
      <c r="C173" s="10">
        <v>0</v>
      </c>
      <c r="D173" s="7">
        <f>IF(C176=0,"- - -",C173/C176*100)</f>
        <v>0</v>
      </c>
      <c r="E173" s="6">
        <v>1699</v>
      </c>
      <c r="F173" s="7">
        <f>IF(E176=0,"- - -",E173/E176*100)</f>
        <v>2.6131627112908933</v>
      </c>
      <c r="G173" s="6">
        <v>1570</v>
      </c>
      <c r="H173" s="7">
        <f>IF(G176=0,"- - -",G173/G176*100)</f>
        <v>2.5349156373617503</v>
      </c>
      <c r="I173" s="6">
        <v>0</v>
      </c>
      <c r="J173" s="5" t="str">
        <f t="shared" si="19"/>
        <v xml:space="preserve">-    </v>
      </c>
      <c r="K173" s="26">
        <f t="shared" si="20"/>
        <v>3269</v>
      </c>
      <c r="L173" s="29">
        <f>IF(K176=0,"- - -",K173/K176*100)</f>
        <v>2.5745428197898783</v>
      </c>
      <c r="O173" s="69"/>
    </row>
    <row r="174" spans="1:15" x14ac:dyDescent="0.3">
      <c r="A174" s="81" t="s">
        <v>49</v>
      </c>
      <c r="B174" s="62" t="s">
        <v>183</v>
      </c>
      <c r="C174" s="10">
        <v>0</v>
      </c>
      <c r="D174" s="7">
        <f>IF(C176=0,"- - -",C174/C176*100)</f>
        <v>0</v>
      </c>
      <c r="E174" s="6">
        <v>685</v>
      </c>
      <c r="F174" s="7">
        <f>IF(E176=0,"- - -",E174/E176*100)</f>
        <v>1.0535706046111017</v>
      </c>
      <c r="G174" s="6">
        <v>709</v>
      </c>
      <c r="H174" s="7">
        <f>IF(G176=0,"- - -",G174/G176*100)</f>
        <v>1.1447485266811981</v>
      </c>
      <c r="I174" s="6">
        <v>0</v>
      </c>
      <c r="J174" s="5" t="str">
        <f t="shared" si="19"/>
        <v xml:space="preserve">-    </v>
      </c>
      <c r="K174" s="26">
        <f t="shared" ref="K174" si="21">C174+E174+G174+I174</f>
        <v>1394</v>
      </c>
      <c r="L174" s="29">
        <f>IF(K176=0,"- - -",K174/K176*100)</f>
        <v>1.0978625545387244</v>
      </c>
      <c r="O174" s="69"/>
    </row>
    <row r="175" spans="1:15" ht="15" thickBot="1" x14ac:dyDescent="0.35">
      <c r="A175" s="61" t="s">
        <v>48</v>
      </c>
      <c r="B175" s="62" t="s">
        <v>183</v>
      </c>
      <c r="C175" s="10">
        <v>0</v>
      </c>
      <c r="D175" s="7">
        <f>IF(C176=0,"- - -",C175/C176*100)</f>
        <v>0</v>
      </c>
      <c r="E175" s="6">
        <v>728</v>
      </c>
      <c r="F175" s="7">
        <f>IF(E176=0,"- - -",E175/E176*100)</f>
        <v>1.1197071535136964</v>
      </c>
      <c r="G175" s="6">
        <v>702</v>
      </c>
      <c r="H175" s="7">
        <f>IF(G176=0,"- - -",G175/G176*100)</f>
        <v>1.1334463550496487</v>
      </c>
      <c r="I175" s="6">
        <v>0</v>
      </c>
      <c r="J175" s="5" t="str">
        <f t="shared" si="19"/>
        <v xml:space="preserve">-    </v>
      </c>
      <c r="K175" s="26">
        <f t="shared" ref="K175" si="22">C175+E175+G175+I175</f>
        <v>1430</v>
      </c>
      <c r="L175" s="29">
        <f>IF(K176=0,"- - -",K175/K176*100)</f>
        <v>1.1262148156315466</v>
      </c>
      <c r="O175" s="69"/>
    </row>
    <row r="176" spans="1:15" x14ac:dyDescent="0.3">
      <c r="A176" s="161" t="s">
        <v>153</v>
      </c>
      <c r="B176" s="162"/>
      <c r="C176" s="14">
        <f>SUM(C162:C175)</f>
        <v>22</v>
      </c>
      <c r="D176" s="15">
        <f>IF(C176=0,"- - -",C176/C176*100)</f>
        <v>100</v>
      </c>
      <c r="E176" s="16">
        <f>SUM(E162:E175)</f>
        <v>65017</v>
      </c>
      <c r="F176" s="15">
        <f>IF(E176=0,"- - -",E176/E176*100)</f>
        <v>100</v>
      </c>
      <c r="G176" s="16">
        <f>SUM(G162:G175)</f>
        <v>61935</v>
      </c>
      <c r="H176" s="15">
        <f>IF(G176=0,"- - -",G176/G176*100)</f>
        <v>100</v>
      </c>
      <c r="I176" s="16">
        <f>SUM(I162:I175)</f>
        <v>0</v>
      </c>
      <c r="J176" s="15" t="str">
        <f>IF(I176=0,"-    ",I176/I176*100)</f>
        <v xml:space="preserve">-    </v>
      </c>
      <c r="K176" s="22">
        <f>SUM(K162:K175)</f>
        <v>126974</v>
      </c>
      <c r="L176" s="23">
        <f>IF(K176=0,"- - -",K176/K176*100)</f>
        <v>100</v>
      </c>
      <c r="O176" s="69"/>
    </row>
    <row r="177" spans="1:15" ht="15" thickBot="1" x14ac:dyDescent="0.35">
      <c r="A177" s="163" t="s">
        <v>245</v>
      </c>
      <c r="B177" s="164"/>
      <c r="C177" s="18">
        <f>IF($K176=0,"- - -",C176/$K176*100)</f>
        <v>1.7326381778946871E-2</v>
      </c>
      <c r="D177" s="19"/>
      <c r="E177" s="20">
        <f>IF($K176=0,"- - -",E176/$K176*100)</f>
        <v>51.204971096444943</v>
      </c>
      <c r="F177" s="19"/>
      <c r="G177" s="20">
        <f>IF($K176=0,"- - -",G176/$K176*100)</f>
        <v>48.777702521776114</v>
      </c>
      <c r="H177" s="19"/>
      <c r="I177" s="20">
        <f>IF($K176=0,"- - -",I176/$K176*100)</f>
        <v>0</v>
      </c>
      <c r="J177" s="19"/>
      <c r="K177" s="24">
        <f>IF($K176=0,"- - -",K176/$K176*100)</f>
        <v>100</v>
      </c>
      <c r="L177" s="25"/>
    </row>
    <row r="180" spans="1:15" x14ac:dyDescent="0.3">
      <c r="A180" s="49" t="s">
        <v>401</v>
      </c>
      <c r="J180" s="48"/>
      <c r="L180" s="48"/>
    </row>
    <row r="181" spans="1:15" ht="15" thickBot="1" x14ac:dyDescent="0.35"/>
    <row r="182" spans="1:15" ht="14.4" customHeight="1" x14ac:dyDescent="0.3">
      <c r="A182" s="157" t="s">
        <v>449</v>
      </c>
      <c r="B182" s="158"/>
      <c r="C182" s="32" t="s">
        <v>259</v>
      </c>
      <c r="D182" s="33"/>
      <c r="E182" s="33" t="s">
        <v>260</v>
      </c>
      <c r="F182" s="33"/>
      <c r="G182" s="33" t="s">
        <v>261</v>
      </c>
      <c r="H182" s="33"/>
      <c r="I182" s="33" t="s">
        <v>262</v>
      </c>
      <c r="J182" s="33"/>
      <c r="K182" s="35" t="s">
        <v>153</v>
      </c>
      <c r="L182" s="36"/>
    </row>
    <row r="183" spans="1:15" ht="15" thickBot="1" x14ac:dyDescent="0.35">
      <c r="A183" s="159"/>
      <c r="B183" s="160"/>
      <c r="C183" s="37" t="s">
        <v>154</v>
      </c>
      <c r="D183" s="38" t="s">
        <v>0</v>
      </c>
      <c r="E183" s="39" t="s">
        <v>154</v>
      </c>
      <c r="F183" s="38" t="s">
        <v>0</v>
      </c>
      <c r="G183" s="39" t="s">
        <v>154</v>
      </c>
      <c r="H183" s="38" t="s">
        <v>0</v>
      </c>
      <c r="I183" s="37" t="s">
        <v>154</v>
      </c>
      <c r="J183" s="38" t="s">
        <v>0</v>
      </c>
      <c r="K183" s="41" t="s">
        <v>154</v>
      </c>
      <c r="L183" s="42" t="s">
        <v>0</v>
      </c>
    </row>
    <row r="184" spans="1:15" x14ac:dyDescent="0.3">
      <c r="A184" s="59">
        <v>0</v>
      </c>
      <c r="B184" s="62" t="s">
        <v>186</v>
      </c>
      <c r="C184" s="8">
        <v>1252</v>
      </c>
      <c r="D184" s="5">
        <f>IF(C198=0,"- - -",C184/C198*100)</f>
        <v>1.0267512998409027</v>
      </c>
      <c r="E184" s="4">
        <v>155</v>
      </c>
      <c r="F184" s="5">
        <f>IF(E198=0,"- - -",E184/E198*100)</f>
        <v>3.5307517084282458</v>
      </c>
      <c r="G184" s="4">
        <v>9</v>
      </c>
      <c r="H184" s="5">
        <f>IF(G198=0,"- - -",G184/G198*100)</f>
        <v>7.0866141732283463</v>
      </c>
      <c r="I184" s="4">
        <v>408</v>
      </c>
      <c r="J184" s="5">
        <f>IF(I198=0,"- - -",I184/I198*100)</f>
        <v>78.612716763005778</v>
      </c>
      <c r="K184" s="26">
        <f>C184+E184+G184+I184</f>
        <v>1824</v>
      </c>
      <c r="L184" s="27">
        <f>IF(K198=0,"- - -",K184/K198*100)</f>
        <v>1.4365145620363224</v>
      </c>
      <c r="O184" s="69"/>
    </row>
    <row r="185" spans="1:15" x14ac:dyDescent="0.3">
      <c r="A185" s="60">
        <v>1</v>
      </c>
      <c r="B185" s="62" t="s">
        <v>186</v>
      </c>
      <c r="C185" s="9">
        <v>2395</v>
      </c>
      <c r="D185" s="3">
        <f>IF(C198=0,"- - -",C185/C198*100)</f>
        <v>1.9641129098394265</v>
      </c>
      <c r="E185" s="2">
        <v>49</v>
      </c>
      <c r="F185" s="3">
        <f>IF(E198=0,"- - -",E185/E198*100)</f>
        <v>1.1161731207289294</v>
      </c>
      <c r="G185" s="2">
        <v>0</v>
      </c>
      <c r="H185" s="3">
        <f>IF(G198=0,"- - -",G185/G198*100)</f>
        <v>0</v>
      </c>
      <c r="I185" s="2">
        <v>37</v>
      </c>
      <c r="J185" s="3">
        <f>IF(I198=0,"- - -",I185/I198*100)</f>
        <v>7.1290944123314066</v>
      </c>
      <c r="K185" s="26">
        <f t="shared" ref="K185:K195" si="23">C185+E185+G185+I185</f>
        <v>2481</v>
      </c>
      <c r="L185" s="29">
        <f>IF(K198=0,"- - -",K185/K198*100)</f>
        <v>1.9539433269803268</v>
      </c>
      <c r="O185" s="69"/>
    </row>
    <row r="186" spans="1:15" x14ac:dyDescent="0.3">
      <c r="A186" s="60">
        <v>2</v>
      </c>
      <c r="B186" s="62" t="s">
        <v>183</v>
      </c>
      <c r="C186" s="9">
        <v>4541</v>
      </c>
      <c r="D186" s="3">
        <f>IF(C198=0,"- - -",C186/C198*100)</f>
        <v>3.7240236841673635</v>
      </c>
      <c r="E186" s="2">
        <v>25</v>
      </c>
      <c r="F186" s="3">
        <f>IF(E198=0,"- - -",E186/E198*100)</f>
        <v>0.56947608200455579</v>
      </c>
      <c r="G186" s="2">
        <v>3</v>
      </c>
      <c r="H186" s="3">
        <f>IF(G198=0,"- - -",G186/G198*100)</f>
        <v>2.3622047244094486</v>
      </c>
      <c r="I186" s="2">
        <v>22</v>
      </c>
      <c r="J186" s="3">
        <f>IF(I198=0,"- - -",I186/I198*100)</f>
        <v>4.2389210019267818</v>
      </c>
      <c r="K186" s="26">
        <f t="shared" si="23"/>
        <v>4591</v>
      </c>
      <c r="L186" s="29">
        <f>IF(K198=0,"- - -",K186/K198*100)</f>
        <v>3.6157008521429583</v>
      </c>
      <c r="O186" s="69"/>
    </row>
    <row r="187" spans="1:15" x14ac:dyDescent="0.3">
      <c r="A187" s="60">
        <v>3</v>
      </c>
      <c r="B187" s="62" t="s">
        <v>183</v>
      </c>
      <c r="C187" s="9">
        <v>17374</v>
      </c>
      <c r="D187" s="3">
        <f>IF(C198=0,"- - -",C187/C198*100)</f>
        <v>14.248224507536616</v>
      </c>
      <c r="E187" s="2">
        <v>55</v>
      </c>
      <c r="F187" s="3">
        <f>IF(E198=0,"- - -",E187/E198*100)</f>
        <v>1.2528473804100226</v>
      </c>
      <c r="G187" s="2">
        <v>0</v>
      </c>
      <c r="H187" s="3">
        <f>IF(G198=0,"- - -",G187/G198*100)</f>
        <v>0</v>
      </c>
      <c r="I187" s="2">
        <v>6</v>
      </c>
      <c r="J187" s="3">
        <f>IF(I198=0,"- - -",I187/I198*100)</f>
        <v>1.1560693641618496</v>
      </c>
      <c r="K187" s="26">
        <f t="shared" si="23"/>
        <v>17435</v>
      </c>
      <c r="L187" s="29">
        <f>IF(K198=0,"- - -",K187/K198*100)</f>
        <v>13.731157559815395</v>
      </c>
      <c r="O187" s="69"/>
    </row>
    <row r="188" spans="1:15" x14ac:dyDescent="0.3">
      <c r="A188" s="60">
        <v>4</v>
      </c>
      <c r="B188" s="62" t="s">
        <v>183</v>
      </c>
      <c r="C188" s="9">
        <v>48382</v>
      </c>
      <c r="D188" s="3">
        <f>IF(C198=0,"- - -",C188/C198*100)</f>
        <v>39.677541045449324</v>
      </c>
      <c r="E188" s="2">
        <v>284</v>
      </c>
      <c r="F188" s="3">
        <f>IF(E198=0,"- - -",E188/E198*100)</f>
        <v>6.4692482915717537</v>
      </c>
      <c r="G188" s="2">
        <v>7</v>
      </c>
      <c r="H188" s="3">
        <f>IF(G198=0,"- - -",G188/G198*100)</f>
        <v>5.5118110236220472</v>
      </c>
      <c r="I188" s="2">
        <v>13</v>
      </c>
      <c r="J188" s="3">
        <f>IF(I198=0,"- - -",I188/I198*100)</f>
        <v>2.5048169556840074</v>
      </c>
      <c r="K188" s="26">
        <f t="shared" si="23"/>
        <v>48686</v>
      </c>
      <c r="L188" s="29">
        <f>IF(K198=0,"- - -",K188/K198*100)</f>
        <v>38.343282876809425</v>
      </c>
      <c r="O188" s="69"/>
    </row>
    <row r="189" spans="1:15" x14ac:dyDescent="0.3">
      <c r="A189" s="60">
        <v>5</v>
      </c>
      <c r="B189" s="62" t="s">
        <v>183</v>
      </c>
      <c r="C189" s="9">
        <v>28230</v>
      </c>
      <c r="D189" s="3">
        <f>IF(C198=0,"- - -",C189/C198*100)</f>
        <v>23.151109580278504</v>
      </c>
      <c r="E189" s="2">
        <v>550</v>
      </c>
      <c r="F189" s="3">
        <f>IF(E198=0,"- - -",E189/E198*100)</f>
        <v>12.52847380410023</v>
      </c>
      <c r="G189" s="2">
        <v>8</v>
      </c>
      <c r="H189" s="3">
        <f>IF(G198=0,"- - -",G189/G198*100)</f>
        <v>6.2992125984251963</v>
      </c>
      <c r="I189" s="2">
        <v>12</v>
      </c>
      <c r="J189" s="3">
        <f>IF(I198=0,"- - -",I189/I198*100)</f>
        <v>2.3121387283236992</v>
      </c>
      <c r="K189" s="26">
        <f t="shared" si="23"/>
        <v>28800</v>
      </c>
      <c r="L189" s="29">
        <f>IF(K198=0,"- - -",K189/K198*100)</f>
        <v>22.681808874257722</v>
      </c>
      <c r="O189" s="69"/>
    </row>
    <row r="190" spans="1:15" x14ac:dyDescent="0.3">
      <c r="A190" s="60">
        <v>6</v>
      </c>
      <c r="B190" s="62" t="s">
        <v>183</v>
      </c>
      <c r="C190" s="9">
        <v>9257</v>
      </c>
      <c r="D190" s="3">
        <f>IF(C198=0,"- - -",C190/C198*100)</f>
        <v>7.5915629254211154</v>
      </c>
      <c r="E190" s="2">
        <v>527</v>
      </c>
      <c r="F190" s="3">
        <f>IF(E198=0,"- - -",E190/E198*100)</f>
        <v>12.004555808656036</v>
      </c>
      <c r="G190" s="2">
        <v>3</v>
      </c>
      <c r="H190" s="3">
        <f>IF(G198=0,"- - -",G190/G198*100)</f>
        <v>2.3622047244094486</v>
      </c>
      <c r="I190" s="2">
        <v>3</v>
      </c>
      <c r="J190" s="3">
        <f>IF(I198=0,"- - -",I190/I198*100)</f>
        <v>0.57803468208092479</v>
      </c>
      <c r="K190" s="26">
        <f t="shared" si="23"/>
        <v>9790</v>
      </c>
      <c r="L190" s="29">
        <f>IF(K198=0,"- - -",K190/K198*100)</f>
        <v>7.7102398916313568</v>
      </c>
      <c r="O190" s="69"/>
    </row>
    <row r="191" spans="1:15" x14ac:dyDescent="0.3">
      <c r="A191" s="60">
        <v>7</v>
      </c>
      <c r="B191" s="62" t="s">
        <v>183</v>
      </c>
      <c r="C191" s="9">
        <v>4022</v>
      </c>
      <c r="D191" s="3">
        <f>IF(C198=0,"- - -",C191/C198*100)</f>
        <v>3.2983975462940185</v>
      </c>
      <c r="E191" s="2">
        <v>451</v>
      </c>
      <c r="F191" s="3">
        <f>IF(E198=0,"- - -",E191/E198*100)</f>
        <v>10.273348519362187</v>
      </c>
      <c r="G191" s="2">
        <v>2</v>
      </c>
      <c r="H191" s="3">
        <f>IF(G198=0,"- - -",G191/G198*100)</f>
        <v>1.5748031496062991</v>
      </c>
      <c r="I191" s="2">
        <v>6</v>
      </c>
      <c r="J191" s="3">
        <f>IF(I198=0,"- - -",I191/I198*100)</f>
        <v>1.1560693641618496</v>
      </c>
      <c r="K191" s="26">
        <f t="shared" si="23"/>
        <v>4481</v>
      </c>
      <c r="L191" s="29">
        <f>IF(K198=0,"- - -",K191/K198*100)</f>
        <v>3.5290689432482236</v>
      </c>
      <c r="O191" s="69"/>
    </row>
    <row r="192" spans="1:15" x14ac:dyDescent="0.3">
      <c r="A192" s="60">
        <v>8</v>
      </c>
      <c r="B192" s="62" t="s">
        <v>183</v>
      </c>
      <c r="C192" s="9">
        <v>1139</v>
      </c>
      <c r="D192" s="3">
        <f>IF(C198=0,"- - -",C192/C198*100)</f>
        <v>0.93408125440797785</v>
      </c>
      <c r="E192" s="2">
        <v>196</v>
      </c>
      <c r="F192" s="3">
        <f>IF(E198=0,"- - -",E192/E198*100)</f>
        <v>4.4646924829157175</v>
      </c>
      <c r="G192" s="2">
        <v>2</v>
      </c>
      <c r="H192" s="3">
        <f>IF(G198=0,"- - -",G192/G198*100)</f>
        <v>1.5748031496062991</v>
      </c>
      <c r="I192" s="2">
        <v>2</v>
      </c>
      <c r="J192" s="3">
        <f>IF(I198=0,"- - -",I192/I198*100)</f>
        <v>0.38535645472061658</v>
      </c>
      <c r="K192" s="26">
        <f t="shared" si="23"/>
        <v>1339</v>
      </c>
      <c r="L192" s="29">
        <f>IF(K198=0,"- - -",K192/K198*100)</f>
        <v>1.0545466000913573</v>
      </c>
      <c r="O192" s="69"/>
    </row>
    <row r="193" spans="1:15" x14ac:dyDescent="0.3">
      <c r="A193" s="60">
        <v>9</v>
      </c>
      <c r="B193" s="62" t="s">
        <v>183</v>
      </c>
      <c r="C193" s="9">
        <v>643</v>
      </c>
      <c r="D193" s="3">
        <f>IF(C198=0,"- - -",C193/C198*100)</f>
        <v>0.52731716118027194</v>
      </c>
      <c r="E193" s="2">
        <v>172</v>
      </c>
      <c r="F193" s="3">
        <f>IF(E198=0,"- - -",E193/E198*100)</f>
        <v>3.917995444191344</v>
      </c>
      <c r="G193" s="2">
        <v>3</v>
      </c>
      <c r="H193" s="3">
        <f>IF(G198=0,"- - -",G193/G198*100)</f>
        <v>2.3622047244094486</v>
      </c>
      <c r="I193" s="2">
        <v>0</v>
      </c>
      <c r="J193" s="3">
        <f>IF(I198=0,"- - -",I193/I198*100)</f>
        <v>0</v>
      </c>
      <c r="K193" s="26">
        <f t="shared" si="23"/>
        <v>818</v>
      </c>
      <c r="L193" s="29">
        <f>IF(K198=0,"- - -",K193/K198*100)</f>
        <v>0.64422637705357</v>
      </c>
      <c r="O193" s="69"/>
    </row>
    <row r="194" spans="1:15" x14ac:dyDescent="0.3">
      <c r="A194" s="61">
        <v>10</v>
      </c>
      <c r="B194" s="62" t="s">
        <v>183</v>
      </c>
      <c r="C194" s="10">
        <v>525</v>
      </c>
      <c r="D194" s="7">
        <f>IF(C198=0,"- - -",C194/C198*100)</f>
        <v>0.43054667125916446</v>
      </c>
      <c r="E194" s="6">
        <v>108</v>
      </c>
      <c r="F194" s="7">
        <f>IF(E198=0,"- - -",E194/E198*100)</f>
        <v>2.4601366742596809</v>
      </c>
      <c r="G194" s="6">
        <v>3</v>
      </c>
      <c r="H194" s="7">
        <f>IF(G198=0,"- - -",G194/G198*100)</f>
        <v>2.3622047244094486</v>
      </c>
      <c r="I194" s="6">
        <v>0</v>
      </c>
      <c r="J194" s="7">
        <f>IF(I198=0,"- - -",I194/I198*100)</f>
        <v>0</v>
      </c>
      <c r="K194" s="26">
        <f t="shared" si="23"/>
        <v>636</v>
      </c>
      <c r="L194" s="29">
        <f>IF(K198=0,"- - -",K194/K198*100)</f>
        <v>0.50088994597319136</v>
      </c>
      <c r="O194" s="69"/>
    </row>
    <row r="195" spans="1:15" x14ac:dyDescent="0.3">
      <c r="A195" s="80" t="s">
        <v>47</v>
      </c>
      <c r="B195" s="62" t="s">
        <v>183</v>
      </c>
      <c r="C195" s="10">
        <v>2362</v>
      </c>
      <c r="D195" s="7">
        <f>IF(C198=0,"- - -",C195/C198*100)</f>
        <v>1.9370499762174218</v>
      </c>
      <c r="E195" s="6">
        <v>887</v>
      </c>
      <c r="F195" s="7">
        <f>IF(E198=0,"- - -",E195/E198*100)</f>
        <v>20.205011389521641</v>
      </c>
      <c r="G195" s="6">
        <v>16</v>
      </c>
      <c r="H195" s="7">
        <f>IF(G198=0,"- - -",G195/G198*100)</f>
        <v>12.598425196850393</v>
      </c>
      <c r="I195" s="6">
        <v>4</v>
      </c>
      <c r="J195" s="7">
        <f>IF(I198=0,"- - -",I195/I198*100)</f>
        <v>0.77071290944123316</v>
      </c>
      <c r="K195" s="26">
        <f t="shared" si="23"/>
        <v>3269</v>
      </c>
      <c r="L195" s="29">
        <f>IF(K198=0,"- - -",K195/K198*100)</f>
        <v>2.5745428197898783</v>
      </c>
      <c r="O195" s="69"/>
    </row>
    <row r="196" spans="1:15" x14ac:dyDescent="0.3">
      <c r="A196" s="81" t="s">
        <v>49</v>
      </c>
      <c r="B196" s="62" t="s">
        <v>183</v>
      </c>
      <c r="C196" s="10">
        <v>869</v>
      </c>
      <c r="D196" s="7">
        <f>IF(C198=0,"- - -",C196/C198*100)</f>
        <v>0.71265725204612174</v>
      </c>
      <c r="E196" s="6">
        <v>494</v>
      </c>
      <c r="F196" s="7">
        <f>IF(E198=0,"- - -",E196/E198*100)</f>
        <v>11.252847380410023</v>
      </c>
      <c r="G196" s="6">
        <v>29</v>
      </c>
      <c r="H196" s="7">
        <f>IF(G198=0,"- - -",G196/G198*100)</f>
        <v>22.834645669291341</v>
      </c>
      <c r="I196" s="6">
        <v>2</v>
      </c>
      <c r="J196" s="7">
        <f>IF(I198=0,"- - -",I196/I198*100)</f>
        <v>0.38535645472061658</v>
      </c>
      <c r="K196" s="26">
        <f t="shared" ref="K196" si="24">C196+E196+G196+I196</f>
        <v>1394</v>
      </c>
      <c r="L196" s="29">
        <f>IF(K198=0,"- - -",K196/K198*100)</f>
        <v>1.0978625545387244</v>
      </c>
      <c r="O196" s="69"/>
    </row>
    <row r="197" spans="1:15" ht="15" thickBot="1" x14ac:dyDescent="0.35">
      <c r="A197" s="61" t="s">
        <v>48</v>
      </c>
      <c r="B197" s="62" t="s">
        <v>183</v>
      </c>
      <c r="C197" s="10">
        <v>947</v>
      </c>
      <c r="D197" s="7">
        <f>IF(C198=0,"- - -",C197/C198*100)</f>
        <v>0.77662418606176908</v>
      </c>
      <c r="E197" s="6">
        <v>437</v>
      </c>
      <c r="F197" s="7">
        <f>IF(E198=0,"- - -",E197/E198*100)</f>
        <v>9.9544419134396342</v>
      </c>
      <c r="G197" s="6">
        <v>42</v>
      </c>
      <c r="H197" s="7">
        <f>IF(G198=0,"- - -",G197/G198*100)</f>
        <v>33.070866141732289</v>
      </c>
      <c r="I197" s="6">
        <v>4</v>
      </c>
      <c r="J197" s="7">
        <f>IF(I198=0,"- - -",I197/I198*100)</f>
        <v>0.77071290944123316</v>
      </c>
      <c r="K197" s="26">
        <f t="shared" ref="K197" si="25">C197+E197+G197+I197</f>
        <v>1430</v>
      </c>
      <c r="L197" s="29">
        <f>IF(K198=0,"- - -",K197/K198*100)</f>
        <v>1.1262148156315466</v>
      </c>
      <c r="O197" s="69"/>
    </row>
    <row r="198" spans="1:15" x14ac:dyDescent="0.3">
      <c r="A198" s="161" t="s">
        <v>153</v>
      </c>
      <c r="B198" s="162"/>
      <c r="C198" s="14">
        <f>SUM(C184:C197)</f>
        <v>121938</v>
      </c>
      <c r="D198" s="15">
        <f>IF(C198=0,"- - -",C198/C198*100)</f>
        <v>100</v>
      </c>
      <c r="E198" s="16">
        <f>SUM(E184:E197)</f>
        <v>4390</v>
      </c>
      <c r="F198" s="15">
        <f>IF(E198=0,"- - -",E198/E198*100)</f>
        <v>100</v>
      </c>
      <c r="G198" s="16">
        <f>SUM(G184:G197)</f>
        <v>127</v>
      </c>
      <c r="H198" s="15">
        <f>IF(G198=0,"- - -",G198/G198*100)</f>
        <v>100</v>
      </c>
      <c r="I198" s="16">
        <f>SUM(I184:I197)</f>
        <v>519</v>
      </c>
      <c r="J198" s="15">
        <f>IF(I198=0,"- - -",I198/I198*100)</f>
        <v>100</v>
      </c>
      <c r="K198" s="22">
        <f>SUM(K184:K197)</f>
        <v>126974</v>
      </c>
      <c r="L198" s="23">
        <f>IF(K198=0,"- - -",K198/K198*100)</f>
        <v>100</v>
      </c>
      <c r="O198" s="69"/>
    </row>
    <row r="199" spans="1:15" ht="15" thickBot="1" x14ac:dyDescent="0.35">
      <c r="A199" s="163" t="s">
        <v>609</v>
      </c>
      <c r="B199" s="164"/>
      <c r="C199" s="18">
        <f>IF($K198=0,"- - -",C198/$K198*100)</f>
        <v>96.03383369823743</v>
      </c>
      <c r="D199" s="19"/>
      <c r="E199" s="20">
        <f>IF($K198=0,"- - -",E198/$K198*100)</f>
        <v>3.457400727708035</v>
      </c>
      <c r="F199" s="19"/>
      <c r="G199" s="20">
        <f>IF($K198=0,"- - -",G198/$K198*100)</f>
        <v>0.10002047663301147</v>
      </c>
      <c r="H199" s="19"/>
      <c r="I199" s="20">
        <f>IF($K198=0,"- - -",I198/$K198*100)</f>
        <v>0.40874509742151943</v>
      </c>
      <c r="J199" s="19"/>
      <c r="K199" s="24">
        <f>IF($K198=0,"- - -",K198/$K198*100)</f>
        <v>100</v>
      </c>
      <c r="L199" s="25"/>
    </row>
    <row r="200" spans="1:15" x14ac:dyDescent="0.3">
      <c r="A200" s="155" t="s">
        <v>537</v>
      </c>
      <c r="B200" s="156"/>
      <c r="C200" s="156"/>
      <c r="D200" s="156"/>
      <c r="E200" s="156"/>
    </row>
    <row r="202" spans="1:15" x14ac:dyDescent="0.3">
      <c r="A202" s="49" t="s">
        <v>402</v>
      </c>
      <c r="L202" s="48"/>
    </row>
    <row r="203" spans="1:15" ht="15" thickBot="1" x14ac:dyDescent="0.35"/>
    <row r="204" spans="1:15" ht="14.4" customHeight="1" x14ac:dyDescent="0.3">
      <c r="A204" s="157" t="s">
        <v>449</v>
      </c>
      <c r="B204" s="158"/>
      <c r="C204" s="32" t="s">
        <v>263</v>
      </c>
      <c r="D204" s="33"/>
      <c r="E204" s="33" t="s">
        <v>264</v>
      </c>
      <c r="F204" s="33"/>
      <c r="G204" s="33" t="s">
        <v>279</v>
      </c>
      <c r="H204" s="33"/>
      <c r="I204" s="35" t="s">
        <v>153</v>
      </c>
      <c r="J204" s="36"/>
    </row>
    <row r="205" spans="1:15" ht="15" thickBot="1" x14ac:dyDescent="0.35">
      <c r="A205" s="159"/>
      <c r="B205" s="160"/>
      <c r="C205" s="37" t="s">
        <v>154</v>
      </c>
      <c r="D205" s="38" t="s">
        <v>0</v>
      </c>
      <c r="E205" s="39" t="s">
        <v>154</v>
      </c>
      <c r="F205" s="38" t="s">
        <v>0</v>
      </c>
      <c r="G205" s="39" t="s">
        <v>154</v>
      </c>
      <c r="H205" s="38" t="s">
        <v>0</v>
      </c>
      <c r="I205" s="41" t="s">
        <v>154</v>
      </c>
      <c r="J205" s="42" t="s">
        <v>0</v>
      </c>
    </row>
    <row r="206" spans="1:15" x14ac:dyDescent="0.3">
      <c r="A206" s="59">
        <v>0</v>
      </c>
      <c r="B206" s="62" t="s">
        <v>186</v>
      </c>
      <c r="C206" s="8">
        <v>1013</v>
      </c>
      <c r="D206" s="5">
        <f>IF(C220=0,"- - -",C206/C220*100)</f>
        <v>0.99931931852933342</v>
      </c>
      <c r="E206" s="4">
        <v>376</v>
      </c>
      <c r="F206" s="5">
        <f>IF(E220=0,"- - -",E206/E220*100)</f>
        <v>1.5061085519727619</v>
      </c>
      <c r="G206" s="4">
        <v>435</v>
      </c>
      <c r="H206" s="5">
        <f>IF(G220=0,"- - -",G206/G220*100)</f>
        <v>67.96875</v>
      </c>
      <c r="I206" s="26">
        <f>C206+E206+G206</f>
        <v>1824</v>
      </c>
      <c r="J206" s="27">
        <f>IF(I220=0,"- - -",I206/I220*100)</f>
        <v>1.4365145620363224</v>
      </c>
      <c r="M206" s="69"/>
    </row>
    <row r="207" spans="1:15" x14ac:dyDescent="0.3">
      <c r="A207" s="60">
        <v>1</v>
      </c>
      <c r="B207" s="62" t="s">
        <v>186</v>
      </c>
      <c r="C207" s="9">
        <v>2246</v>
      </c>
      <c r="D207" s="3">
        <f>IF(C220=0,"- - -",C207/C220*100)</f>
        <v>2.2156675117639515</v>
      </c>
      <c r="E207" s="2">
        <v>193</v>
      </c>
      <c r="F207" s="3">
        <f>IF(E220=0,"- - -",E207/E220*100)</f>
        <v>0.77308231524133786</v>
      </c>
      <c r="G207" s="2">
        <v>42</v>
      </c>
      <c r="H207" s="3">
        <f>IF(G220=0,"- - -",G207/G220*100)</f>
        <v>6.5625</v>
      </c>
      <c r="I207" s="26">
        <f t="shared" ref="I207:I217" si="26">C207+E207+G207</f>
        <v>2481</v>
      </c>
      <c r="J207" s="29">
        <f>IF(I220=0,"- - -",I207/I220*100)</f>
        <v>1.9539433269803268</v>
      </c>
      <c r="M207" s="69"/>
    </row>
    <row r="208" spans="1:15" x14ac:dyDescent="0.3">
      <c r="A208" s="60">
        <v>2</v>
      </c>
      <c r="B208" s="62" t="s">
        <v>183</v>
      </c>
      <c r="C208" s="9">
        <v>4391</v>
      </c>
      <c r="D208" s="3">
        <f>IF(C220=0,"- - -",C208/C220*100)</f>
        <v>4.3316990401404771</v>
      </c>
      <c r="E208" s="2">
        <v>167</v>
      </c>
      <c r="F208" s="3">
        <f>IF(E220=0,"- - -",E208/E220*100)</f>
        <v>0.66893651111556174</v>
      </c>
      <c r="G208" s="2">
        <v>33</v>
      </c>
      <c r="H208" s="3">
        <f>IF(G220=0,"- - -",G208/G220*100)</f>
        <v>5.15625</v>
      </c>
      <c r="I208" s="26">
        <f t="shared" si="26"/>
        <v>4591</v>
      </c>
      <c r="J208" s="29">
        <f>IF(I220=0,"- - -",I208/I220*100)</f>
        <v>3.6157008521429583</v>
      </c>
      <c r="M208" s="69"/>
    </row>
    <row r="209" spans="1:13" x14ac:dyDescent="0.3">
      <c r="A209" s="60">
        <v>3</v>
      </c>
      <c r="B209" s="62" t="s">
        <v>183</v>
      </c>
      <c r="C209" s="9">
        <v>16898</v>
      </c>
      <c r="D209" s="3">
        <f>IF(C220=0,"- - -",C209/C220*100)</f>
        <v>16.669790567135909</v>
      </c>
      <c r="E209" s="2">
        <v>516</v>
      </c>
      <c r="F209" s="3">
        <f>IF(E220=0,"- - -",E209/E220*100)</f>
        <v>2.0668936511115561</v>
      </c>
      <c r="G209" s="2">
        <v>21</v>
      </c>
      <c r="H209" s="3">
        <f>IF(G220=0,"- - -",G209/G220*100)</f>
        <v>3.28125</v>
      </c>
      <c r="I209" s="26">
        <f t="shared" si="26"/>
        <v>17435</v>
      </c>
      <c r="J209" s="29">
        <f>IF(I220=0,"- - -",I209/I220*100)</f>
        <v>13.731157559815395</v>
      </c>
      <c r="M209" s="69"/>
    </row>
    <row r="210" spans="1:13" x14ac:dyDescent="0.3">
      <c r="A210" s="60">
        <v>4</v>
      </c>
      <c r="B210" s="62" t="s">
        <v>183</v>
      </c>
      <c r="C210" s="9">
        <v>45860</v>
      </c>
      <c r="D210" s="3">
        <f>IF(C220=0,"- - -",C210/C220*100)</f>
        <v>45.240655427201609</v>
      </c>
      <c r="E210" s="2">
        <v>2781</v>
      </c>
      <c r="F210" s="3">
        <f>IF(E220=0,"- - -",E210/E220*100)</f>
        <v>11.139595433607049</v>
      </c>
      <c r="G210" s="2">
        <v>45</v>
      </c>
      <c r="H210" s="3">
        <f>IF(G220=0,"- - -",G210/G220*100)</f>
        <v>7.03125</v>
      </c>
      <c r="I210" s="26">
        <f t="shared" si="26"/>
        <v>48686</v>
      </c>
      <c r="J210" s="29">
        <f>IF(I220=0,"- - -",I210/I220*100)</f>
        <v>38.343282876809425</v>
      </c>
      <c r="M210" s="69"/>
    </row>
    <row r="211" spans="1:13" x14ac:dyDescent="0.3">
      <c r="A211" s="60">
        <v>5</v>
      </c>
      <c r="B211" s="62" t="s">
        <v>183</v>
      </c>
      <c r="C211" s="9">
        <v>21636</v>
      </c>
      <c r="D211" s="3">
        <f>IF(C220=0,"- - -",C211/C220*100)</f>
        <v>21.343803332379721</v>
      </c>
      <c r="E211" s="2">
        <v>7137</v>
      </c>
      <c r="F211" s="3">
        <f>IF(E220=0,"- - -",E211/E220*100)</f>
        <v>28.588023232525533</v>
      </c>
      <c r="G211" s="2">
        <v>27</v>
      </c>
      <c r="H211" s="3">
        <f>IF(G220=0,"- - -",G211/G220*100)</f>
        <v>4.21875</v>
      </c>
      <c r="I211" s="26">
        <f t="shared" si="26"/>
        <v>28800</v>
      </c>
      <c r="J211" s="29">
        <f>IF(I220=0,"- - -",I211/I220*100)</f>
        <v>22.681808874257722</v>
      </c>
      <c r="M211" s="69"/>
    </row>
    <row r="212" spans="1:13" x14ac:dyDescent="0.3">
      <c r="A212" s="60">
        <v>6</v>
      </c>
      <c r="B212" s="62" t="s">
        <v>183</v>
      </c>
      <c r="C212" s="9">
        <v>3291</v>
      </c>
      <c r="D212" s="3">
        <f>IF(C220=0,"- - -",C212/C220*100)</f>
        <v>3.2465546666140535</v>
      </c>
      <c r="E212" s="2">
        <v>6496</v>
      </c>
      <c r="F212" s="3">
        <f>IF(E220=0,"- - -",E212/E220*100)</f>
        <v>26.020428600040056</v>
      </c>
      <c r="G212" s="2">
        <v>3</v>
      </c>
      <c r="H212" s="3">
        <f>IF(G220=0,"- - -",G212/G220*100)</f>
        <v>0.46875</v>
      </c>
      <c r="I212" s="26">
        <f t="shared" si="26"/>
        <v>9790</v>
      </c>
      <c r="J212" s="29">
        <f>IF(I220=0,"- - -",I212/I220*100)</f>
        <v>7.7102398916313568</v>
      </c>
      <c r="M212" s="69"/>
    </row>
    <row r="213" spans="1:13" x14ac:dyDescent="0.3">
      <c r="A213" s="60">
        <v>7</v>
      </c>
      <c r="B213" s="62" t="s">
        <v>183</v>
      </c>
      <c r="C213" s="9">
        <v>1355</v>
      </c>
      <c r="D213" s="3">
        <f>IF(C220=0,"- - -",C213/C220*100)</f>
        <v>1.3367005692075487</v>
      </c>
      <c r="E213" s="2">
        <v>3121</v>
      </c>
      <c r="F213" s="3">
        <f>IF(E220=0,"- - -",E213/E220*100)</f>
        <v>12.501502102944123</v>
      </c>
      <c r="G213" s="2">
        <v>5</v>
      </c>
      <c r="H213" s="3">
        <f>IF(G220=0,"- - -",G213/G220*100)</f>
        <v>0.78125</v>
      </c>
      <c r="I213" s="26">
        <f t="shared" si="26"/>
        <v>4481</v>
      </c>
      <c r="J213" s="29">
        <f>IF(I220=0,"- - -",I213/I220*100)</f>
        <v>3.5290689432482236</v>
      </c>
      <c r="M213" s="69"/>
    </row>
    <row r="214" spans="1:13" x14ac:dyDescent="0.3">
      <c r="A214" s="60">
        <v>8</v>
      </c>
      <c r="B214" s="62" t="s">
        <v>183</v>
      </c>
      <c r="C214" s="9">
        <v>699</v>
      </c>
      <c r="D214" s="3">
        <f>IF(C220=0,"- - -",C214/C220*100)</f>
        <v>0.68955992463179072</v>
      </c>
      <c r="E214" s="2">
        <v>636</v>
      </c>
      <c r="F214" s="3">
        <f>IF(E220=0,"- - -",E214/E220*100)</f>
        <v>2.5475665932305227</v>
      </c>
      <c r="G214" s="2">
        <v>4</v>
      </c>
      <c r="H214" s="3">
        <f>IF(G220=0,"- - -",G214/G220*100)</f>
        <v>0.625</v>
      </c>
      <c r="I214" s="26">
        <f t="shared" si="26"/>
        <v>1339</v>
      </c>
      <c r="J214" s="29">
        <f>IF(I220=0,"- - -",I214/I220*100)</f>
        <v>1.0545466000913573</v>
      </c>
      <c r="M214" s="69"/>
    </row>
    <row r="215" spans="1:13" x14ac:dyDescent="0.3">
      <c r="A215" s="60">
        <v>9</v>
      </c>
      <c r="B215" s="62" t="s">
        <v>183</v>
      </c>
      <c r="C215" s="9">
        <v>484</v>
      </c>
      <c r="D215" s="3">
        <f>IF(C220=0,"- - -",C215/C220*100)</f>
        <v>0.4774635243516262</v>
      </c>
      <c r="E215" s="2">
        <v>334</v>
      </c>
      <c r="F215" s="3">
        <f>IF(E220=0,"- - -",E215/E220*100)</f>
        <v>1.3378730222311235</v>
      </c>
      <c r="G215" s="2">
        <v>0</v>
      </c>
      <c r="H215" s="3">
        <f>IF(G220=0,"- - -",G215/G220*100)</f>
        <v>0</v>
      </c>
      <c r="I215" s="26">
        <f t="shared" si="26"/>
        <v>818</v>
      </c>
      <c r="J215" s="29">
        <f>IF(I220=0,"- - -",I215/I220*100)</f>
        <v>0.64422637705357</v>
      </c>
      <c r="M215" s="69"/>
    </row>
    <row r="216" spans="1:13" x14ac:dyDescent="0.3">
      <c r="A216" s="61">
        <v>10</v>
      </c>
      <c r="B216" s="62" t="s">
        <v>183</v>
      </c>
      <c r="C216" s="10">
        <v>393</v>
      </c>
      <c r="D216" s="7">
        <f>IF(C220=0,"- - -",C216/C220*100)</f>
        <v>0.38769248981444027</v>
      </c>
      <c r="E216" s="6">
        <v>241</v>
      </c>
      <c r="F216" s="7">
        <f>IF(E220=0,"- - -",E216/E220*100)</f>
        <v>0.96535149208892457</v>
      </c>
      <c r="G216" s="6">
        <v>2</v>
      </c>
      <c r="H216" s="7">
        <f>IF(G220=0,"- - -",G216/G220*100)</f>
        <v>0.3125</v>
      </c>
      <c r="I216" s="26">
        <f t="shared" si="26"/>
        <v>636</v>
      </c>
      <c r="J216" s="29">
        <f>IF(I220=0,"- - -",I216/I220*100)</f>
        <v>0.50088994597319136</v>
      </c>
      <c r="M216" s="69"/>
    </row>
    <row r="217" spans="1:13" x14ac:dyDescent="0.3">
      <c r="A217" s="80" t="s">
        <v>47</v>
      </c>
      <c r="B217" s="62" t="s">
        <v>183</v>
      </c>
      <c r="C217" s="10">
        <v>1907</v>
      </c>
      <c r="D217" s="7">
        <f>IF(C220=0,"- - -",C217/C220*100)</f>
        <v>1.8812457457408085</v>
      </c>
      <c r="E217" s="6">
        <v>1353</v>
      </c>
      <c r="F217" s="7">
        <f>IF(E220=0,"- - -",E217/E220*100)</f>
        <v>5.4195874223913476</v>
      </c>
      <c r="G217" s="6">
        <v>9</v>
      </c>
      <c r="H217" s="7">
        <f>IF(G220=0,"- - -",G217/G220*100)</f>
        <v>1.40625</v>
      </c>
      <c r="I217" s="26">
        <f t="shared" si="26"/>
        <v>3269</v>
      </c>
      <c r="J217" s="29">
        <f>IF(I220=0,"- - -",I217/I220*100)</f>
        <v>2.5745428197898783</v>
      </c>
      <c r="M217" s="69"/>
    </row>
    <row r="218" spans="1:13" x14ac:dyDescent="0.3">
      <c r="A218" s="81" t="s">
        <v>49</v>
      </c>
      <c r="B218" s="62" t="s">
        <v>183</v>
      </c>
      <c r="C218" s="10">
        <v>684</v>
      </c>
      <c r="D218" s="7">
        <f>IF(C220=0,"- - -",C218/C220*100)</f>
        <v>0.67476250135643046</v>
      </c>
      <c r="E218" s="6">
        <v>704</v>
      </c>
      <c r="F218" s="7">
        <f>IF(E220=0,"- - -",E218/E220*100)</f>
        <v>2.8199479270979371</v>
      </c>
      <c r="G218" s="6">
        <v>6</v>
      </c>
      <c r="H218" s="7">
        <f>IF(G220=0,"- - -",G218/G220*100)</f>
        <v>0.9375</v>
      </c>
      <c r="I218" s="26">
        <f t="shared" ref="I218" si="27">C218+E218+G218</f>
        <v>1394</v>
      </c>
      <c r="J218" s="29">
        <f>IF(I220=0,"- - -",I218/I220*100)</f>
        <v>1.0978625545387244</v>
      </c>
      <c r="M218" s="69"/>
    </row>
    <row r="219" spans="1:13" ht="15" thickBot="1" x14ac:dyDescent="0.35">
      <c r="A219" s="61" t="s">
        <v>48</v>
      </c>
      <c r="B219" s="62" t="s">
        <v>183</v>
      </c>
      <c r="C219" s="10">
        <v>512</v>
      </c>
      <c r="D219" s="7">
        <f>IF(C220=0,"- - -",C219/C220*100)</f>
        <v>0.50508538113229884</v>
      </c>
      <c r="E219" s="6">
        <v>910</v>
      </c>
      <c r="F219" s="7">
        <f>IF(E220=0,"- - -",E219/E220*100)</f>
        <v>3.6451031444021629</v>
      </c>
      <c r="G219" s="6">
        <v>8</v>
      </c>
      <c r="H219" s="7">
        <f>IF(G220=0,"- - -",G219/G220*100)</f>
        <v>1.25</v>
      </c>
      <c r="I219" s="26">
        <f t="shared" ref="I219" si="28">C219+E219+G219</f>
        <v>1430</v>
      </c>
      <c r="J219" s="29">
        <f>IF(I220=0,"- - -",I219/I220*100)</f>
        <v>1.1262148156315466</v>
      </c>
      <c r="M219" s="69"/>
    </row>
    <row r="220" spans="1:13" x14ac:dyDescent="0.3">
      <c r="A220" s="161" t="s">
        <v>153</v>
      </c>
      <c r="B220" s="162"/>
      <c r="C220" s="14">
        <f>SUM(C206:C219)</f>
        <v>101369</v>
      </c>
      <c r="D220" s="15">
        <f>IF(C220=0,"- - -",C220/C220*100)</f>
        <v>100</v>
      </c>
      <c r="E220" s="16">
        <f>SUM(E206:E219)</f>
        <v>24965</v>
      </c>
      <c r="F220" s="15">
        <f>IF(E220=0,"- - -",E220/E220*100)</f>
        <v>100</v>
      </c>
      <c r="G220" s="16">
        <f>SUM(G206:G219)</f>
        <v>640</v>
      </c>
      <c r="H220" s="15">
        <f>IF(G220=0,"- - -",G220/G220*100)</f>
        <v>100</v>
      </c>
      <c r="I220" s="22">
        <f>SUM(I206:I219)</f>
        <v>126974</v>
      </c>
      <c r="J220" s="23">
        <f>IF(I220=0,"- - -",I220/I220*100)</f>
        <v>100</v>
      </c>
      <c r="M220" s="69"/>
    </row>
    <row r="221" spans="1:13" ht="15" thickBot="1" x14ac:dyDescent="0.35">
      <c r="A221" s="165" t="s">
        <v>614</v>
      </c>
      <c r="B221" s="166"/>
      <c r="C221" s="18">
        <f>IF($I220=0,"- - -",C220/$I220*100)</f>
        <v>79.834454297730247</v>
      </c>
      <c r="D221" s="19"/>
      <c r="E221" s="20">
        <f>IF($I220=0,"- - -",E220/$I220*100)</f>
        <v>19.661505505064028</v>
      </c>
      <c r="F221" s="19"/>
      <c r="G221" s="20">
        <f>IF($I220=0,"- - -",G220/$I220*100)</f>
        <v>0.50404019720572713</v>
      </c>
      <c r="H221" s="19"/>
      <c r="I221" s="24">
        <f>IF($I220=0,"- - -",I220/$I220*100)</f>
        <v>100</v>
      </c>
      <c r="J221" s="25"/>
    </row>
    <row r="222" spans="1:13" x14ac:dyDescent="0.3">
      <c r="A222" s="155" t="s">
        <v>542</v>
      </c>
      <c r="B222" s="156"/>
      <c r="C222" s="156"/>
      <c r="D222" s="156"/>
      <c r="E222" s="156"/>
      <c r="F222" s="156"/>
    </row>
    <row r="224" spans="1:13" x14ac:dyDescent="0.3">
      <c r="A224" s="49" t="s">
        <v>403</v>
      </c>
      <c r="J224" s="48"/>
      <c r="L224" s="48"/>
    </row>
    <row r="225" spans="1:13" ht="15" thickBot="1" x14ac:dyDescent="0.35"/>
    <row r="226" spans="1:13" ht="14.4" customHeight="1" x14ac:dyDescent="0.3">
      <c r="A226" s="157" t="s">
        <v>449</v>
      </c>
      <c r="B226" s="158"/>
      <c r="C226" s="32" t="s">
        <v>427</v>
      </c>
      <c r="D226" s="33"/>
      <c r="E226" s="33" t="s">
        <v>428</v>
      </c>
      <c r="F226" s="33"/>
      <c r="G226" s="33" t="s">
        <v>364</v>
      </c>
      <c r="H226" s="33"/>
      <c r="I226" s="35" t="s">
        <v>153</v>
      </c>
      <c r="J226" s="36"/>
    </row>
    <row r="227" spans="1:13" ht="15" thickBot="1" x14ac:dyDescent="0.35">
      <c r="A227" s="159"/>
      <c r="B227" s="160"/>
      <c r="C227" s="37" t="s">
        <v>154</v>
      </c>
      <c r="D227" s="38" t="s">
        <v>0</v>
      </c>
      <c r="E227" s="39" t="s">
        <v>154</v>
      </c>
      <c r="F227" s="38" t="s">
        <v>0</v>
      </c>
      <c r="G227" s="39" t="s">
        <v>154</v>
      </c>
      <c r="H227" s="38" t="s">
        <v>0</v>
      </c>
      <c r="I227" s="41" t="s">
        <v>154</v>
      </c>
      <c r="J227" s="42" t="s">
        <v>0</v>
      </c>
    </row>
    <row r="228" spans="1:13" x14ac:dyDescent="0.3">
      <c r="A228" s="59">
        <v>0</v>
      </c>
      <c r="B228" s="62" t="s">
        <v>186</v>
      </c>
      <c r="C228" s="8">
        <v>145</v>
      </c>
      <c r="D228" s="5">
        <f>IF(C242=0,"- - -",C228/C242*100)</f>
        <v>1.2340425531914894</v>
      </c>
      <c r="E228" s="4">
        <v>1577</v>
      </c>
      <c r="F228" s="5">
        <f>IF(E242=0,"- - -",E228/E242*100)</f>
        <v>1.4400511368824764</v>
      </c>
      <c r="G228" s="4">
        <v>102</v>
      </c>
      <c r="H228" s="5">
        <f>IF(G242=0,"- - -",G228/G242*100)</f>
        <v>1.7850892544627233</v>
      </c>
      <c r="I228" s="26">
        <f>C228+E228+G228</f>
        <v>1824</v>
      </c>
      <c r="J228" s="27">
        <f>IF(I242=0,"- - -",I228/I242*100)</f>
        <v>1.4365145620363224</v>
      </c>
      <c r="M228" s="69"/>
    </row>
    <row r="229" spans="1:13" x14ac:dyDescent="0.3">
      <c r="A229" s="60">
        <v>1</v>
      </c>
      <c r="B229" s="62" t="s">
        <v>186</v>
      </c>
      <c r="C229" s="9">
        <v>150</v>
      </c>
      <c r="D229" s="3">
        <f>IF(C242=0,"- - -",C229/C242*100)</f>
        <v>1.2765957446808509</v>
      </c>
      <c r="E229" s="2">
        <v>2179</v>
      </c>
      <c r="F229" s="3">
        <f>IF(E242=0,"- - -",E229/E242*100)</f>
        <v>1.9897726235047029</v>
      </c>
      <c r="G229" s="2">
        <v>152</v>
      </c>
      <c r="H229" s="3">
        <f>IF(G242=0,"- - -",G229/G242*100)</f>
        <v>2.6601330066503328</v>
      </c>
      <c r="I229" s="26">
        <f t="shared" ref="I229:I239" si="29">C229+E229+G229</f>
        <v>2481</v>
      </c>
      <c r="J229" s="29">
        <f>IF(I242=0,"- - -",I229/I242*100)</f>
        <v>1.9539433269803268</v>
      </c>
      <c r="M229" s="69"/>
    </row>
    <row r="230" spans="1:13" x14ac:dyDescent="0.3">
      <c r="A230" s="60">
        <v>2</v>
      </c>
      <c r="B230" s="62" t="s">
        <v>183</v>
      </c>
      <c r="C230" s="9">
        <v>292</v>
      </c>
      <c r="D230" s="3">
        <f>IF(C242=0,"- - -",C230/C242*100)</f>
        <v>2.4851063829787234</v>
      </c>
      <c r="E230" s="2">
        <v>4045</v>
      </c>
      <c r="F230" s="3">
        <f>IF(E242=0,"- - -",E230/E242*100)</f>
        <v>3.6937266003104741</v>
      </c>
      <c r="G230" s="2">
        <v>254</v>
      </c>
      <c r="H230" s="3">
        <f>IF(G242=0,"- - -",G230/G242*100)</f>
        <v>4.4452222611130559</v>
      </c>
      <c r="I230" s="26">
        <f t="shared" si="29"/>
        <v>4591</v>
      </c>
      <c r="J230" s="29">
        <f>IF(I242=0,"- - -",I230/I242*100)</f>
        <v>3.6157008521429583</v>
      </c>
      <c r="M230" s="69"/>
    </row>
    <row r="231" spans="1:13" x14ac:dyDescent="0.3">
      <c r="A231" s="60">
        <v>3</v>
      </c>
      <c r="B231" s="62" t="s">
        <v>183</v>
      </c>
      <c r="C231" s="9">
        <v>1084</v>
      </c>
      <c r="D231" s="3">
        <f>IF(C242=0,"- - -",C231/C242*100)</f>
        <v>9.225531914893617</v>
      </c>
      <c r="E231" s="2">
        <v>15413</v>
      </c>
      <c r="F231" s="3">
        <f>IF(E242=0,"- - -",E231/E242*100)</f>
        <v>14.074513743037166</v>
      </c>
      <c r="G231" s="2">
        <v>938</v>
      </c>
      <c r="H231" s="3">
        <f>IF(G242=0,"- - -",G231/G242*100)</f>
        <v>16.41582079103955</v>
      </c>
      <c r="I231" s="26">
        <f t="shared" si="29"/>
        <v>17435</v>
      </c>
      <c r="J231" s="29">
        <f>IF(I242=0,"- - -",I231/I242*100)</f>
        <v>13.731157559815395</v>
      </c>
      <c r="M231" s="69"/>
    </row>
    <row r="232" spans="1:13" x14ac:dyDescent="0.3">
      <c r="A232" s="60">
        <v>4</v>
      </c>
      <c r="B232" s="62" t="s">
        <v>183</v>
      </c>
      <c r="C232" s="9">
        <v>3059</v>
      </c>
      <c r="D232" s="3">
        <f>IF(C242=0,"- - -",C232/C242*100)</f>
        <v>26.03404255319149</v>
      </c>
      <c r="E232" s="2">
        <v>43558</v>
      </c>
      <c r="F232" s="3">
        <f>IF(E242=0,"- - -",E232/E242*100)</f>
        <v>39.775362980549723</v>
      </c>
      <c r="G232" s="2">
        <v>2069</v>
      </c>
      <c r="H232" s="3">
        <f>IF(G242=0,"- - -",G232/G242*100)</f>
        <v>36.209310465523274</v>
      </c>
      <c r="I232" s="26">
        <f t="shared" si="29"/>
        <v>48686</v>
      </c>
      <c r="J232" s="29">
        <f>IF(I242=0,"- - -",I232/I242*100)</f>
        <v>38.343282876809425</v>
      </c>
      <c r="M232" s="69"/>
    </row>
    <row r="233" spans="1:13" x14ac:dyDescent="0.3">
      <c r="A233" s="60">
        <v>5</v>
      </c>
      <c r="B233" s="62" t="s">
        <v>183</v>
      </c>
      <c r="C233" s="9">
        <v>3179</v>
      </c>
      <c r="D233" s="3">
        <f>IF(C242=0,"- - -",C233/C242*100)</f>
        <v>27.055319148936167</v>
      </c>
      <c r="E233" s="2">
        <v>24390</v>
      </c>
      <c r="F233" s="3">
        <f>IF(E242=0,"- - -",E233/E242*100)</f>
        <v>22.27193863574103</v>
      </c>
      <c r="G233" s="2">
        <v>1231</v>
      </c>
      <c r="H233" s="3">
        <f>IF(G242=0,"- - -",G233/G242*100)</f>
        <v>21.543577178858943</v>
      </c>
      <c r="I233" s="26">
        <f t="shared" si="29"/>
        <v>28800</v>
      </c>
      <c r="J233" s="29">
        <f>IF(I242=0,"- - -",I233/I242*100)</f>
        <v>22.681808874257722</v>
      </c>
      <c r="M233" s="69"/>
    </row>
    <row r="234" spans="1:13" x14ac:dyDescent="0.3">
      <c r="A234" s="60">
        <v>6</v>
      </c>
      <c r="B234" s="62" t="s">
        <v>183</v>
      </c>
      <c r="C234" s="9">
        <v>2124</v>
      </c>
      <c r="D234" s="3">
        <f>IF(C242=0,"- - -",C234/C242*100)</f>
        <v>18.076595744680851</v>
      </c>
      <c r="E234" s="2">
        <v>7346</v>
      </c>
      <c r="F234" s="3">
        <f>IF(E242=0,"- - -",E234/E242*100)</f>
        <v>6.7080631905762038</v>
      </c>
      <c r="G234" s="2">
        <v>320</v>
      </c>
      <c r="H234" s="3">
        <f>IF(G242=0,"- - -",G234/G242*100)</f>
        <v>5.6002800140006999</v>
      </c>
      <c r="I234" s="26">
        <f t="shared" si="29"/>
        <v>9790</v>
      </c>
      <c r="J234" s="29">
        <f>IF(I242=0,"- - -",I234/I242*100)</f>
        <v>7.7102398916313568</v>
      </c>
      <c r="M234" s="69"/>
    </row>
    <row r="235" spans="1:13" x14ac:dyDescent="0.3">
      <c r="A235" s="60">
        <v>7</v>
      </c>
      <c r="B235" s="62" t="s">
        <v>183</v>
      </c>
      <c r="C235" s="9">
        <v>863</v>
      </c>
      <c r="D235" s="3">
        <f>IF(C242=0,"- - -",C235/C242*100)</f>
        <v>7.3446808510638295</v>
      </c>
      <c r="E235" s="2">
        <v>3443</v>
      </c>
      <c r="F235" s="3">
        <f>IF(E242=0,"- - -",E235/E242*100)</f>
        <v>3.1440051136882472</v>
      </c>
      <c r="G235" s="2">
        <v>175</v>
      </c>
      <c r="H235" s="3">
        <f>IF(G242=0,"- - -",G235/G242*100)</f>
        <v>3.0626531326566329</v>
      </c>
      <c r="I235" s="26">
        <f t="shared" si="29"/>
        <v>4481</v>
      </c>
      <c r="J235" s="29">
        <f>IF(I242=0,"- - -",I235/I242*100)</f>
        <v>3.5290689432482236</v>
      </c>
      <c r="M235" s="69"/>
    </row>
    <row r="236" spans="1:13" x14ac:dyDescent="0.3">
      <c r="A236" s="60">
        <v>8</v>
      </c>
      <c r="B236" s="62" t="s">
        <v>183</v>
      </c>
      <c r="C236" s="9">
        <v>154</v>
      </c>
      <c r="D236" s="3">
        <f>IF(C242=0,"- - -",C236/C242*100)</f>
        <v>1.3106382978723403</v>
      </c>
      <c r="E236" s="2">
        <v>1123</v>
      </c>
      <c r="F236" s="3">
        <f>IF(E242=0,"- - -",E236/E242*100)</f>
        <v>1.0254771253766779</v>
      </c>
      <c r="G236" s="2">
        <v>62</v>
      </c>
      <c r="H236" s="3">
        <f>IF(G242=0,"- - -",G236/G242*100)</f>
        <v>1.0850542527126357</v>
      </c>
      <c r="I236" s="26">
        <f t="shared" si="29"/>
        <v>1339</v>
      </c>
      <c r="J236" s="29">
        <f>IF(I242=0,"- - -",I236/I242*100)</f>
        <v>1.0545466000913573</v>
      </c>
      <c r="M236" s="69"/>
    </row>
    <row r="237" spans="1:13" x14ac:dyDescent="0.3">
      <c r="A237" s="60">
        <v>9</v>
      </c>
      <c r="B237" s="62" t="s">
        <v>183</v>
      </c>
      <c r="C237" s="9">
        <v>80</v>
      </c>
      <c r="D237" s="3">
        <f>IF(C242=0,"- - -",C237/C242*100)</f>
        <v>0.68085106382978722</v>
      </c>
      <c r="E237" s="2">
        <v>692</v>
      </c>
      <c r="F237" s="3">
        <f>IF(E242=0,"- - -",E237/E242*100)</f>
        <v>0.63190576203086479</v>
      </c>
      <c r="G237" s="2">
        <v>46</v>
      </c>
      <c r="H237" s="3">
        <f>IF(G242=0,"- - -",G237/G242*100)</f>
        <v>0.80504025201260065</v>
      </c>
      <c r="I237" s="26">
        <f t="shared" si="29"/>
        <v>818</v>
      </c>
      <c r="J237" s="29">
        <f>IF(I242=0,"- - -",I237/I242*100)</f>
        <v>0.64422637705357</v>
      </c>
      <c r="M237" s="69"/>
    </row>
    <row r="238" spans="1:13" x14ac:dyDescent="0.3">
      <c r="A238" s="61">
        <v>10</v>
      </c>
      <c r="B238" s="62" t="s">
        <v>183</v>
      </c>
      <c r="C238" s="10">
        <v>68</v>
      </c>
      <c r="D238" s="7">
        <f>IF(C242=0,"- - -",C238/C242*100)</f>
        <v>0.5787234042553191</v>
      </c>
      <c r="E238" s="6">
        <v>527</v>
      </c>
      <c r="F238" s="7">
        <f>IF(E242=0,"- - -",E238/E242*100)</f>
        <v>0.48123459044836087</v>
      </c>
      <c r="G238" s="6">
        <v>41</v>
      </c>
      <c r="H238" s="7">
        <f>IF(G242=0,"- - -",G238/G242*100)</f>
        <v>0.71753587679383968</v>
      </c>
      <c r="I238" s="26">
        <f t="shared" si="29"/>
        <v>636</v>
      </c>
      <c r="J238" s="29">
        <f>IF(I242=0,"- - -",I238/I242*100)</f>
        <v>0.50088994597319136</v>
      </c>
      <c r="M238" s="69"/>
    </row>
    <row r="239" spans="1:13" x14ac:dyDescent="0.3">
      <c r="A239" s="80" t="s">
        <v>47</v>
      </c>
      <c r="B239" s="62" t="s">
        <v>183</v>
      </c>
      <c r="C239" s="10">
        <v>304</v>
      </c>
      <c r="D239" s="7">
        <f>IF(C242=0,"- - -",C239/C242*100)</f>
        <v>2.5872340425531917</v>
      </c>
      <c r="E239" s="6">
        <v>2782</v>
      </c>
      <c r="F239" s="7">
        <f>IF(E242=0,"- - -",E239/E242*100)</f>
        <v>2.5404072687425807</v>
      </c>
      <c r="G239" s="6">
        <v>183</v>
      </c>
      <c r="H239" s="7">
        <f>IF(G242=0,"- - -",G239/G242*100)</f>
        <v>3.2026601330066504</v>
      </c>
      <c r="I239" s="26">
        <f t="shared" si="29"/>
        <v>3269</v>
      </c>
      <c r="J239" s="29">
        <f>IF(I242=0,"- - -",I239/I242*100)</f>
        <v>2.5745428197898783</v>
      </c>
      <c r="M239" s="69"/>
    </row>
    <row r="240" spans="1:13" x14ac:dyDescent="0.3">
      <c r="A240" s="81" t="s">
        <v>49</v>
      </c>
      <c r="B240" s="62" t="s">
        <v>183</v>
      </c>
      <c r="C240" s="10">
        <v>113</v>
      </c>
      <c r="D240" s="7">
        <f>IF(C242=0,"- - -",C240/C242*100)</f>
        <v>0.96170212765957441</v>
      </c>
      <c r="E240" s="6">
        <v>1214</v>
      </c>
      <c r="F240" s="7">
        <f>IF(E242=0,"- - -",E240/E242*100)</f>
        <v>1.1085745594009679</v>
      </c>
      <c r="G240" s="6">
        <v>67</v>
      </c>
      <c r="H240" s="7">
        <f>IF(G242=0,"- - -",G240/G242*100)</f>
        <v>1.1725586279313966</v>
      </c>
      <c r="I240" s="26">
        <f t="shared" ref="I240" si="30">C240+E240+G240</f>
        <v>1394</v>
      </c>
      <c r="J240" s="29">
        <f>IF(I242=0,"- - -",I240/I242*100)</f>
        <v>1.0978625545387244</v>
      </c>
      <c r="M240" s="69"/>
    </row>
    <row r="241" spans="1:13" ht="15" thickBot="1" x14ac:dyDescent="0.35">
      <c r="A241" s="61" t="s">
        <v>48</v>
      </c>
      <c r="B241" s="62" t="s">
        <v>183</v>
      </c>
      <c r="C241" s="10">
        <v>135</v>
      </c>
      <c r="D241" s="7">
        <f>IF(C242=0,"- - -",C241/C242*100)</f>
        <v>1.1489361702127661</v>
      </c>
      <c r="E241" s="6">
        <v>1221</v>
      </c>
      <c r="F241" s="7">
        <f>IF(E242=0,"- - -",E241/E242*100)</f>
        <v>1.1149666697105287</v>
      </c>
      <c r="G241" s="6">
        <v>74</v>
      </c>
      <c r="H241" s="7">
        <f>IF(G242=0,"- - -",G241/G242*100)</f>
        <v>1.295064753237662</v>
      </c>
      <c r="I241" s="26">
        <f t="shared" ref="I241" si="31">C241+E241+G241</f>
        <v>1430</v>
      </c>
      <c r="J241" s="29">
        <f>IF(I242=0,"- - -",I241/I242*100)</f>
        <v>1.1262148156315466</v>
      </c>
      <c r="M241" s="69"/>
    </row>
    <row r="242" spans="1:13" x14ac:dyDescent="0.3">
      <c r="A242" s="161" t="s">
        <v>153</v>
      </c>
      <c r="B242" s="162"/>
      <c r="C242" s="14">
        <f>SUM(C228:C241)</f>
        <v>11750</v>
      </c>
      <c r="D242" s="15">
        <f>IF(C242=0,"- - -",C242/C242*100)</f>
        <v>100</v>
      </c>
      <c r="E242" s="16">
        <f>SUM(E228:E241)</f>
        <v>109510</v>
      </c>
      <c r="F242" s="15">
        <f>IF(E242=0,"- - -",E242/E242*100)</f>
        <v>100</v>
      </c>
      <c r="G242" s="16">
        <f>SUM(G228:G241)</f>
        <v>5714</v>
      </c>
      <c r="H242" s="15">
        <f>IF(G242=0,"- - -",G242/G242*100)</f>
        <v>100</v>
      </c>
      <c r="I242" s="22">
        <f>SUM(I228:I241)</f>
        <v>126974</v>
      </c>
      <c r="J242" s="23">
        <f>IF(I242=0,"- - -",I242/I242*100)</f>
        <v>100</v>
      </c>
      <c r="M242" s="69"/>
    </row>
    <row r="243" spans="1:13" ht="15" thickBot="1" x14ac:dyDescent="0.35">
      <c r="A243" s="163" t="s">
        <v>613</v>
      </c>
      <c r="B243" s="164"/>
      <c r="C243" s="18">
        <f>IF($I242=0,"- - -",C242/$I242*100)</f>
        <v>9.2538629955738969</v>
      </c>
      <c r="D243" s="19"/>
      <c r="E243" s="20">
        <f>IF($I242=0,"- - -",E242/$I242*100)</f>
        <v>86.246003118748717</v>
      </c>
      <c r="F243" s="19"/>
      <c r="G243" s="20">
        <f>IF($I242=0,"- - -",G242/$I242*100)</f>
        <v>4.5001338856773829</v>
      </c>
      <c r="H243" s="19"/>
      <c r="I243" s="24">
        <f>IF($I242=0,"- - -",I242/$I242*100)</f>
        <v>100</v>
      </c>
      <c r="J243" s="25"/>
    </row>
    <row r="246" spans="1:13" x14ac:dyDescent="0.3">
      <c r="A246" s="49" t="s">
        <v>450</v>
      </c>
      <c r="L246" s="48"/>
    </row>
    <row r="247" spans="1:13" ht="15" thickBot="1" x14ac:dyDescent="0.35"/>
    <row r="248" spans="1:13" ht="14.4" customHeight="1" x14ac:dyDescent="0.3">
      <c r="A248" s="157" t="s">
        <v>449</v>
      </c>
      <c r="B248" s="158"/>
      <c r="C248" s="32" t="s">
        <v>429</v>
      </c>
      <c r="D248" s="33"/>
      <c r="E248" s="33" t="s">
        <v>363</v>
      </c>
      <c r="F248" s="33"/>
      <c r="G248" s="33" t="s">
        <v>559</v>
      </c>
      <c r="H248" s="33"/>
      <c r="I248" s="35" t="s">
        <v>153</v>
      </c>
      <c r="J248" s="36"/>
    </row>
    <row r="249" spans="1:13" ht="15" thickBot="1" x14ac:dyDescent="0.35">
      <c r="A249" s="159"/>
      <c r="B249" s="160"/>
      <c r="C249" s="37" t="s">
        <v>154</v>
      </c>
      <c r="D249" s="38" t="s">
        <v>0</v>
      </c>
      <c r="E249" s="39" t="s">
        <v>154</v>
      </c>
      <c r="F249" s="38" t="s">
        <v>0</v>
      </c>
      <c r="G249" s="39" t="s">
        <v>154</v>
      </c>
      <c r="H249" s="38" t="s">
        <v>0</v>
      </c>
      <c r="I249" s="41" t="s">
        <v>154</v>
      </c>
      <c r="J249" s="42" t="s">
        <v>0</v>
      </c>
    </row>
    <row r="250" spans="1:13" x14ac:dyDescent="0.3">
      <c r="A250" s="59">
        <v>0</v>
      </c>
      <c r="B250" s="62" t="s">
        <v>186</v>
      </c>
      <c r="C250" s="8">
        <v>921</v>
      </c>
      <c r="D250" s="5">
        <f>IF(C264=0,"- - -",C250/C264*100)</f>
        <v>1.1138793478786706</v>
      </c>
      <c r="E250" s="4">
        <v>875</v>
      </c>
      <c r="F250" s="5">
        <f>IF(E264=0,"- - -",E250/E264*100)</f>
        <v>2.0426743860304417</v>
      </c>
      <c r="G250" s="4">
        <v>28</v>
      </c>
      <c r="H250" s="5">
        <f>IF(G264=0,"- - -",G250/G264*100)</f>
        <v>1.9257221458046769</v>
      </c>
      <c r="I250" s="26">
        <f>C250+E250+G250</f>
        <v>1824</v>
      </c>
      <c r="J250" s="27">
        <f>IF(I264=0,"- - -",I250/I264*100)</f>
        <v>1.4365145620363224</v>
      </c>
      <c r="M250" s="69"/>
    </row>
    <row r="251" spans="1:13" x14ac:dyDescent="0.3">
      <c r="A251" s="60">
        <v>1</v>
      </c>
      <c r="B251" s="62" t="s">
        <v>186</v>
      </c>
      <c r="C251" s="9">
        <v>1186</v>
      </c>
      <c r="D251" s="3">
        <f>IF(C264=0,"- - -",C251/C264*100)</f>
        <v>1.4343766629577668</v>
      </c>
      <c r="E251" s="2">
        <v>1276</v>
      </c>
      <c r="F251" s="3">
        <f>IF(E264=0,"- - -",E251/E264*100)</f>
        <v>2.9788028760855356</v>
      </c>
      <c r="G251" s="2">
        <v>19</v>
      </c>
      <c r="H251" s="3">
        <f>IF(G264=0,"- - -",G251/G264*100)</f>
        <v>1.3067400275103165</v>
      </c>
      <c r="I251" s="26">
        <f t="shared" ref="I251:I261" si="32">C251+E251+G251</f>
        <v>2481</v>
      </c>
      <c r="J251" s="29">
        <f>IF(I264=0,"- - -",I251/I264*100)</f>
        <v>1.9539433269803268</v>
      </c>
      <c r="M251" s="69"/>
    </row>
    <row r="252" spans="1:13" x14ac:dyDescent="0.3">
      <c r="A252" s="60">
        <v>2</v>
      </c>
      <c r="B252" s="62" t="s">
        <v>183</v>
      </c>
      <c r="C252" s="9">
        <v>2594</v>
      </c>
      <c r="D252" s="3">
        <f>IF(C264=0,"- - -",C252/C264*100)</f>
        <v>3.1372454162836823</v>
      </c>
      <c r="E252" s="2">
        <v>1963</v>
      </c>
      <c r="F252" s="3">
        <f>IF(E264=0,"- - -",E252/E264*100)</f>
        <v>4.5825940797460083</v>
      </c>
      <c r="G252" s="2">
        <v>34</v>
      </c>
      <c r="H252" s="3">
        <f>IF(G264=0,"- - -",G252/G264*100)</f>
        <v>2.3383768913342506</v>
      </c>
      <c r="I252" s="26">
        <f t="shared" si="32"/>
        <v>4591</v>
      </c>
      <c r="J252" s="29">
        <f>IF(I264=0,"- - -",I252/I264*100)</f>
        <v>3.6157008521429583</v>
      </c>
      <c r="M252" s="69"/>
    </row>
    <row r="253" spans="1:13" x14ac:dyDescent="0.3">
      <c r="A253" s="60">
        <v>3</v>
      </c>
      <c r="B253" s="62" t="s">
        <v>183</v>
      </c>
      <c r="C253" s="9">
        <v>10629</v>
      </c>
      <c r="D253" s="3">
        <f>IF(C264=0,"- - -",C253/C264*100)</f>
        <v>12.854965894247981</v>
      </c>
      <c r="E253" s="2">
        <v>6651</v>
      </c>
      <c r="F253" s="3">
        <f>IF(E264=0,"- - -",E253/E264*100)</f>
        <v>15.526659818843964</v>
      </c>
      <c r="G253" s="2">
        <v>155</v>
      </c>
      <c r="H253" s="3">
        <f>IF(G264=0,"- - -",G253/G264*100)</f>
        <v>10.660247592847318</v>
      </c>
      <c r="I253" s="26">
        <f t="shared" si="32"/>
        <v>17435</v>
      </c>
      <c r="J253" s="29">
        <f>IF(I264=0,"- - -",I253/I264*100)</f>
        <v>13.731157559815395</v>
      </c>
      <c r="M253" s="69"/>
    </row>
    <row r="254" spans="1:13" x14ac:dyDescent="0.3">
      <c r="A254" s="60">
        <v>4</v>
      </c>
      <c r="B254" s="62" t="s">
        <v>183</v>
      </c>
      <c r="C254" s="9">
        <v>32144</v>
      </c>
      <c r="D254" s="3">
        <f>IF(C264=0,"- - -",C254/C264*100)</f>
        <v>38.875719607179136</v>
      </c>
      <c r="E254" s="2">
        <v>15962</v>
      </c>
      <c r="F254" s="3">
        <f>IF(E264=0,"- - -",E254/E264*100)</f>
        <v>37.263049771220466</v>
      </c>
      <c r="G254" s="2">
        <v>580</v>
      </c>
      <c r="H254" s="3">
        <f>IF(G264=0,"- - -",G254/G264*100)</f>
        <v>39.88995873452545</v>
      </c>
      <c r="I254" s="26">
        <f t="shared" si="32"/>
        <v>48686</v>
      </c>
      <c r="J254" s="29">
        <f>IF(I264=0,"- - -",I254/I264*100)</f>
        <v>38.343282876809425</v>
      </c>
      <c r="M254" s="69"/>
    </row>
    <row r="255" spans="1:13" x14ac:dyDescent="0.3">
      <c r="A255" s="60">
        <v>5</v>
      </c>
      <c r="B255" s="62" t="s">
        <v>183</v>
      </c>
      <c r="C255" s="9">
        <v>19684</v>
      </c>
      <c r="D255" s="3">
        <f>IF(C264=0,"- - -",C255/C264*100)</f>
        <v>23.806298679309176</v>
      </c>
      <c r="E255" s="2">
        <v>8783</v>
      </c>
      <c r="F255" s="3">
        <f>IF(E264=0,"- - -",E255/E264*100)</f>
        <v>20.503781865720423</v>
      </c>
      <c r="G255" s="2">
        <v>333</v>
      </c>
      <c r="H255" s="3">
        <f>IF(G264=0,"- - -",G255/G264*100)</f>
        <v>22.902338376891336</v>
      </c>
      <c r="I255" s="26">
        <f t="shared" si="32"/>
        <v>28800</v>
      </c>
      <c r="J255" s="29">
        <f>IF(I264=0,"- - -",I255/I264*100)</f>
        <v>22.681808874257722</v>
      </c>
      <c r="M255" s="69"/>
    </row>
    <row r="256" spans="1:13" x14ac:dyDescent="0.3">
      <c r="A256" s="60">
        <v>6</v>
      </c>
      <c r="B256" s="62" t="s">
        <v>183</v>
      </c>
      <c r="C256" s="9">
        <v>6771</v>
      </c>
      <c r="D256" s="3">
        <f>IF(C264=0,"- - -",C256/C264*100)</f>
        <v>8.1890087562285334</v>
      </c>
      <c r="E256" s="2">
        <v>2944</v>
      </c>
      <c r="F256" s="3">
        <f>IF(E264=0,"- - -",E256/E264*100)</f>
        <v>6.8727238771127093</v>
      </c>
      <c r="G256" s="2">
        <v>75</v>
      </c>
      <c r="H256" s="3">
        <f>IF(G264=0,"- - -",G256/G264*100)</f>
        <v>5.1581843191196697</v>
      </c>
      <c r="I256" s="26">
        <f t="shared" si="32"/>
        <v>9790</v>
      </c>
      <c r="J256" s="29">
        <f>IF(I264=0,"- - -",I256/I264*100)</f>
        <v>7.7102398916313568</v>
      </c>
      <c r="M256" s="69"/>
    </row>
    <row r="257" spans="1:13" x14ac:dyDescent="0.3">
      <c r="A257" s="60">
        <v>7</v>
      </c>
      <c r="B257" s="62" t="s">
        <v>183</v>
      </c>
      <c r="C257" s="9">
        <v>3319</v>
      </c>
      <c r="D257" s="3">
        <f>IF(C264=0,"- - -",C257/C264*100)</f>
        <v>4.0140776933868709</v>
      </c>
      <c r="E257" s="2">
        <v>1124</v>
      </c>
      <c r="F257" s="3">
        <f>IF(E264=0,"- - -",E257/E264*100)</f>
        <v>2.6239611541693901</v>
      </c>
      <c r="G257" s="2">
        <v>38</v>
      </c>
      <c r="H257" s="3">
        <f>IF(G264=0,"- - -",G257/G264*100)</f>
        <v>2.613480055020633</v>
      </c>
      <c r="I257" s="26">
        <f t="shared" si="32"/>
        <v>4481</v>
      </c>
      <c r="J257" s="29">
        <f>IF(I264=0,"- - -",I257/I264*100)</f>
        <v>3.5290689432482236</v>
      </c>
      <c r="M257" s="69"/>
    </row>
    <row r="258" spans="1:13" x14ac:dyDescent="0.3">
      <c r="A258" s="60">
        <v>8</v>
      </c>
      <c r="B258" s="62" t="s">
        <v>183</v>
      </c>
      <c r="C258" s="9">
        <v>861</v>
      </c>
      <c r="D258" s="3">
        <f>IF(C264=0,"- - -",C258/C264*100)</f>
        <v>1.0413139180494413</v>
      </c>
      <c r="E258" s="2">
        <v>461</v>
      </c>
      <c r="F258" s="3">
        <f>IF(E264=0,"- - -",E258/E264*100)</f>
        <v>1.0761975908114669</v>
      </c>
      <c r="G258" s="2">
        <v>17</v>
      </c>
      <c r="H258" s="3">
        <f>IF(G264=0,"- - -",G258/G264*100)</f>
        <v>1.1691884456671253</v>
      </c>
      <c r="I258" s="26">
        <f t="shared" si="32"/>
        <v>1339</v>
      </c>
      <c r="J258" s="29">
        <f>IF(I264=0,"- - -",I258/I264*100)</f>
        <v>1.0545466000913573</v>
      </c>
      <c r="M258" s="69"/>
    </row>
    <row r="259" spans="1:13" x14ac:dyDescent="0.3">
      <c r="A259" s="60">
        <v>9</v>
      </c>
      <c r="B259" s="62" t="s">
        <v>183</v>
      </c>
      <c r="C259" s="9">
        <v>547</v>
      </c>
      <c r="D259" s="3">
        <f>IF(C264=0,"- - -",C259/C264*100)</f>
        <v>0.6615548352764743</v>
      </c>
      <c r="E259" s="2">
        <v>255</v>
      </c>
      <c r="F259" s="3">
        <f>IF(E264=0,"- - -",E259/E264*100)</f>
        <v>0.59529367821458579</v>
      </c>
      <c r="G259" s="2">
        <v>16</v>
      </c>
      <c r="H259" s="3">
        <f>IF(G264=0,"- - -",G259/G264*100)</f>
        <v>1.1004126547455295</v>
      </c>
      <c r="I259" s="26">
        <f t="shared" si="32"/>
        <v>818</v>
      </c>
      <c r="J259" s="29">
        <f>IF(I264=0,"- - -",I259/I264*100)</f>
        <v>0.64422637705357</v>
      </c>
      <c r="M259" s="69"/>
    </row>
    <row r="260" spans="1:13" x14ac:dyDescent="0.3">
      <c r="A260" s="61">
        <v>10</v>
      </c>
      <c r="B260" s="62" t="s">
        <v>183</v>
      </c>
      <c r="C260" s="10">
        <v>382</v>
      </c>
      <c r="D260" s="7">
        <f>IF(C264=0,"- - -",C260/C264*100)</f>
        <v>0.46199990324609352</v>
      </c>
      <c r="E260" s="6">
        <v>240</v>
      </c>
      <c r="F260" s="7">
        <f>IF(E264=0,"- - -",E260/E264*100)</f>
        <v>0.56027640302549253</v>
      </c>
      <c r="G260" s="6">
        <v>14</v>
      </c>
      <c r="H260" s="7">
        <f>IF(G264=0,"- - -",G260/G264*100)</f>
        <v>0.96286107290233847</v>
      </c>
      <c r="I260" s="26">
        <f t="shared" si="32"/>
        <v>636</v>
      </c>
      <c r="J260" s="29">
        <f>IF(I264=0,"- - -",I260/I264*100)</f>
        <v>0.50088994597319136</v>
      </c>
      <c r="M260" s="69"/>
    </row>
    <row r="261" spans="1:13" x14ac:dyDescent="0.3">
      <c r="A261" s="80" t="s">
        <v>47</v>
      </c>
      <c r="B261" s="62" t="s">
        <v>183</v>
      </c>
      <c r="C261" s="10">
        <v>2034</v>
      </c>
      <c r="D261" s="7">
        <f>IF(C264=0,"- - -",C261/C264*100)</f>
        <v>2.4599680712108754</v>
      </c>
      <c r="E261" s="6">
        <v>1164</v>
      </c>
      <c r="F261" s="7">
        <f>IF(E264=0,"- - -",E261/E264*100)</f>
        <v>2.7173405546736391</v>
      </c>
      <c r="G261" s="6">
        <v>71</v>
      </c>
      <c r="H261" s="7">
        <f>IF(G264=0,"- - -",G261/G264*100)</f>
        <v>4.8830811554332874</v>
      </c>
      <c r="I261" s="26">
        <f t="shared" si="32"/>
        <v>3269</v>
      </c>
      <c r="J261" s="29">
        <f>IF(I264=0,"- - -",I261/I264*100)</f>
        <v>2.5745428197898783</v>
      </c>
      <c r="M261" s="69"/>
    </row>
    <row r="262" spans="1:13" x14ac:dyDescent="0.3">
      <c r="A262" s="81" t="s">
        <v>49</v>
      </c>
      <c r="B262" s="62" t="s">
        <v>183</v>
      </c>
      <c r="C262" s="10">
        <v>824</v>
      </c>
      <c r="D262" s="7">
        <f>IF(C264=0,"- - -",C262/C264*100)</f>
        <v>0.99656523632141658</v>
      </c>
      <c r="E262" s="6">
        <v>544</v>
      </c>
      <c r="F262" s="7">
        <f>IF(E264=0,"- - -",E262/E264*100)</f>
        <v>1.2699598468577833</v>
      </c>
      <c r="G262" s="6">
        <v>26</v>
      </c>
      <c r="H262" s="7">
        <f>IF(G264=0,"- - -",G262/G264*100)</f>
        <v>1.7881705639614855</v>
      </c>
      <c r="I262" s="26">
        <f t="shared" ref="I262" si="33">C262+E262+G262</f>
        <v>1394</v>
      </c>
      <c r="J262" s="29">
        <f>IF(I264=0,"- - -",I262/I264*100)</f>
        <v>1.0978625545387244</v>
      </c>
      <c r="M262" s="69"/>
    </row>
    <row r="263" spans="1:13" ht="15" thickBot="1" x14ac:dyDescent="0.35">
      <c r="A263" s="61" t="s">
        <v>48</v>
      </c>
      <c r="B263" s="62" t="s">
        <v>183</v>
      </c>
      <c r="C263" s="10">
        <v>788</v>
      </c>
      <c r="D263" s="7">
        <f>IF(C264=0,"- - -",C263/C264*100)</f>
        <v>0.95302597842387893</v>
      </c>
      <c r="E263" s="6">
        <v>594</v>
      </c>
      <c r="F263" s="7">
        <f>IF(E264=0,"- - -",E263/E264*100)</f>
        <v>1.3866840974880941</v>
      </c>
      <c r="G263" s="6">
        <v>48</v>
      </c>
      <c r="H263" s="7">
        <f>IF(G264=0,"- - -",G263/G264*100)</f>
        <v>3.3012379642365883</v>
      </c>
      <c r="I263" s="26">
        <f t="shared" ref="I263" si="34">C263+E263+G263</f>
        <v>1430</v>
      </c>
      <c r="J263" s="29">
        <f>IF(I264=0,"- - -",I263/I264*100)</f>
        <v>1.1262148156315466</v>
      </c>
      <c r="M263" s="69"/>
    </row>
    <row r="264" spans="1:13" x14ac:dyDescent="0.3">
      <c r="A264" s="161" t="s">
        <v>153</v>
      </c>
      <c r="B264" s="162"/>
      <c r="C264" s="14">
        <f>SUM(C250:C263)</f>
        <v>82684</v>
      </c>
      <c r="D264" s="15">
        <f>IF(C264=0,"- - -",C264/C264*100)</f>
        <v>100</v>
      </c>
      <c r="E264" s="16">
        <f>SUM(E250:E263)</f>
        <v>42836</v>
      </c>
      <c r="F264" s="15">
        <f>IF(E264=0,"- - -",E264/E264*100)</f>
        <v>100</v>
      </c>
      <c r="G264" s="16">
        <f>SUM(G250:G263)</f>
        <v>1454</v>
      </c>
      <c r="H264" s="15">
        <f>IF(G264=0,"- - -",G264/G264*100)</f>
        <v>100</v>
      </c>
      <c r="I264" s="22">
        <f>SUM(I250:I263)</f>
        <v>126974</v>
      </c>
      <c r="J264" s="23">
        <f>IF(I264=0,"- - -",I264/I264*100)</f>
        <v>100</v>
      </c>
      <c r="M264" s="69"/>
    </row>
    <row r="265" spans="1:13" ht="15" thickBot="1" x14ac:dyDescent="0.35">
      <c r="A265" s="163" t="s">
        <v>612</v>
      </c>
      <c r="B265" s="164"/>
      <c r="C265" s="18">
        <f>IF($I264=0,"- - -",C264/$I264*100)</f>
        <v>65.118843227747419</v>
      </c>
      <c r="D265" s="19"/>
      <c r="E265" s="20">
        <f>IF($I264=0,"- - -",E264/$I264*100)</f>
        <v>33.736040449225825</v>
      </c>
      <c r="F265" s="19"/>
      <c r="G265" s="20">
        <f>IF($I264=0,"- - -",G264/$I264*100)</f>
        <v>1.1451163230267614</v>
      </c>
      <c r="H265" s="19"/>
      <c r="I265" s="24">
        <f>IF($I264=0,"- - -",I264/$I264*100)</f>
        <v>100</v>
      </c>
      <c r="J265" s="25"/>
    </row>
    <row r="266" spans="1:13" x14ac:dyDescent="0.3">
      <c r="A266" s="63"/>
    </row>
    <row r="268" spans="1:13" x14ac:dyDescent="0.3">
      <c r="A268" s="49" t="s">
        <v>404</v>
      </c>
      <c r="J268" s="48"/>
      <c r="L268" s="48"/>
    </row>
    <row r="269" spans="1:13" ht="15" thickBot="1" x14ac:dyDescent="0.35"/>
    <row r="270" spans="1:13" ht="14.4" customHeight="1" x14ac:dyDescent="0.3">
      <c r="A270" s="157" t="s">
        <v>449</v>
      </c>
      <c r="B270" s="158"/>
      <c r="C270" s="32" t="s">
        <v>430</v>
      </c>
      <c r="D270" s="33"/>
      <c r="E270" s="33" t="s">
        <v>431</v>
      </c>
      <c r="F270" s="33"/>
      <c r="G270" s="33" t="s">
        <v>559</v>
      </c>
      <c r="H270" s="33"/>
      <c r="I270" s="35" t="s">
        <v>153</v>
      </c>
      <c r="J270" s="36"/>
    </row>
    <row r="271" spans="1:13" ht="15" thickBot="1" x14ac:dyDescent="0.35">
      <c r="A271" s="159"/>
      <c r="B271" s="160"/>
      <c r="C271" s="37" t="s">
        <v>154</v>
      </c>
      <c r="D271" s="38" t="s">
        <v>0</v>
      </c>
      <c r="E271" s="39" t="s">
        <v>154</v>
      </c>
      <c r="F271" s="38" t="s">
        <v>0</v>
      </c>
      <c r="G271" s="39" t="s">
        <v>154</v>
      </c>
      <c r="H271" s="38" t="s">
        <v>0</v>
      </c>
      <c r="I271" s="41" t="s">
        <v>154</v>
      </c>
      <c r="J271" s="42" t="s">
        <v>0</v>
      </c>
    </row>
    <row r="272" spans="1:13" x14ac:dyDescent="0.3">
      <c r="A272" s="59">
        <v>0</v>
      </c>
      <c r="B272" s="62" t="s">
        <v>186</v>
      </c>
      <c r="C272" s="8">
        <v>377</v>
      </c>
      <c r="D272" s="5">
        <f>IF(C286=0,"- - -",C272/C286*100)</f>
        <v>1.2441423008382284</v>
      </c>
      <c r="E272" s="4">
        <v>1418</v>
      </c>
      <c r="F272" s="5">
        <f>IF(E286=0,"- - -",E272/E286*100)</f>
        <v>1.4969490952853493</v>
      </c>
      <c r="G272" s="4">
        <v>29</v>
      </c>
      <c r="H272" s="5">
        <f>IF(G286=0,"- - -",G272/G286*100)</f>
        <v>1.4902363823227132</v>
      </c>
      <c r="I272" s="26">
        <f>C272+E272+G272</f>
        <v>1824</v>
      </c>
      <c r="J272" s="27">
        <f>IF(I286=0,"- - -",I272/I286*100)</f>
        <v>1.4365145620363224</v>
      </c>
      <c r="M272" s="69"/>
    </row>
    <row r="273" spans="1:13" x14ac:dyDescent="0.3">
      <c r="A273" s="60">
        <v>1</v>
      </c>
      <c r="B273" s="62" t="s">
        <v>186</v>
      </c>
      <c r="C273" s="9">
        <v>541</v>
      </c>
      <c r="D273" s="3">
        <f>IF(C286=0,"- - -",C273/C286*100)</f>
        <v>1.7853607022638769</v>
      </c>
      <c r="E273" s="2">
        <v>1918</v>
      </c>
      <c r="F273" s="3">
        <f>IF(E286=0,"- - -",E273/E286*100)</f>
        <v>2.0247872812110721</v>
      </c>
      <c r="G273" s="2">
        <v>22</v>
      </c>
      <c r="H273" s="3">
        <f>IF(G286=0,"- - -",G273/G286*100)</f>
        <v>1.1305241521068858</v>
      </c>
      <c r="I273" s="26">
        <f t="shared" ref="I273:I283" si="35">C273+E273+G273</f>
        <v>2481</v>
      </c>
      <c r="J273" s="29">
        <f>IF(I286=0,"- - -",I273/I286*100)</f>
        <v>1.9539433269803268</v>
      </c>
      <c r="M273" s="69"/>
    </row>
    <row r="274" spans="1:13" x14ac:dyDescent="0.3">
      <c r="A274" s="60">
        <v>2</v>
      </c>
      <c r="B274" s="62" t="s">
        <v>183</v>
      </c>
      <c r="C274" s="9">
        <v>1138</v>
      </c>
      <c r="D274" s="3">
        <f>IF(C286=0,"- - -",C274/C286*100)</f>
        <v>3.7555276879413899</v>
      </c>
      <c r="E274" s="2">
        <v>3411</v>
      </c>
      <c r="F274" s="3">
        <f>IF(E286=0,"- - -",E274/E286*100)</f>
        <v>3.6009121043852796</v>
      </c>
      <c r="G274" s="2">
        <v>42</v>
      </c>
      <c r="H274" s="3">
        <f>IF(G286=0,"- - -",G274/G286*100)</f>
        <v>2.1582733812949639</v>
      </c>
      <c r="I274" s="26">
        <f t="shared" si="35"/>
        <v>4591</v>
      </c>
      <c r="J274" s="29">
        <f>IF(I286=0,"- - -",I274/I286*100)</f>
        <v>3.6157008521429583</v>
      </c>
      <c r="M274" s="69"/>
    </row>
    <row r="275" spans="1:13" x14ac:dyDescent="0.3">
      <c r="A275" s="60">
        <v>3</v>
      </c>
      <c r="B275" s="62" t="s">
        <v>183</v>
      </c>
      <c r="C275" s="9">
        <v>4376</v>
      </c>
      <c r="D275" s="3">
        <f>IF(C286=0,"- - -",C275/C286*100)</f>
        <v>14.441291003894133</v>
      </c>
      <c r="E275" s="2">
        <v>12871</v>
      </c>
      <c r="F275" s="3">
        <f>IF(E286=0,"- - -",E275/E286*100)</f>
        <v>13.587610582099952</v>
      </c>
      <c r="G275" s="2">
        <v>188</v>
      </c>
      <c r="H275" s="3">
        <f>IF(G286=0,"- - -",G275/G286*100)</f>
        <v>9.660842754367934</v>
      </c>
      <c r="I275" s="26">
        <f t="shared" si="35"/>
        <v>17435</v>
      </c>
      <c r="J275" s="29">
        <f>IF(I286=0,"- - -",I275/I286*100)</f>
        <v>13.731157559815395</v>
      </c>
      <c r="M275" s="69"/>
    </row>
    <row r="276" spans="1:13" x14ac:dyDescent="0.3">
      <c r="A276" s="60">
        <v>4</v>
      </c>
      <c r="B276" s="62" t="s">
        <v>183</v>
      </c>
      <c r="C276" s="9">
        <v>12301</v>
      </c>
      <c r="D276" s="3">
        <f>IF(C286=0,"- - -",C276/C286*100)</f>
        <v>40.594680219127447</v>
      </c>
      <c r="E276" s="2">
        <v>35643</v>
      </c>
      <c r="F276" s="3">
        <f>IF(E286=0,"- - -",E276/E286*100)</f>
        <v>37.62747292190106</v>
      </c>
      <c r="G276" s="2">
        <v>742</v>
      </c>
      <c r="H276" s="3">
        <f>IF(G286=0,"- - -",G276/G286*100)</f>
        <v>38.129496402877699</v>
      </c>
      <c r="I276" s="26">
        <f t="shared" si="35"/>
        <v>48686</v>
      </c>
      <c r="J276" s="29">
        <f>IF(I286=0,"- - -",I276/I286*100)</f>
        <v>38.343282876809425</v>
      </c>
      <c r="M276" s="69"/>
    </row>
    <row r="277" spans="1:13" x14ac:dyDescent="0.3">
      <c r="A277" s="60">
        <v>5</v>
      </c>
      <c r="B277" s="62" t="s">
        <v>183</v>
      </c>
      <c r="C277" s="9">
        <v>7089</v>
      </c>
      <c r="D277" s="3">
        <f>IF(C286=0,"- - -",C277/C286*100)</f>
        <v>23.394495412844037</v>
      </c>
      <c r="E277" s="2">
        <v>21233</v>
      </c>
      <c r="F277" s="3">
        <f>IF(E286=0,"- - -",E277/E286*100)</f>
        <v>22.415176403521738</v>
      </c>
      <c r="G277" s="2">
        <v>478</v>
      </c>
      <c r="H277" s="3">
        <f>IF(G286=0,"- - -",G277/G286*100)</f>
        <v>24.563206577595068</v>
      </c>
      <c r="I277" s="26">
        <f t="shared" si="35"/>
        <v>28800</v>
      </c>
      <c r="J277" s="29">
        <f>IF(I286=0,"- - -",I277/I286*100)</f>
        <v>22.681808874257722</v>
      </c>
      <c r="M277" s="69"/>
    </row>
    <row r="278" spans="1:13" x14ac:dyDescent="0.3">
      <c r="A278" s="60">
        <v>6</v>
      </c>
      <c r="B278" s="62" t="s">
        <v>183</v>
      </c>
      <c r="C278" s="9">
        <v>2079</v>
      </c>
      <c r="D278" s="3">
        <f>IF(C286=0,"- - -",C278/C286*100)</f>
        <v>6.8609332717312386</v>
      </c>
      <c r="E278" s="2">
        <v>7576</v>
      </c>
      <c r="F278" s="3">
        <f>IF(E286=0,"- - -",E278/E286*100)</f>
        <v>7.9978041931465489</v>
      </c>
      <c r="G278" s="2">
        <v>135</v>
      </c>
      <c r="H278" s="3">
        <f>IF(G286=0,"- - -",G278/G286*100)</f>
        <v>6.9373072970195278</v>
      </c>
      <c r="I278" s="26">
        <f t="shared" si="35"/>
        <v>9790</v>
      </c>
      <c r="J278" s="29">
        <f>IF(I286=0,"- - -",I278/I286*100)</f>
        <v>7.7102398916313568</v>
      </c>
      <c r="M278" s="69"/>
    </row>
    <row r="279" spans="1:13" x14ac:dyDescent="0.3">
      <c r="A279" s="60">
        <v>7</v>
      </c>
      <c r="B279" s="62" t="s">
        <v>183</v>
      </c>
      <c r="C279" s="9">
        <v>929</v>
      </c>
      <c r="D279" s="3">
        <f>IF(C286=0,"- - -",C279/C286*100)</f>
        <v>3.0658042373440697</v>
      </c>
      <c r="E279" s="2">
        <v>3476</v>
      </c>
      <c r="F279" s="3">
        <f>IF(E286=0,"- - -",E279/E286*100)</f>
        <v>3.6695310685556239</v>
      </c>
      <c r="G279" s="2">
        <v>76</v>
      </c>
      <c r="H279" s="3">
        <f>IF(G286=0,"- - -",G279/G286*100)</f>
        <v>3.9054470709146969</v>
      </c>
      <c r="I279" s="26">
        <f t="shared" si="35"/>
        <v>4481</v>
      </c>
      <c r="J279" s="29">
        <f>IF(I286=0,"- - -",I279/I286*100)</f>
        <v>3.5290689432482236</v>
      </c>
      <c r="M279" s="69"/>
    </row>
    <row r="280" spans="1:13" x14ac:dyDescent="0.3">
      <c r="A280" s="60">
        <v>8</v>
      </c>
      <c r="B280" s="62" t="s">
        <v>183</v>
      </c>
      <c r="C280" s="9">
        <v>288</v>
      </c>
      <c r="D280" s="3">
        <f>IF(C286=0,"- - -",C280/C286*100)</f>
        <v>0.95043231469869971</v>
      </c>
      <c r="E280" s="2">
        <v>1026</v>
      </c>
      <c r="F280" s="3">
        <f>IF(E286=0,"- - -",E280/E286*100)</f>
        <v>1.0831239575195828</v>
      </c>
      <c r="G280" s="2">
        <v>25</v>
      </c>
      <c r="H280" s="3">
        <f>IF(G286=0,"- - -",G280/G286*100)</f>
        <v>1.2846865364850977</v>
      </c>
      <c r="I280" s="26">
        <f t="shared" si="35"/>
        <v>1339</v>
      </c>
      <c r="J280" s="29">
        <f>IF(I286=0,"- - -",I280/I286*100)</f>
        <v>1.0545466000913573</v>
      </c>
      <c r="M280" s="69"/>
    </row>
    <row r="281" spans="1:13" x14ac:dyDescent="0.3">
      <c r="A281" s="60">
        <v>9</v>
      </c>
      <c r="B281" s="62" t="s">
        <v>183</v>
      </c>
      <c r="C281" s="9">
        <v>171</v>
      </c>
      <c r="D281" s="3">
        <f>IF(C286=0,"- - -",C281/C286*100)</f>
        <v>0.56431918685235294</v>
      </c>
      <c r="E281" s="2">
        <v>624</v>
      </c>
      <c r="F281" s="3">
        <f>IF(E286=0,"- - -",E281/E286*100)</f>
        <v>0.65874205603530189</v>
      </c>
      <c r="G281" s="2">
        <v>23</v>
      </c>
      <c r="H281" s="3">
        <f>IF(G286=0,"- - -",G281/G286*100)</f>
        <v>1.1819116135662899</v>
      </c>
      <c r="I281" s="26">
        <f t="shared" si="35"/>
        <v>818</v>
      </c>
      <c r="J281" s="29">
        <f>IF(I286=0,"- - -",I281/I286*100)</f>
        <v>0.64422637705357</v>
      </c>
      <c r="M281" s="69"/>
    </row>
    <row r="282" spans="1:13" x14ac:dyDescent="0.3">
      <c r="A282" s="61">
        <v>10</v>
      </c>
      <c r="B282" s="62" t="s">
        <v>183</v>
      </c>
      <c r="C282" s="10">
        <v>144</v>
      </c>
      <c r="D282" s="7">
        <f>IF(C286=0,"- - -",C282/C286*100)</f>
        <v>0.47521615734934985</v>
      </c>
      <c r="E282" s="6">
        <v>477</v>
      </c>
      <c r="F282" s="7">
        <f>IF(E286=0,"- - -",E282/E286*100)</f>
        <v>0.5035576293731393</v>
      </c>
      <c r="G282" s="6">
        <v>15</v>
      </c>
      <c r="H282" s="7">
        <f>IF(G286=0,"- - -",G282/G286*100)</f>
        <v>0.77081192189105863</v>
      </c>
      <c r="I282" s="26">
        <f t="shared" si="35"/>
        <v>636</v>
      </c>
      <c r="J282" s="29">
        <f>IF(I286=0,"- - -",I282/I286*100)</f>
        <v>0.50088994597319136</v>
      </c>
      <c r="M282" s="69"/>
    </row>
    <row r="283" spans="1:13" x14ac:dyDescent="0.3">
      <c r="A283" s="80" t="s">
        <v>47</v>
      </c>
      <c r="B283" s="62" t="s">
        <v>183</v>
      </c>
      <c r="C283" s="10">
        <v>571</v>
      </c>
      <c r="D283" s="7">
        <f>IF(C286=0,"- - -",C283/C286*100)</f>
        <v>1.8843640683783247</v>
      </c>
      <c r="E283" s="6">
        <v>2608</v>
      </c>
      <c r="F283" s="7">
        <f>IF(E286=0,"- - -",E283/E286*100)</f>
        <v>2.7532039777885693</v>
      </c>
      <c r="G283" s="6">
        <v>90</v>
      </c>
      <c r="H283" s="7">
        <f>IF(G286=0,"- - -",G283/G286*100)</f>
        <v>4.6248715313463515</v>
      </c>
      <c r="I283" s="26">
        <f t="shared" si="35"/>
        <v>3269</v>
      </c>
      <c r="J283" s="29">
        <f>IF(I286=0,"- - -",I283/I286*100)</f>
        <v>2.5745428197898783</v>
      </c>
      <c r="M283" s="69"/>
    </row>
    <row r="284" spans="1:13" x14ac:dyDescent="0.3">
      <c r="A284" s="81" t="s">
        <v>49</v>
      </c>
      <c r="B284" s="62" t="s">
        <v>183</v>
      </c>
      <c r="C284" s="10">
        <v>188</v>
      </c>
      <c r="D284" s="7">
        <f>IF(C286=0,"- - -",C284/C286*100)</f>
        <v>0.62042109431720682</v>
      </c>
      <c r="E284" s="6">
        <v>1175</v>
      </c>
      <c r="F284" s="7">
        <f>IF(E286=0,"- - -",E284/E286*100)</f>
        <v>1.2404197369254482</v>
      </c>
      <c r="G284" s="6">
        <v>31</v>
      </c>
      <c r="H284" s="7">
        <f>IF(G286=0,"- - -",G284/G286*100)</f>
        <v>1.5930113052415211</v>
      </c>
      <c r="I284" s="26">
        <f t="shared" ref="I284" si="36">C284+E284+G284</f>
        <v>1394</v>
      </c>
      <c r="J284" s="29">
        <f>IF(I286=0,"- - -",I284/I286*100)</f>
        <v>1.0978625545387244</v>
      </c>
      <c r="M284" s="69"/>
    </row>
    <row r="285" spans="1:13" ht="15" thickBot="1" x14ac:dyDescent="0.35">
      <c r="A285" s="61" t="s">
        <v>48</v>
      </c>
      <c r="B285" s="62" t="s">
        <v>183</v>
      </c>
      <c r="C285" s="10">
        <v>110</v>
      </c>
      <c r="D285" s="7">
        <f>IF(C286=0,"- - -",C285/C286*100)</f>
        <v>0.36301234241964225</v>
      </c>
      <c r="E285" s="6">
        <v>1270</v>
      </c>
      <c r="F285" s="7">
        <f>IF(E286=0,"- - -",E285/E286*100)</f>
        <v>1.3407089922513356</v>
      </c>
      <c r="G285" s="6">
        <v>50</v>
      </c>
      <c r="H285" s="7">
        <f>IF(G286=0,"- - -",G285/G286*100)</f>
        <v>2.5693730729701953</v>
      </c>
      <c r="I285" s="26">
        <f t="shared" ref="I285" si="37">C285+E285+G285</f>
        <v>1430</v>
      </c>
      <c r="J285" s="29">
        <f>IF(I286=0,"- - -",I285/I286*100)</f>
        <v>1.1262148156315466</v>
      </c>
      <c r="M285" s="69"/>
    </row>
    <row r="286" spans="1:13" x14ac:dyDescent="0.3">
      <c r="A286" s="161" t="s">
        <v>153</v>
      </c>
      <c r="B286" s="162"/>
      <c r="C286" s="14">
        <f>SUM(C272:C285)</f>
        <v>30302</v>
      </c>
      <c r="D286" s="15">
        <f>IF(C286=0,"- - -",C286/C286*100)</f>
        <v>100</v>
      </c>
      <c r="E286" s="16">
        <f>SUM(E272:E285)</f>
        <v>94726</v>
      </c>
      <c r="F286" s="15">
        <f>IF(E286=0,"- - -",E286/E286*100)</f>
        <v>100</v>
      </c>
      <c r="G286" s="16">
        <f>SUM(G272:G285)</f>
        <v>1946</v>
      </c>
      <c r="H286" s="15">
        <f>IF(G286=0,"- - -",G286/G286*100)</f>
        <v>100</v>
      </c>
      <c r="I286" s="22">
        <f>SUM(I272:I285)</f>
        <v>126974</v>
      </c>
      <c r="J286" s="23">
        <f>IF(I286=0,"- - -",I286/I286*100)</f>
        <v>100</v>
      </c>
      <c r="M286" s="69"/>
    </row>
    <row r="287" spans="1:13" ht="15" thickBot="1" x14ac:dyDescent="0.35">
      <c r="A287" s="163" t="s">
        <v>611</v>
      </c>
      <c r="B287" s="164"/>
      <c r="C287" s="18">
        <f>IF($I286=0,"- - -",C286/$I286*100)</f>
        <v>23.864728212074912</v>
      </c>
      <c r="D287" s="19"/>
      <c r="E287" s="20">
        <f>IF($I286=0,"- - -",E286/$I286*100)</f>
        <v>74.602674563296418</v>
      </c>
      <c r="F287" s="19"/>
      <c r="G287" s="20">
        <f>IF($I286=0,"- - -",G286/$I286*100)</f>
        <v>1.5325972246286641</v>
      </c>
      <c r="H287" s="19"/>
      <c r="I287" s="24">
        <f>IF($I286=0,"- - -",I286/$I286*100)</f>
        <v>100</v>
      </c>
      <c r="J287" s="25"/>
    </row>
    <row r="290" spans="1:12" x14ac:dyDescent="0.3">
      <c r="A290" s="49" t="s">
        <v>405</v>
      </c>
      <c r="J290" s="48"/>
      <c r="L290" s="48"/>
    </row>
    <row r="291" spans="1:12" ht="15" thickBot="1" x14ac:dyDescent="0.35"/>
    <row r="292" spans="1:12" ht="14.4" customHeight="1" x14ac:dyDescent="0.3">
      <c r="A292" s="157" t="s">
        <v>449</v>
      </c>
      <c r="B292" s="158"/>
      <c r="C292" s="32" t="s">
        <v>323</v>
      </c>
      <c r="D292" s="33"/>
      <c r="E292" s="33" t="s">
        <v>324</v>
      </c>
      <c r="F292" s="33"/>
      <c r="G292" s="35" t="s">
        <v>153</v>
      </c>
      <c r="H292" s="36"/>
    </row>
    <row r="293" spans="1:12" ht="15" thickBot="1" x14ac:dyDescent="0.35">
      <c r="A293" s="159"/>
      <c r="B293" s="160"/>
      <c r="C293" s="37" t="s">
        <v>154</v>
      </c>
      <c r="D293" s="38" t="s">
        <v>0</v>
      </c>
      <c r="E293" s="39" t="s">
        <v>154</v>
      </c>
      <c r="F293" s="38" t="s">
        <v>0</v>
      </c>
      <c r="G293" s="41" t="s">
        <v>154</v>
      </c>
      <c r="H293" s="42" t="s">
        <v>0</v>
      </c>
    </row>
    <row r="294" spans="1:12" x14ac:dyDescent="0.3">
      <c r="A294" s="59">
        <v>0</v>
      </c>
      <c r="B294" s="62" t="s">
        <v>186</v>
      </c>
      <c r="C294" s="8">
        <v>426</v>
      </c>
      <c r="D294" s="5">
        <f>IF(C308=0,"- - -",C294/C308*100)</f>
        <v>85.029940119760482</v>
      </c>
      <c r="E294" s="4">
        <v>1398</v>
      </c>
      <c r="F294" s="5">
        <f>IF(E308=0,"- - -",E294/E308*100)</f>
        <v>1.1053742696069517</v>
      </c>
      <c r="G294" s="26">
        <f>C294+E294</f>
        <v>1824</v>
      </c>
      <c r="H294" s="27">
        <f>IF(G308=0,"- - -",G294/G308*100)</f>
        <v>1.4365145620363224</v>
      </c>
      <c r="K294" s="69"/>
    </row>
    <row r="295" spans="1:12" x14ac:dyDescent="0.3">
      <c r="A295" s="60">
        <v>1</v>
      </c>
      <c r="B295" s="62" t="s">
        <v>186</v>
      </c>
      <c r="C295" s="9">
        <v>35</v>
      </c>
      <c r="D295" s="3">
        <f>IF(C308=0,"- - -",C295/C308*100)</f>
        <v>6.9860279441117763</v>
      </c>
      <c r="E295" s="2">
        <v>2446</v>
      </c>
      <c r="F295" s="3">
        <f>IF(E308=0,"- - -",E295/E308*100)</f>
        <v>1.9340096305140226</v>
      </c>
      <c r="G295" s="26">
        <f t="shared" ref="G295:G305" si="38">C295+E295</f>
        <v>2481</v>
      </c>
      <c r="H295" s="29">
        <f>IF(G308=0,"- - -",G295/G308*100)</f>
        <v>1.9539433269803268</v>
      </c>
      <c r="K295" s="69"/>
    </row>
    <row r="296" spans="1:12" x14ac:dyDescent="0.3">
      <c r="A296" s="60">
        <v>2</v>
      </c>
      <c r="B296" s="62" t="s">
        <v>183</v>
      </c>
      <c r="C296" s="9">
        <v>23</v>
      </c>
      <c r="D296" s="3">
        <f>IF(C308=0,"- - -",C296/C308*100)</f>
        <v>4.5908183632734527</v>
      </c>
      <c r="E296" s="2">
        <v>4568</v>
      </c>
      <c r="F296" s="3">
        <f>IF(E308=0,"- - -",E296/E308*100)</f>
        <v>3.6118380998315844</v>
      </c>
      <c r="G296" s="26">
        <f t="shared" si="38"/>
        <v>4591</v>
      </c>
      <c r="H296" s="29">
        <f>IF(G308=0,"- - -",G296/G308*100)</f>
        <v>3.6157008521429583</v>
      </c>
      <c r="K296" s="69"/>
    </row>
    <row r="297" spans="1:12" x14ac:dyDescent="0.3">
      <c r="A297" s="60">
        <v>3</v>
      </c>
      <c r="B297" s="62" t="s">
        <v>183</v>
      </c>
      <c r="C297" s="9">
        <v>5</v>
      </c>
      <c r="D297" s="3">
        <f>IF(C308=0,"- - -",C297/C308*100)</f>
        <v>0.99800399201596801</v>
      </c>
      <c r="E297" s="2">
        <v>17430</v>
      </c>
      <c r="F297" s="3">
        <f>IF(E308=0,"- - -",E297/E308*100)</f>
        <v>13.781597653254055</v>
      </c>
      <c r="G297" s="26">
        <f t="shared" si="38"/>
        <v>17435</v>
      </c>
      <c r="H297" s="29">
        <f>IF(G308=0,"- - -",G297/G308*100)</f>
        <v>13.731157559815395</v>
      </c>
      <c r="K297" s="69"/>
    </row>
    <row r="298" spans="1:12" x14ac:dyDescent="0.3">
      <c r="A298" s="60">
        <v>4</v>
      </c>
      <c r="B298" s="62" t="s">
        <v>183</v>
      </c>
      <c r="C298" s="9">
        <v>5</v>
      </c>
      <c r="D298" s="3">
        <f>IF(C308=0,"- - -",C298/C308*100)</f>
        <v>0.99800399201596801</v>
      </c>
      <c r="E298" s="2">
        <v>48681</v>
      </c>
      <c r="F298" s="3">
        <f>IF(E308=0,"- - -",E298/E308*100)</f>
        <v>38.491219469768254</v>
      </c>
      <c r="G298" s="26">
        <f t="shared" si="38"/>
        <v>48686</v>
      </c>
      <c r="H298" s="29">
        <f>IF(G308=0,"- - -",G298/G308*100)</f>
        <v>38.343282876809425</v>
      </c>
      <c r="K298" s="69"/>
    </row>
    <row r="299" spans="1:12" x14ac:dyDescent="0.3">
      <c r="A299" s="60">
        <v>5</v>
      </c>
      <c r="B299" s="62" t="s">
        <v>183</v>
      </c>
      <c r="C299" s="9">
        <v>3</v>
      </c>
      <c r="D299" s="3">
        <f>IF(C308=0,"- - -",C299/C308*100)</f>
        <v>0.5988023952095809</v>
      </c>
      <c r="E299" s="2">
        <v>28797</v>
      </c>
      <c r="F299" s="3">
        <f>IF(E308=0,"- - -",E299/E308*100)</f>
        <v>22.76928672522989</v>
      </c>
      <c r="G299" s="26">
        <f t="shared" si="38"/>
        <v>28800</v>
      </c>
      <c r="H299" s="29">
        <f>IF(G308=0,"- - -",G299/G308*100)</f>
        <v>22.681808874257722</v>
      </c>
      <c r="K299" s="69"/>
    </row>
    <row r="300" spans="1:12" x14ac:dyDescent="0.3">
      <c r="A300" s="60">
        <v>6</v>
      </c>
      <c r="B300" s="62" t="s">
        <v>183</v>
      </c>
      <c r="C300" s="9">
        <v>1</v>
      </c>
      <c r="D300" s="3">
        <f>IF(C308=0,"- - -",C300/C308*100)</f>
        <v>0.19960079840319359</v>
      </c>
      <c r="E300" s="2">
        <v>9789</v>
      </c>
      <c r="F300" s="3">
        <f>IF(E308=0,"- - -",E300/E308*100)</f>
        <v>7.7399919350375184</v>
      </c>
      <c r="G300" s="26">
        <f t="shared" si="38"/>
        <v>9790</v>
      </c>
      <c r="H300" s="29">
        <f>IF(G308=0,"- - -",G300/G308*100)</f>
        <v>7.7102398916313568</v>
      </c>
      <c r="K300" s="69"/>
    </row>
    <row r="301" spans="1:12" x14ac:dyDescent="0.3">
      <c r="A301" s="60">
        <v>7</v>
      </c>
      <c r="B301" s="62" t="s">
        <v>183</v>
      </c>
      <c r="C301" s="9">
        <v>0</v>
      </c>
      <c r="D301" s="3">
        <f>IF(C308=0,"- - -",C301/C308*100)</f>
        <v>0</v>
      </c>
      <c r="E301" s="2">
        <v>4481</v>
      </c>
      <c r="F301" s="3">
        <f>IF(E308=0,"- - -",E301/E308*100)</f>
        <v>3.5430487139547573</v>
      </c>
      <c r="G301" s="26">
        <f t="shared" si="38"/>
        <v>4481</v>
      </c>
      <c r="H301" s="29">
        <f>IF(G308=0,"- - -",G301/G308*100)</f>
        <v>3.5290689432482236</v>
      </c>
      <c r="K301" s="69"/>
    </row>
    <row r="302" spans="1:12" x14ac:dyDescent="0.3">
      <c r="A302" s="60">
        <v>8</v>
      </c>
      <c r="B302" s="62" t="s">
        <v>183</v>
      </c>
      <c r="C302" s="9">
        <v>2</v>
      </c>
      <c r="D302" s="3">
        <f>IF(C308=0,"- - -",C302/C308*100)</f>
        <v>0.39920159680638717</v>
      </c>
      <c r="E302" s="2">
        <v>1337</v>
      </c>
      <c r="F302" s="3">
        <f>IF(E308=0,"- - -",E302/E308*100)</f>
        <v>1.0571426312335439</v>
      </c>
      <c r="G302" s="26">
        <f t="shared" si="38"/>
        <v>1339</v>
      </c>
      <c r="H302" s="29">
        <f>IF(G308=0,"- - -",G302/G308*100)</f>
        <v>1.0545466000913573</v>
      </c>
      <c r="K302" s="69"/>
    </row>
    <row r="303" spans="1:12" x14ac:dyDescent="0.3">
      <c r="A303" s="60">
        <v>9</v>
      </c>
      <c r="B303" s="62" t="s">
        <v>183</v>
      </c>
      <c r="C303" s="9">
        <v>0</v>
      </c>
      <c r="D303" s="3">
        <f>IF(C308=0,"- - -",C303/C308*100)</f>
        <v>0</v>
      </c>
      <c r="E303" s="2">
        <v>818</v>
      </c>
      <c r="F303" s="3">
        <f>IF(E308=0,"- - -",E303/E308*100)</f>
        <v>0.64677836376143527</v>
      </c>
      <c r="G303" s="26">
        <f t="shared" si="38"/>
        <v>818</v>
      </c>
      <c r="H303" s="29">
        <f>IF(G308=0,"- - -",G303/G308*100)</f>
        <v>0.64422637705357</v>
      </c>
      <c r="K303" s="69"/>
    </row>
    <row r="304" spans="1:12" x14ac:dyDescent="0.3">
      <c r="A304" s="61">
        <v>10</v>
      </c>
      <c r="B304" s="62" t="s">
        <v>183</v>
      </c>
      <c r="C304" s="10">
        <v>0</v>
      </c>
      <c r="D304" s="7">
        <f>IF(C308=0,"- - -",C304/C308*100)</f>
        <v>0</v>
      </c>
      <c r="E304" s="6">
        <v>636</v>
      </c>
      <c r="F304" s="7">
        <f>IF(E308=0,"- - -",E304/E308*100)</f>
        <v>0.50287413123749736</v>
      </c>
      <c r="G304" s="26">
        <f t="shared" si="38"/>
        <v>636</v>
      </c>
      <c r="H304" s="29">
        <f>IF(G308=0,"- - -",G304/G308*100)</f>
        <v>0.50088994597319136</v>
      </c>
      <c r="K304" s="69"/>
    </row>
    <row r="305" spans="1:11" x14ac:dyDescent="0.3">
      <c r="A305" s="80" t="s">
        <v>47</v>
      </c>
      <c r="B305" s="62" t="s">
        <v>183</v>
      </c>
      <c r="C305" s="10">
        <v>0</v>
      </c>
      <c r="D305" s="7">
        <f>IF(C308=0,"- - -",C305/C308*100)</f>
        <v>0</v>
      </c>
      <c r="E305" s="6">
        <v>3269</v>
      </c>
      <c r="F305" s="7">
        <f>IF(E308=0,"- - -",E305/E308*100)</f>
        <v>2.5847414072568848</v>
      </c>
      <c r="G305" s="26">
        <f t="shared" si="38"/>
        <v>3269</v>
      </c>
      <c r="H305" s="29">
        <f>IF(G308=0,"- - -",G305/G308*100)</f>
        <v>2.5745428197898783</v>
      </c>
      <c r="K305" s="69"/>
    </row>
    <row r="306" spans="1:11" x14ac:dyDescent="0.3">
      <c r="A306" s="81" t="s">
        <v>49</v>
      </c>
      <c r="B306" s="62" t="s">
        <v>183</v>
      </c>
      <c r="C306" s="10">
        <v>1</v>
      </c>
      <c r="D306" s="7">
        <f>IF(C308=0,"- - -",C306/C308*100)</f>
        <v>0.19960079840319359</v>
      </c>
      <c r="E306" s="6">
        <v>1393</v>
      </c>
      <c r="F306" s="7">
        <f>IF(E308=0,"- - -",E306/E308*100)</f>
        <v>1.1014208566255248</v>
      </c>
      <c r="G306" s="26">
        <f t="shared" ref="G306" si="39">C306+E306</f>
        <v>1394</v>
      </c>
      <c r="H306" s="29">
        <f>IF(G308=0,"- - -",G306/G308*100)</f>
        <v>1.0978625545387244</v>
      </c>
      <c r="K306" s="69"/>
    </row>
    <row r="307" spans="1:11" ht="15" thickBot="1" x14ac:dyDescent="0.35">
      <c r="A307" s="61" t="s">
        <v>48</v>
      </c>
      <c r="B307" s="62" t="s">
        <v>183</v>
      </c>
      <c r="C307" s="10">
        <v>0</v>
      </c>
      <c r="D307" s="7">
        <f>IF(C308=0,"- - -",C307/C308*100)</f>
        <v>0</v>
      </c>
      <c r="E307" s="6">
        <v>1430</v>
      </c>
      <c r="F307" s="7">
        <f>IF(E308=0,"- - -",E307/E308*100)</f>
        <v>1.1306761126880835</v>
      </c>
      <c r="G307" s="26">
        <f t="shared" ref="G307" si="40">C307+E307</f>
        <v>1430</v>
      </c>
      <c r="H307" s="29">
        <f>IF(G308=0,"- - -",G307/G308*100)</f>
        <v>1.1262148156315466</v>
      </c>
      <c r="K307" s="69"/>
    </row>
    <row r="308" spans="1:11" x14ac:dyDescent="0.3">
      <c r="A308" s="161" t="s">
        <v>153</v>
      </c>
      <c r="B308" s="162"/>
      <c r="C308" s="14">
        <f>SUM(C294:C307)</f>
        <v>501</v>
      </c>
      <c r="D308" s="15">
        <f>IF(C308=0,"- - -",C308/C308*100)</f>
        <v>100</v>
      </c>
      <c r="E308" s="16">
        <f>SUM(E294:E307)</f>
        <v>126473</v>
      </c>
      <c r="F308" s="15">
        <f>IF(E308=0,"- - -",E308/E308*100)</f>
        <v>100</v>
      </c>
      <c r="G308" s="22">
        <f>SUM(G294:G307)</f>
        <v>126974</v>
      </c>
      <c r="H308" s="23">
        <f>IF(G308=0,"- - -",G308/G308*100)</f>
        <v>100</v>
      </c>
      <c r="K308" s="69"/>
    </row>
    <row r="309" spans="1:11" ht="15" thickBot="1" x14ac:dyDescent="0.35">
      <c r="A309" s="163" t="s">
        <v>322</v>
      </c>
      <c r="B309" s="164"/>
      <c r="C309" s="18">
        <f>IF($G308=0,"- - -",C308/$G308*100)</f>
        <v>0.39456896687510828</v>
      </c>
      <c r="D309" s="19"/>
      <c r="E309" s="20">
        <f>IF($G308=0,"- - -",E308/$G308*100)</f>
        <v>99.605431033124887</v>
      </c>
      <c r="F309" s="19"/>
      <c r="G309" s="24">
        <f>IF($G308=0,"- - -",G308/$G308*100)</f>
        <v>100</v>
      </c>
      <c r="H309" s="25"/>
    </row>
  </sheetData>
  <sheetProtection sheet="1" objects="1" scenarios="1"/>
  <mergeCells count="49">
    <mergeCell ref="AA67:AB67"/>
    <mergeCell ref="A1:B1"/>
    <mergeCell ref="A6:B7"/>
    <mergeCell ref="A22:B22"/>
    <mergeCell ref="A23:B23"/>
    <mergeCell ref="A28:B29"/>
    <mergeCell ref="A44:B44"/>
    <mergeCell ref="A45:B45"/>
    <mergeCell ref="A50:B51"/>
    <mergeCell ref="A66:B66"/>
    <mergeCell ref="A67:B67"/>
    <mergeCell ref="Y67:Z67"/>
    <mergeCell ref="J1:N1"/>
    <mergeCell ref="A177:B177"/>
    <mergeCell ref="A94:B95"/>
    <mergeCell ref="A110:B110"/>
    <mergeCell ref="A111:B111"/>
    <mergeCell ref="A116:B117"/>
    <mergeCell ref="A132:B132"/>
    <mergeCell ref="A133:B133"/>
    <mergeCell ref="A138:B139"/>
    <mergeCell ref="A154:B154"/>
    <mergeCell ref="A155:B155"/>
    <mergeCell ref="A160:B161"/>
    <mergeCell ref="A176:B176"/>
    <mergeCell ref="A156:E156"/>
    <mergeCell ref="A242:B242"/>
    <mergeCell ref="A243:B243"/>
    <mergeCell ref="A182:B183"/>
    <mergeCell ref="A198:B198"/>
    <mergeCell ref="A199:B199"/>
    <mergeCell ref="A200:E200"/>
    <mergeCell ref="A222:F222"/>
    <mergeCell ref="A292:B293"/>
    <mergeCell ref="A308:B308"/>
    <mergeCell ref="A309:B309"/>
    <mergeCell ref="A72:B73"/>
    <mergeCell ref="A88:B88"/>
    <mergeCell ref="A89:B89"/>
    <mergeCell ref="A248:B249"/>
    <mergeCell ref="A264:B264"/>
    <mergeCell ref="A265:B265"/>
    <mergeCell ref="A270:B271"/>
    <mergeCell ref="A286:B286"/>
    <mergeCell ref="A287:B287"/>
    <mergeCell ref="A204:B205"/>
    <mergeCell ref="A220:B220"/>
    <mergeCell ref="A221:B221"/>
    <mergeCell ref="A226:B227"/>
  </mergeCells>
  <hyperlinks>
    <hyperlink ref="A1:B1" location="Index!B5" display="Index (klikken)"/>
    <hyperlink ref="J1" location="'GR enkelvoudig'!J139" display="Grafiek: verdeling van de verblijfsduur van de baby"/>
    <hyperlink ref="A156:D156" location="'GR Geboortegewicht'!B144" display="Grafiek: geboortegewicht per verblijfsduur van de baby"/>
    <hyperlink ref="A200:D200" location="'GR Siblings'!B88" display="Grafiek: verblijfsduur van de baby per sibling"/>
    <hyperlink ref="A156:E156" location="'GR Poids de naissance'!B144" display="Graphique : durée de séjour du bébé et poids de naissance"/>
    <hyperlink ref="A222:E222" location="'GR Mode d''accouchement'!B116" display="Graphique: durée de séjour du bébé et mode d'accouchement"/>
    <hyperlink ref="A200:E200" location="'GR Grossesse multiple'!B88" display="Graphique : durée de séjour du bébé et grossesse multiple"/>
    <hyperlink ref="A222:F222" location="'GR Mode d''accouchement'!B116" display="Graphique : durée de séjour du bébé par mode d'accouchement"/>
    <hyperlink ref="J1:N1" location="'GR simples'!B112" display="Graphique : distribution des bébés par par durée de séjour"/>
  </hyperlink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18" ht="18" x14ac:dyDescent="0.35">
      <c r="A1" s="167" t="s">
        <v>114</v>
      </c>
      <c r="B1" s="167"/>
      <c r="C1" s="56" t="s">
        <v>458</v>
      </c>
      <c r="D1" s="57"/>
      <c r="E1" s="57"/>
      <c r="F1" s="57"/>
      <c r="G1" s="57"/>
      <c r="H1" s="58"/>
      <c r="I1" s="117"/>
      <c r="J1" s="117"/>
      <c r="L1" s="154" t="s">
        <v>592</v>
      </c>
      <c r="M1" s="154"/>
      <c r="N1" s="154"/>
      <c r="O1" s="154"/>
      <c r="P1" s="154"/>
      <c r="Q1" s="137"/>
      <c r="R1" s="133"/>
    </row>
    <row r="2" spans="1:18" ht="14.4" customHeight="1" x14ac:dyDescent="0.3"/>
    <row r="3" spans="1:18" x14ac:dyDescent="0.3">
      <c r="C3" s="64"/>
    </row>
    <row r="4" spans="1:18" x14ac:dyDescent="0.3">
      <c r="A4" s="49" t="s">
        <v>372</v>
      </c>
      <c r="J4" s="48"/>
      <c r="L4" s="48"/>
    </row>
    <row r="5" spans="1:18" ht="15" thickBot="1" x14ac:dyDescent="0.35"/>
    <row r="6" spans="1:18" x14ac:dyDescent="0.3">
      <c r="A6" s="157" t="s">
        <v>97</v>
      </c>
      <c r="B6" s="158"/>
      <c r="C6" s="32" t="s">
        <v>377</v>
      </c>
      <c r="D6" s="33"/>
      <c r="E6" s="33" t="s">
        <v>378</v>
      </c>
      <c r="F6" s="33"/>
      <c r="G6" s="33" t="s">
        <v>379</v>
      </c>
      <c r="H6" s="33"/>
      <c r="I6" s="35" t="s">
        <v>153</v>
      </c>
      <c r="J6" s="36"/>
    </row>
    <row r="7" spans="1:18" ht="15" thickBot="1" x14ac:dyDescent="0.35">
      <c r="A7" s="159"/>
      <c r="B7" s="160"/>
      <c r="C7" s="37" t="s">
        <v>154</v>
      </c>
      <c r="D7" s="38" t="s">
        <v>0</v>
      </c>
      <c r="E7" s="39" t="s">
        <v>154</v>
      </c>
      <c r="F7" s="38" t="s">
        <v>0</v>
      </c>
      <c r="G7" s="39" t="s">
        <v>154</v>
      </c>
      <c r="H7" s="38" t="s">
        <v>0</v>
      </c>
      <c r="I7" s="41" t="s">
        <v>154</v>
      </c>
      <c r="J7" s="42" t="s">
        <v>0</v>
      </c>
    </row>
    <row r="8" spans="1:18" x14ac:dyDescent="0.3">
      <c r="A8" s="59"/>
      <c r="B8" s="62" t="s">
        <v>263</v>
      </c>
      <c r="C8" s="8">
        <v>52476</v>
      </c>
      <c r="D8" s="5">
        <f>IF(C11=0,"- - -",C8/C11*100)</f>
        <v>80.12704035669023</v>
      </c>
      <c r="E8" s="4">
        <v>20364</v>
      </c>
      <c r="F8" s="5">
        <f>IF(E11=0,"- - -",E8/E11*100)</f>
        <v>80.397962809427924</v>
      </c>
      <c r="G8" s="4">
        <v>28529</v>
      </c>
      <c r="H8" s="5">
        <f>IF(G11=0,"- - -",G8/G11*100)</f>
        <v>78.909664214194834</v>
      </c>
      <c r="I8" s="26">
        <f>C8+E8+G8</f>
        <v>101369</v>
      </c>
      <c r="J8" s="27">
        <f>IF(I11=0,"- - -",I8/I11*100)</f>
        <v>79.834454297730247</v>
      </c>
      <c r="M8" s="69"/>
    </row>
    <row r="9" spans="1:18" x14ac:dyDescent="0.3">
      <c r="A9" s="60"/>
      <c r="B9" s="62" t="s">
        <v>264</v>
      </c>
      <c r="C9" s="9">
        <v>12723</v>
      </c>
      <c r="D9" s="3">
        <f>IF(C11=0,"- - -",C9/C11*100)</f>
        <v>19.427096853002706</v>
      </c>
      <c r="E9" s="2">
        <v>4818</v>
      </c>
      <c r="F9" s="3">
        <f>IF(E11=0,"- - -",E9/E11*100)</f>
        <v>19.021674760156344</v>
      </c>
      <c r="G9" s="2">
        <v>7424</v>
      </c>
      <c r="H9" s="3">
        <f>IF(G11=0,"- - -",G9/G11*100)</f>
        <v>20.53438070476296</v>
      </c>
      <c r="I9" s="26">
        <f t="shared" ref="I9:I10" si="0">C9+E9+G9</f>
        <v>24965</v>
      </c>
      <c r="J9" s="29">
        <f>IF(I11=0,"- - -",I9/I11*100)</f>
        <v>19.661505505064028</v>
      </c>
      <c r="M9" s="69"/>
    </row>
    <row r="10" spans="1:18" ht="15" thickBot="1" x14ac:dyDescent="0.35">
      <c r="A10" s="60"/>
      <c r="B10" s="62" t="s">
        <v>279</v>
      </c>
      <c r="C10" s="9">
        <v>292</v>
      </c>
      <c r="D10" s="3">
        <f>IF(C11=0,"- - -",C10/C11*100)</f>
        <v>0.4458627903070651</v>
      </c>
      <c r="E10" s="2">
        <v>147</v>
      </c>
      <c r="F10" s="3">
        <f>IF(E11=0,"- - -",E10/E11*100)</f>
        <v>0.58036243041572899</v>
      </c>
      <c r="G10" s="2">
        <v>201</v>
      </c>
      <c r="H10" s="3">
        <f>IF(G11=0,"- - -",G10/G11*100)</f>
        <v>0.55595508104220837</v>
      </c>
      <c r="I10" s="26">
        <f t="shared" si="0"/>
        <v>640</v>
      </c>
      <c r="J10" s="29">
        <f>IF(I11=0,"- - -",I10/I11*100)</f>
        <v>0.50404019720572713</v>
      </c>
      <c r="M10" s="69"/>
    </row>
    <row r="11" spans="1:18" x14ac:dyDescent="0.3">
      <c r="A11" s="161" t="s">
        <v>153</v>
      </c>
      <c r="B11" s="162"/>
      <c r="C11" s="14">
        <f>SUM(C8:C10)</f>
        <v>65491</v>
      </c>
      <c r="D11" s="15">
        <f>IF(C11=0,"- - -",C11/C11*100)</f>
        <v>100</v>
      </c>
      <c r="E11" s="16">
        <f>SUM(E8:E10)</f>
        <v>25329</v>
      </c>
      <c r="F11" s="15">
        <f>IF(E11=0,"- - -",E11/E11*100)</f>
        <v>100</v>
      </c>
      <c r="G11" s="16">
        <f>SUM(G8:G10)</f>
        <v>36154</v>
      </c>
      <c r="H11" s="15">
        <f>IF(G11=0,"- - -",G11/G11*100)</f>
        <v>100</v>
      </c>
      <c r="I11" s="22">
        <f>SUM(I8:I10)</f>
        <v>126974</v>
      </c>
      <c r="J11" s="23">
        <f>IF(I11=0,"- - -",I11/I11*100)</f>
        <v>100</v>
      </c>
      <c r="M11" s="69"/>
    </row>
    <row r="12" spans="1:18" ht="15" thickBot="1" x14ac:dyDescent="0.35">
      <c r="A12" s="163" t="s">
        <v>376</v>
      </c>
      <c r="B12" s="164"/>
      <c r="C12" s="18">
        <f>IF($I11=0,"- - -",C11/$I11*100)</f>
        <v>51.578275867500437</v>
      </c>
      <c r="D12" s="19"/>
      <c r="E12" s="20">
        <f>IF($I11=0,"- - -",E11/$I11*100)</f>
        <v>19.948178367224788</v>
      </c>
      <c r="F12" s="19"/>
      <c r="G12" s="20">
        <f>IF($I11=0,"- - -",G11/$I11*100)</f>
        <v>28.473545765274782</v>
      </c>
      <c r="H12" s="19"/>
      <c r="I12" s="24">
        <f>IF($I11=0,"- - -",I11/$I11*100)</f>
        <v>100</v>
      </c>
      <c r="J12" s="25"/>
    </row>
    <row r="15" spans="1:18" x14ac:dyDescent="0.3">
      <c r="A15" s="49" t="s">
        <v>272</v>
      </c>
      <c r="J15" s="48"/>
      <c r="L15" s="48"/>
    </row>
    <row r="16" spans="1:18" ht="15" thickBot="1" x14ac:dyDescent="0.35"/>
    <row r="17" spans="1:33" ht="14.4" customHeight="1" x14ac:dyDescent="0.3">
      <c r="A17" s="157" t="s">
        <v>97</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9"/>
      <c r="B19" s="62" t="s">
        <v>263</v>
      </c>
      <c r="C19" s="8">
        <v>9660</v>
      </c>
      <c r="D19" s="5">
        <f>IF(C22=0,"- - -",C19/C22*100)</f>
        <v>81.491479669309939</v>
      </c>
      <c r="E19" s="4">
        <v>13197</v>
      </c>
      <c r="F19" s="5">
        <f>IF(E22=0,"- - -",E19/E22*100)</f>
        <v>80.464605816718489</v>
      </c>
      <c r="G19" s="4">
        <v>17864</v>
      </c>
      <c r="H19" s="5">
        <f>IF(G22=0,"- - -",G19/G22*100)</f>
        <v>80.08966599417171</v>
      </c>
      <c r="I19" s="4">
        <v>6681</v>
      </c>
      <c r="J19" s="5">
        <f>IF(I22=0,"- - -",I19/I22*100)</f>
        <v>79.830326203847534</v>
      </c>
      <c r="K19" s="4">
        <v>5074</v>
      </c>
      <c r="L19" s="5">
        <f>IF(K22=0,"- - -",K19/K22*100)</f>
        <v>77.323986589454435</v>
      </c>
      <c r="M19" s="4">
        <v>20364</v>
      </c>
      <c r="N19" s="5">
        <f>IF(M22=0,"- - -",M19/M22*100)</f>
        <v>80.397962809427924</v>
      </c>
      <c r="O19" s="4">
        <v>11345</v>
      </c>
      <c r="P19" s="5">
        <f>IF(O22=0,"- - -",O19/O22*100)</f>
        <v>79.765169092315276</v>
      </c>
      <c r="Q19" s="4">
        <v>1547</v>
      </c>
      <c r="R19" s="5">
        <f>IF(Q22=0,"- - -",Q19/Q22*100)</f>
        <v>82.112526539278136</v>
      </c>
      <c r="S19" s="4">
        <v>9316</v>
      </c>
      <c r="T19" s="5">
        <f>IF(S22=0,"- - -",S19/S22*100)</f>
        <v>75.586206896551715</v>
      </c>
      <c r="U19" s="4">
        <v>3979</v>
      </c>
      <c r="V19" s="5">
        <f>IF(U22=0,"- - -",U19/U22*100)</f>
        <v>82.278742762613732</v>
      </c>
      <c r="W19" s="4">
        <v>2342</v>
      </c>
      <c r="X19" s="5">
        <f>IF(W22=0,"- - -",W19/W22*100)</f>
        <v>81.150381150381151</v>
      </c>
      <c r="Y19" s="26">
        <f>C19+E19+G19+I19+K19+M19+O19+Q19+S19+U19+W19</f>
        <v>101369</v>
      </c>
      <c r="Z19" s="27">
        <f>IF(Y22=0,"- - -",Y19/Y22*100)</f>
        <v>79.834454297730247</v>
      </c>
      <c r="AC19" s="69"/>
    </row>
    <row r="20" spans="1:33" x14ac:dyDescent="0.3">
      <c r="A20" s="60"/>
      <c r="B20" s="62" t="s">
        <v>264</v>
      </c>
      <c r="C20" s="9">
        <v>2142</v>
      </c>
      <c r="D20" s="3">
        <f>IF(C22=0,"- - -",C20/C22*100)</f>
        <v>18.06984983971655</v>
      </c>
      <c r="E20" s="2">
        <v>3121</v>
      </c>
      <c r="F20" s="3">
        <f>IF(E22=0,"- - -",E20/E22*100)</f>
        <v>19.029327480031704</v>
      </c>
      <c r="G20" s="2">
        <v>4330</v>
      </c>
      <c r="H20" s="3">
        <f>IF(G22=0,"- - -",G20/G22*100)</f>
        <v>19.412687738175297</v>
      </c>
      <c r="I20" s="2">
        <v>1666</v>
      </c>
      <c r="J20" s="3">
        <f>IF(I22=0,"- - -",I20/I22*100)</f>
        <v>19.906798900704985</v>
      </c>
      <c r="K20" s="2">
        <v>1464</v>
      </c>
      <c r="L20" s="3">
        <f>IF(K22=0,"- - -",K20/K22*100)</f>
        <v>22.310271258762572</v>
      </c>
      <c r="M20" s="2">
        <v>4818</v>
      </c>
      <c r="N20" s="3">
        <f>IF(M22=0,"- - -",M20/M22*100)</f>
        <v>19.021674760156344</v>
      </c>
      <c r="O20" s="2">
        <v>2803</v>
      </c>
      <c r="P20" s="3">
        <f>IF(O22=0,"- - -",O20/O22*100)</f>
        <v>19.707515995219012</v>
      </c>
      <c r="Q20" s="2">
        <v>333</v>
      </c>
      <c r="R20" s="3">
        <f>IF(Q22=0,"- - -",Q20/Q22*100)</f>
        <v>17.67515923566879</v>
      </c>
      <c r="S20" s="2">
        <v>2925</v>
      </c>
      <c r="T20" s="3">
        <f>IF(S22=0,"- - -",S20/S22*100)</f>
        <v>23.732251521298174</v>
      </c>
      <c r="U20" s="2">
        <v>842</v>
      </c>
      <c r="V20" s="3">
        <f>IF(U22=0,"- - -",U20/U22*100)</f>
        <v>17.411083540115797</v>
      </c>
      <c r="W20" s="2">
        <v>521</v>
      </c>
      <c r="X20" s="3">
        <f>IF(W22=0,"- - -",W20/W22*100)</f>
        <v>18.052668052668054</v>
      </c>
      <c r="Y20" s="26">
        <f t="shared" ref="Y20:Y21" si="1">C20+E20+G20+I20+K20+M20+O20+Q20+S20+U20+W20</f>
        <v>24965</v>
      </c>
      <c r="Z20" s="29">
        <f>IF(Y22=0,"- - -",Y20/Y22*100)</f>
        <v>19.661505505064028</v>
      </c>
      <c r="AC20" s="69"/>
    </row>
    <row r="21" spans="1:33" ht="15" thickBot="1" x14ac:dyDescent="0.35">
      <c r="A21" s="60"/>
      <c r="B21" s="62" t="s">
        <v>279</v>
      </c>
      <c r="C21" s="9">
        <v>52</v>
      </c>
      <c r="D21" s="3">
        <f>IF(C22=0,"- - -",C21/C22*100)</f>
        <v>0.43867049097351102</v>
      </c>
      <c r="E21" s="2">
        <v>83</v>
      </c>
      <c r="F21" s="3">
        <f>IF(E22=0,"- - -",E21/E22*100)</f>
        <v>0.50606670324980185</v>
      </c>
      <c r="G21" s="2">
        <v>111</v>
      </c>
      <c r="H21" s="3">
        <f>IF(G22=0,"- - -",G21/G22*100)</f>
        <v>0.49764626765299258</v>
      </c>
      <c r="I21" s="2">
        <v>22</v>
      </c>
      <c r="J21" s="3">
        <f>IF(I22=0,"- - -",I21/I22*100)</f>
        <v>0.26287489544748477</v>
      </c>
      <c r="K21" s="2">
        <v>24</v>
      </c>
      <c r="L21" s="3">
        <f>IF(K22=0,"- - -",K21/K22*100)</f>
        <v>0.36574215178299302</v>
      </c>
      <c r="M21" s="2">
        <v>147</v>
      </c>
      <c r="N21" s="3">
        <f>IF(M22=0,"- - -",M21/M22*100)</f>
        <v>0.58036243041572899</v>
      </c>
      <c r="O21" s="2">
        <v>75</v>
      </c>
      <c r="P21" s="3">
        <f>IF(O22=0,"- - -",O21/O22*100)</f>
        <v>0.52731491246572448</v>
      </c>
      <c r="Q21" s="2">
        <v>4</v>
      </c>
      <c r="R21" s="3">
        <f>IF(Q22=0,"- - -",Q21/Q22*100)</f>
        <v>0.21231422505307856</v>
      </c>
      <c r="S21" s="2">
        <v>84</v>
      </c>
      <c r="T21" s="3">
        <f>IF(S22=0,"- - -",S21/S22*100)</f>
        <v>0.68154158215010141</v>
      </c>
      <c r="U21" s="2">
        <v>15</v>
      </c>
      <c r="V21" s="3">
        <f>IF(U22=0,"- - -",U21/U22*100)</f>
        <v>0.3101736972704715</v>
      </c>
      <c r="W21" s="2">
        <v>23</v>
      </c>
      <c r="X21" s="3">
        <f>IF(W22=0,"- - -",W21/W22*100)</f>
        <v>0.79695079695079696</v>
      </c>
      <c r="Y21" s="26">
        <f t="shared" si="1"/>
        <v>640</v>
      </c>
      <c r="Z21" s="29">
        <f>IF(Y22=0,"- - -",Y21/Y22*100)</f>
        <v>0.50404019720572713</v>
      </c>
      <c r="AC21" s="69"/>
    </row>
    <row r="22" spans="1:33" x14ac:dyDescent="0.3">
      <c r="A22" s="161" t="s">
        <v>153</v>
      </c>
      <c r="B22" s="162"/>
      <c r="C22" s="14">
        <f>SUM(C19:C21)</f>
        <v>11854</v>
      </c>
      <c r="D22" s="15">
        <f>IF(C22=0,"- - -",C22/C22*100)</f>
        <v>100</v>
      </c>
      <c r="E22" s="16">
        <f>SUM(E19:E21)</f>
        <v>16401</v>
      </c>
      <c r="F22" s="15">
        <f>IF(E22=0,"- - -",E22/E22*100)</f>
        <v>100</v>
      </c>
      <c r="G22" s="16">
        <f>SUM(G19:G21)</f>
        <v>22305</v>
      </c>
      <c r="H22" s="15">
        <f>IF(G22=0,"- - -",G22/G22*100)</f>
        <v>100</v>
      </c>
      <c r="I22" s="16">
        <f>SUM(I19:I21)</f>
        <v>8369</v>
      </c>
      <c r="J22" s="15">
        <f>IF(I22=0,"- - -",I22/I22*100)</f>
        <v>100</v>
      </c>
      <c r="K22" s="16">
        <f>SUM(K19:K21)</f>
        <v>6562</v>
      </c>
      <c r="L22" s="15">
        <f>IF(K22=0,"- - -",K22/K22*100)</f>
        <v>100</v>
      </c>
      <c r="M22" s="16">
        <f>SUM(M19:M21)</f>
        <v>25329</v>
      </c>
      <c r="N22" s="15">
        <f>IF(M22=0,"- - -",M22/M22*100)</f>
        <v>100</v>
      </c>
      <c r="O22" s="16">
        <f>SUM(O19:O21)</f>
        <v>14223</v>
      </c>
      <c r="P22" s="15">
        <f>IF(O22=0,"- - -",O22/O22*100)</f>
        <v>100</v>
      </c>
      <c r="Q22" s="16">
        <f>SUM(Q19:Q21)</f>
        <v>1884</v>
      </c>
      <c r="R22" s="15">
        <f>IF(Q22=0,"- - -",Q22/Q22*100)</f>
        <v>100</v>
      </c>
      <c r="S22" s="16">
        <f>SUM(S19:S21)</f>
        <v>12325</v>
      </c>
      <c r="T22" s="15">
        <f>IF(S22=0,"- - -",S22/S22*100)</f>
        <v>100</v>
      </c>
      <c r="U22" s="16">
        <f>SUM(U19:U21)</f>
        <v>4836</v>
      </c>
      <c r="V22" s="15">
        <f>IF(U22=0,"- - -",U22/U22*100)</f>
        <v>100</v>
      </c>
      <c r="W22" s="16">
        <f>SUM(W19:W21)</f>
        <v>2886</v>
      </c>
      <c r="X22" s="15">
        <f>IF(W22=0,"- - -",W22/W22*100)</f>
        <v>100</v>
      </c>
      <c r="Y22" s="22">
        <f>SUM(Y19:Y21)</f>
        <v>126974</v>
      </c>
      <c r="Z22" s="23">
        <f>IF(Y22=0,"- - -",Y22/Y22*100)</f>
        <v>100</v>
      </c>
      <c r="AC22" s="69"/>
    </row>
    <row r="23" spans="1:33" ht="15" thickBot="1" x14ac:dyDescent="0.35">
      <c r="A23" s="163" t="s">
        <v>380</v>
      </c>
      <c r="B23" s="164"/>
      <c r="C23" s="18">
        <f>IF(Y22=0,"- - -",C22/Y22*100)</f>
        <v>9.3357695276198278</v>
      </c>
      <c r="D23" s="19"/>
      <c r="E23" s="20">
        <f>IF(Y22=0,"- - -",E22/Y22*100)</f>
        <v>12.916817616204893</v>
      </c>
      <c r="F23" s="19"/>
      <c r="G23" s="20">
        <f>IF(Y22=0,"- - -",G22/Y22*100)</f>
        <v>17.566588435427725</v>
      </c>
      <c r="H23" s="19"/>
      <c r="I23" s="20">
        <f>IF(Y22=0,"- - -",I22/Y22*100)</f>
        <v>6.5911131412730164</v>
      </c>
      <c r="J23" s="19"/>
      <c r="K23" s="20">
        <f>IF(Y22=0,"- - -",K22/Y22*100)</f>
        <v>5.167987146974971</v>
      </c>
      <c r="L23" s="19"/>
      <c r="M23" s="20">
        <f>IF(Y22=0,"- - -",M22/Y22*100)</f>
        <v>19.948178367224788</v>
      </c>
      <c r="N23" s="19"/>
      <c r="O23" s="20">
        <f>IF(Y22=0,"- - -",O22/Y22*100)</f>
        <v>11.201505820089153</v>
      </c>
      <c r="P23" s="19"/>
      <c r="Q23" s="20">
        <f>IF(Y22=0,"- - -",Q22/Y22*100)</f>
        <v>1.4837683305243594</v>
      </c>
      <c r="R23" s="19"/>
      <c r="S23" s="20">
        <f>IF(Y22=0,"- - -",S22/Y22*100)</f>
        <v>9.7067116102509168</v>
      </c>
      <c r="T23" s="19"/>
      <c r="U23" s="20">
        <f>IF(Y22=0,"- - -",U22/Y22*100)</f>
        <v>3.8086537401357754</v>
      </c>
      <c r="V23" s="19"/>
      <c r="W23" s="20">
        <f>IF(Y22=0,"- - -",W22/Y22*100)</f>
        <v>2.2729062642745759</v>
      </c>
      <c r="X23" s="19"/>
      <c r="Y23" s="24">
        <f>IF(Y22=0,"- - -",Y22/Y22*100)</f>
        <v>100</v>
      </c>
      <c r="Z23" s="25"/>
    </row>
    <row r="24" spans="1:33" x14ac:dyDescent="0.3">
      <c r="A24" s="156" t="s">
        <v>548</v>
      </c>
      <c r="B24" s="156"/>
      <c r="C24" s="156"/>
      <c r="D24" s="156"/>
      <c r="E24" s="156"/>
    </row>
    <row r="26" spans="1:33" x14ac:dyDescent="0.3">
      <c r="A26" s="49" t="s">
        <v>273</v>
      </c>
      <c r="J26" s="48"/>
      <c r="L26" s="48"/>
    </row>
    <row r="27" spans="1:33" ht="15" thickBot="1" x14ac:dyDescent="0.35"/>
    <row r="28" spans="1:33" ht="14.4" customHeight="1" x14ac:dyDescent="0.3">
      <c r="A28" s="157" t="s">
        <v>97</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9"/>
      <c r="B30" s="62" t="s">
        <v>263</v>
      </c>
      <c r="C30" s="8">
        <v>4676</v>
      </c>
      <c r="D30" s="5">
        <f>IF(C33=0,"- - -",C30/C33*100)</f>
        <v>81.096080471730829</v>
      </c>
      <c r="E30" s="4">
        <v>85517</v>
      </c>
      <c r="F30" s="5">
        <f>IF(E33=0,"- - -",E30/E33*100)</f>
        <v>79.914961218577702</v>
      </c>
      <c r="G30" s="4">
        <v>179</v>
      </c>
      <c r="H30" s="5">
        <f>IF(G33=0,"- - -",G30/G33*100)</f>
        <v>75.527426160337555</v>
      </c>
      <c r="I30" s="4">
        <v>1007</v>
      </c>
      <c r="J30" s="5">
        <f>IF(I33=0,"- - -",I30/I33*100)</f>
        <v>80.56</v>
      </c>
      <c r="K30" s="4">
        <v>140</v>
      </c>
      <c r="L30" s="5">
        <f>IF(K33=0,"- - -",K30/K33*100)</f>
        <v>83.333333333333343</v>
      </c>
      <c r="M30" s="4">
        <v>19</v>
      </c>
      <c r="N30" s="5">
        <f>IF(M33=0,"- - -",M30/M33*100)</f>
        <v>79.166666666666657</v>
      </c>
      <c r="O30" s="4">
        <v>774</v>
      </c>
      <c r="P30" s="5">
        <f>IF(O33=0,"- - -",O30/O33*100)</f>
        <v>81.047120418848166</v>
      </c>
      <c r="Q30" s="4">
        <v>2559</v>
      </c>
      <c r="R30" s="5">
        <f>IF(Q33=0,"- - -",Q30/Q33*100)</f>
        <v>78.738461538461536</v>
      </c>
      <c r="S30" s="4">
        <v>997</v>
      </c>
      <c r="T30" s="5">
        <f>IF(S33=0,"- - -",S30/S33*100)</f>
        <v>83.92255892255892</v>
      </c>
      <c r="U30" s="4">
        <v>3726</v>
      </c>
      <c r="V30" s="5">
        <f>IF(U33=0,"- - -",U30/U33*100)</f>
        <v>77.383177570093451</v>
      </c>
      <c r="W30" s="4">
        <v>495</v>
      </c>
      <c r="X30" s="5">
        <f>IF(W33=0,"- - -",W30/W33*100)</f>
        <v>72.58064516129032</v>
      </c>
      <c r="Y30" s="4">
        <v>1258</v>
      </c>
      <c r="Z30" s="5">
        <f>IF(Y33=0,"- - -",Y30/Y33*100)</f>
        <v>78.674171357098189</v>
      </c>
      <c r="AA30" s="4">
        <v>22</v>
      </c>
      <c r="AB30" s="5">
        <f>IF(AA33=0,"- - -",AA30/AA33*100)</f>
        <v>73.333333333333329</v>
      </c>
      <c r="AC30" s="26">
        <f>C30+E30+G30+I30+K30+M30+O30+Q30+S30+U30+W30+Y30+AA30</f>
        <v>101369</v>
      </c>
      <c r="AD30" s="27">
        <f>IF(AC33=0,"- - -",AC30/AC33*100)</f>
        <v>79.834454297730247</v>
      </c>
      <c r="AG30" s="69"/>
    </row>
    <row r="31" spans="1:33" x14ac:dyDescent="0.3">
      <c r="A31" s="60"/>
      <c r="B31" s="62" t="s">
        <v>264</v>
      </c>
      <c r="C31" s="9">
        <v>1075</v>
      </c>
      <c r="D31" s="3">
        <f>IF(C33=0,"- - -",C31/C33*100)</f>
        <v>18.643773846687477</v>
      </c>
      <c r="E31" s="2">
        <v>20969</v>
      </c>
      <c r="F31" s="3">
        <f>IF(E33=0,"- - -",E31/E33*100)</f>
        <v>19.595364919166432</v>
      </c>
      <c r="G31" s="2">
        <v>56</v>
      </c>
      <c r="H31" s="3">
        <f>IF(G33=0,"- - -",G31/G33*100)</f>
        <v>23.628691983122362</v>
      </c>
      <c r="I31" s="2">
        <v>235</v>
      </c>
      <c r="J31" s="3">
        <f>IF(I33=0,"- - -",I31/I33*100)</f>
        <v>18.8</v>
      </c>
      <c r="K31" s="2">
        <v>28</v>
      </c>
      <c r="L31" s="3">
        <f>IF(K33=0,"- - -",K31/K33*100)</f>
        <v>16.666666666666664</v>
      </c>
      <c r="M31" s="2">
        <v>5</v>
      </c>
      <c r="N31" s="3">
        <f>IF(M33=0,"- - -",M31/M33*100)</f>
        <v>20.833333333333336</v>
      </c>
      <c r="O31" s="2">
        <v>175</v>
      </c>
      <c r="P31" s="3">
        <f>IF(O33=0,"- - -",O31/O33*100)</f>
        <v>18.32460732984293</v>
      </c>
      <c r="Q31" s="2">
        <v>670</v>
      </c>
      <c r="R31" s="3">
        <f>IF(Q33=0,"- - -",Q31/Q33*100)</f>
        <v>20.615384615384617</v>
      </c>
      <c r="S31" s="2">
        <v>179</v>
      </c>
      <c r="T31" s="3">
        <f>IF(S33=0,"- - -",S31/S33*100)</f>
        <v>15.067340067340067</v>
      </c>
      <c r="U31" s="2">
        <v>1049</v>
      </c>
      <c r="V31" s="3">
        <f>IF(U33=0,"- - -",U31/U33*100)</f>
        <v>21.786085150571132</v>
      </c>
      <c r="W31" s="2">
        <v>185</v>
      </c>
      <c r="X31" s="3">
        <f>IF(W33=0,"- - -",W31/W33*100)</f>
        <v>27.126099706744867</v>
      </c>
      <c r="Y31" s="2">
        <v>331</v>
      </c>
      <c r="Z31" s="3">
        <f>IF(Y33=0,"- - -",Y31/Y33*100)</f>
        <v>20.700437773608506</v>
      </c>
      <c r="AA31" s="2">
        <v>8</v>
      </c>
      <c r="AB31" s="3">
        <f>IF(AA33=0,"- - -",AA31/AA33*100)</f>
        <v>26.666666666666668</v>
      </c>
      <c r="AC31" s="26">
        <f t="shared" ref="AC31:AC32" si="2">C31+E31+G31+I31+K31+M31+O31+Q31+S31+U31+W31+Y31+AA31</f>
        <v>24965</v>
      </c>
      <c r="AD31" s="29">
        <f>IF(AC33=0,"- - -",AC31/AC33*100)</f>
        <v>19.661505505064028</v>
      </c>
      <c r="AG31" s="69"/>
    </row>
    <row r="32" spans="1:33" ht="15" thickBot="1" x14ac:dyDescent="0.35">
      <c r="A32" s="60"/>
      <c r="B32" s="62" t="s">
        <v>279</v>
      </c>
      <c r="C32" s="9">
        <v>15</v>
      </c>
      <c r="D32" s="3">
        <f>IF(C33=0,"- - -",C32/C33*100)</f>
        <v>0.26014568158168577</v>
      </c>
      <c r="E32" s="2">
        <v>524</v>
      </c>
      <c r="F32" s="3">
        <f>IF(E33=0,"- - -",E32/E33*100)</f>
        <v>0.48967386225586396</v>
      </c>
      <c r="G32" s="2">
        <v>2</v>
      </c>
      <c r="H32" s="3">
        <f>IF(G33=0,"- - -",G32/G33*100)</f>
        <v>0.8438818565400843</v>
      </c>
      <c r="I32" s="2">
        <v>8</v>
      </c>
      <c r="J32" s="3">
        <f>IF(I33=0,"- - -",I32/I33*100)</f>
        <v>0.64</v>
      </c>
      <c r="K32" s="2">
        <v>0</v>
      </c>
      <c r="L32" s="3">
        <f>IF(K33=0,"- - -",K32/K33*100)</f>
        <v>0</v>
      </c>
      <c r="M32" s="2">
        <v>0</v>
      </c>
      <c r="N32" s="3">
        <f>IF(M33=0,"- - -",M32/M33*100)</f>
        <v>0</v>
      </c>
      <c r="O32" s="2">
        <v>6</v>
      </c>
      <c r="P32" s="3">
        <f>IF(O33=0,"- - -",O32/O33*100)</f>
        <v>0.62827225130890052</v>
      </c>
      <c r="Q32" s="2">
        <v>21</v>
      </c>
      <c r="R32" s="3">
        <f>IF(Q33=0,"- - -",Q32/Q33*100)</f>
        <v>0.64615384615384608</v>
      </c>
      <c r="S32" s="2">
        <v>12</v>
      </c>
      <c r="T32" s="3">
        <f>IF(S33=0,"- - -",S32/S33*100)</f>
        <v>1.0101010101010102</v>
      </c>
      <c r="U32" s="2">
        <v>40</v>
      </c>
      <c r="V32" s="3">
        <f>IF(U33=0,"- - -",U32/U33*100)</f>
        <v>0.83073727933541019</v>
      </c>
      <c r="W32" s="2">
        <v>2</v>
      </c>
      <c r="X32" s="3">
        <f>IF(W33=0,"- - -",W32/W33*100)</f>
        <v>0.2932551319648094</v>
      </c>
      <c r="Y32" s="2">
        <v>10</v>
      </c>
      <c r="Z32" s="3">
        <f>IF(Y33=0,"- - -",Y32/Y33*100)</f>
        <v>0.62539086929330834</v>
      </c>
      <c r="AA32" s="2">
        <v>0</v>
      </c>
      <c r="AB32" s="3">
        <f>IF(AA33=0,"- - -",AA32/AA33*100)</f>
        <v>0</v>
      </c>
      <c r="AC32" s="26">
        <f t="shared" si="2"/>
        <v>640</v>
      </c>
      <c r="AD32" s="29">
        <f>IF(AC33=0,"- - -",AC32/AC33*100)</f>
        <v>0.50404019720572713</v>
      </c>
      <c r="AG32" s="69"/>
    </row>
    <row r="33" spans="1:33" x14ac:dyDescent="0.3">
      <c r="A33" s="161" t="s">
        <v>153</v>
      </c>
      <c r="B33" s="162"/>
      <c r="C33" s="14">
        <f>SUM(C30:C32)</f>
        <v>5766</v>
      </c>
      <c r="D33" s="15">
        <f>IF(C33=0,"- - -",C33/C33*100)</f>
        <v>100</v>
      </c>
      <c r="E33" s="16">
        <f>SUM(E30:E32)</f>
        <v>107010</v>
      </c>
      <c r="F33" s="15">
        <f>IF(E33=0,"- - -",E33/E33*100)</f>
        <v>100</v>
      </c>
      <c r="G33" s="16">
        <f>SUM(G30:G32)</f>
        <v>237</v>
      </c>
      <c r="H33" s="15">
        <f>IF(G33=0,"- - -",G33/G33*100)</f>
        <v>100</v>
      </c>
      <c r="I33" s="16">
        <f>SUM(I30:I32)</f>
        <v>1250</v>
      </c>
      <c r="J33" s="15">
        <f>IF(I33=0,"- - -",I33/I33*100)</f>
        <v>100</v>
      </c>
      <c r="K33" s="16">
        <f>SUM(K30:K32)</f>
        <v>168</v>
      </c>
      <c r="L33" s="15">
        <f>IF(K33=0,"- - -",K33/K33*100)</f>
        <v>100</v>
      </c>
      <c r="M33" s="16">
        <f>SUM(M30:M32)</f>
        <v>24</v>
      </c>
      <c r="N33" s="15">
        <f>IF(M33=0,"- - -",M33/M33*100)</f>
        <v>100</v>
      </c>
      <c r="O33" s="16">
        <f>SUM(O30:O32)</f>
        <v>955</v>
      </c>
      <c r="P33" s="15">
        <f>IF(O33=0,"- - -",O33/O33*100)</f>
        <v>100</v>
      </c>
      <c r="Q33" s="16">
        <f>SUM(Q30:Q32)</f>
        <v>3250</v>
      </c>
      <c r="R33" s="15">
        <f>IF(Q33=0,"- - -",Q33/Q33*100)</f>
        <v>100</v>
      </c>
      <c r="S33" s="16">
        <f>SUM(S30:S32)</f>
        <v>1188</v>
      </c>
      <c r="T33" s="15">
        <f>IF(S33=0,"- - -",S33/S33*100)</f>
        <v>100</v>
      </c>
      <c r="U33" s="16">
        <f>SUM(U30:U32)</f>
        <v>4815</v>
      </c>
      <c r="V33" s="15">
        <f>IF(U33=0,"- - -",U33/U33*100)</f>
        <v>100</v>
      </c>
      <c r="W33" s="16">
        <f>SUM(W30:W32)</f>
        <v>682</v>
      </c>
      <c r="X33" s="15">
        <f>IF(W33=0,"- - -",W33/W33*100)</f>
        <v>100</v>
      </c>
      <c r="Y33" s="16">
        <f>SUM(Y30:Y32)</f>
        <v>1599</v>
      </c>
      <c r="Z33" s="15">
        <f>IF(Y33=0,"- - -",Y33/Y33*100)</f>
        <v>100</v>
      </c>
      <c r="AA33" s="16">
        <f>SUM(AA30:AA32)</f>
        <v>30</v>
      </c>
      <c r="AB33" s="15">
        <f>IF(AA33=0,"- - -",AA33/AA33*100)</f>
        <v>100</v>
      </c>
      <c r="AC33" s="22">
        <f>SUM(AC30:AC32)</f>
        <v>126974</v>
      </c>
      <c r="AD33" s="23">
        <f>IF(AC33=0,"- - -",AC33/AC33*100)</f>
        <v>100</v>
      </c>
      <c r="AG33" s="69"/>
    </row>
    <row r="34" spans="1:33" ht="15" thickBot="1" x14ac:dyDescent="0.35">
      <c r="A34" s="163" t="s">
        <v>165</v>
      </c>
      <c r="B34" s="164"/>
      <c r="C34" s="18">
        <f>IF($AC33=0,"- - -",C33/$AC33*100)</f>
        <v>4.5410871517003484</v>
      </c>
      <c r="D34" s="19"/>
      <c r="E34" s="20">
        <f>IF($AC33=0,"- - -",E33/$AC33*100)</f>
        <v>84.27709609841385</v>
      </c>
      <c r="F34" s="19"/>
      <c r="G34" s="20">
        <f>IF($AC33=0,"- - -",G33/$AC33*100)</f>
        <v>0.18665238552774582</v>
      </c>
      <c r="H34" s="19"/>
      <c r="I34" s="20">
        <f>IF($AC33=0,"- - -",I33/$AC33*100)</f>
        <v>0.98445351016743576</v>
      </c>
      <c r="J34" s="19"/>
      <c r="K34" s="20">
        <f>IF($AC33=0,"- - -",K33/$AC33*100)</f>
        <v>0.13231055176650339</v>
      </c>
      <c r="L34" s="19"/>
      <c r="M34" s="20">
        <f>IF($AC33=0,"- - -",M33/$AC33*100)</f>
        <v>1.8901507395214769E-2</v>
      </c>
      <c r="N34" s="19"/>
      <c r="O34" s="20">
        <f>IF($AC33=0,"- - -",O33/$AC33*100)</f>
        <v>0.75212248176792096</v>
      </c>
      <c r="P34" s="19"/>
      <c r="Q34" s="20">
        <f>IF($AC33=0,"- - -",Q33/$AC33*100)</f>
        <v>2.5595791264353331</v>
      </c>
      <c r="R34" s="19"/>
      <c r="S34" s="20">
        <f>IF($AC33=0,"- - -",S33/$AC33*100)</f>
        <v>0.93562461606313108</v>
      </c>
      <c r="T34" s="19"/>
      <c r="U34" s="20">
        <f>IF($AC33=0,"- - -",U33/$AC33*100)</f>
        <v>3.7921149211649627</v>
      </c>
      <c r="V34" s="19"/>
      <c r="W34" s="20">
        <f>IF($AC33=0,"- - -",W33/$AC33*100)</f>
        <v>0.53711783514735301</v>
      </c>
      <c r="X34" s="19"/>
      <c r="Y34" s="168">
        <f>IF($AC33=0,"- - -",Y33/$AC33*100)</f>
        <v>1.2593129302061838</v>
      </c>
      <c r="Z34" s="169"/>
      <c r="AA34" s="168">
        <f>IF($AC33=0,"- - -",AA33/$AC33*100)</f>
        <v>2.3626884244018459E-2</v>
      </c>
      <c r="AB34" s="169"/>
      <c r="AC34" s="24">
        <f>IF($AC33=0,"- - -",AC33/$AC33*100)</f>
        <v>100</v>
      </c>
      <c r="AD34" s="25"/>
    </row>
    <row r="35" spans="1:33" x14ac:dyDescent="0.3">
      <c r="A35" s="156" t="s">
        <v>551</v>
      </c>
      <c r="B35" s="156"/>
      <c r="C35" s="156"/>
      <c r="D35" s="156"/>
      <c r="E35" s="156"/>
    </row>
    <row r="37" spans="1:33" x14ac:dyDescent="0.3">
      <c r="A37" s="49" t="s">
        <v>274</v>
      </c>
      <c r="J37" s="48"/>
      <c r="L37" s="48"/>
    </row>
    <row r="38" spans="1:33" ht="15" thickBot="1" x14ac:dyDescent="0.35"/>
    <row r="39" spans="1:33" ht="14.4" customHeight="1" x14ac:dyDescent="0.3">
      <c r="A39" s="157" t="s">
        <v>97</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9"/>
      <c r="B41" s="62" t="s">
        <v>263</v>
      </c>
      <c r="C41" s="8">
        <v>523</v>
      </c>
      <c r="D41" s="5">
        <f>IF(C44=0,"- - -",C41/C44*100)</f>
        <v>87.312186978297163</v>
      </c>
      <c r="E41" s="4">
        <v>1975</v>
      </c>
      <c r="F41" s="5">
        <f>IF(E44=0,"- - -",E41/E44*100)</f>
        <v>87.738782763216349</v>
      </c>
      <c r="G41" s="4">
        <v>3716</v>
      </c>
      <c r="H41" s="5">
        <f>IF(G44=0,"- - -",G41/G44*100)</f>
        <v>92.139846268286647</v>
      </c>
      <c r="I41" s="4">
        <v>12506</v>
      </c>
      <c r="J41" s="5">
        <f>IF(I44=0,"- - -",I41/I44*100)</f>
        <v>96.340805793082197</v>
      </c>
      <c r="K41" s="4">
        <v>36418</v>
      </c>
      <c r="L41" s="5">
        <f>IF(K44=0,"- - -",K41/K44*100)</f>
        <v>94.977049864385563</v>
      </c>
      <c r="M41" s="4">
        <v>32016</v>
      </c>
      <c r="N41" s="5">
        <f>IF(M44=0,"- - -",M41/M44*100)</f>
        <v>85.117243579518259</v>
      </c>
      <c r="O41" s="4">
        <v>9066</v>
      </c>
      <c r="P41" s="5">
        <f>IF(O44=0,"- - -",O41/O44*100)</f>
        <v>55.446150082563761</v>
      </c>
      <c r="Q41" s="4">
        <v>2406</v>
      </c>
      <c r="R41" s="5">
        <f>IF(Q44=0,"- - -",Q41/Q44*100)</f>
        <v>32.10996930468437</v>
      </c>
      <c r="S41" s="4">
        <v>915</v>
      </c>
      <c r="T41" s="5">
        <f>IF(S44=0,"- - -",S41/S44*100)</f>
        <v>32.309322033898304</v>
      </c>
      <c r="U41" s="4">
        <v>469</v>
      </c>
      <c r="V41" s="5">
        <f>IF(U44=0,"- - -",U41/U44*100)</f>
        <v>42.252252252252255</v>
      </c>
      <c r="W41" s="4">
        <v>313</v>
      </c>
      <c r="X41" s="5">
        <f>IF(W44=0,"- - -",W41/W44*100)</f>
        <v>44.39716312056737</v>
      </c>
      <c r="Y41" s="4">
        <v>1046</v>
      </c>
      <c r="Z41" s="5">
        <f>IF(Y44=0,"- - -",Y41/Y44*100)</f>
        <v>39.308530627583615</v>
      </c>
      <c r="AA41" s="26">
        <f>C41+E41+G41+I41+K41+M41+O41+Q41+S41+U41+W41+Y41</f>
        <v>101369</v>
      </c>
      <c r="AB41" s="27">
        <f>IF(AA44=0,"- - -",AA41/AA44*100)</f>
        <v>79.834454297730247</v>
      </c>
      <c r="AE41" s="69"/>
    </row>
    <row r="42" spans="1:33" x14ac:dyDescent="0.3">
      <c r="A42" s="60"/>
      <c r="B42" s="62" t="s">
        <v>264</v>
      </c>
      <c r="C42" s="9">
        <v>51</v>
      </c>
      <c r="D42" s="3">
        <f>IF(C44=0,"- - -",C42/C44*100)</f>
        <v>8.514190317195327</v>
      </c>
      <c r="E42" s="2">
        <v>134</v>
      </c>
      <c r="F42" s="3">
        <f>IF(E44=0,"- - -",E42/E44*100)</f>
        <v>5.9529098178587292</v>
      </c>
      <c r="G42" s="2">
        <v>172</v>
      </c>
      <c r="H42" s="3">
        <f>IF(G44=0,"- - -",G42/G44*100)</f>
        <v>4.2648152739895862</v>
      </c>
      <c r="I42" s="2">
        <v>384</v>
      </c>
      <c r="J42" s="3">
        <f>IF(I44=0,"- - -",I42/I44*100)</f>
        <v>2.9581696325398661</v>
      </c>
      <c r="K42" s="2">
        <v>1847</v>
      </c>
      <c r="L42" s="3">
        <f>IF(K44=0,"- - -",K42/K44*100)</f>
        <v>4.816920509075735</v>
      </c>
      <c r="M42" s="2">
        <v>5536</v>
      </c>
      <c r="N42" s="3">
        <f>IF(M44=0,"- - -",M42/M44*100)</f>
        <v>14.717924177168076</v>
      </c>
      <c r="O42" s="2">
        <v>7257</v>
      </c>
      <c r="P42" s="3">
        <f>IF(O44=0,"- - -",O42/O44*100)</f>
        <v>44.382606568405606</v>
      </c>
      <c r="Q42" s="2">
        <v>5069</v>
      </c>
      <c r="R42" s="3">
        <f>IF(Q44=0,"- - -",Q42/Q44*100)</f>
        <v>67.649806486053649</v>
      </c>
      <c r="S42" s="2">
        <v>1905</v>
      </c>
      <c r="T42" s="3">
        <f>IF(S44=0,"- - -",S42/S44*100)</f>
        <v>67.266949152542381</v>
      </c>
      <c r="U42" s="2">
        <v>630</v>
      </c>
      <c r="V42" s="3">
        <f>IF(U44=0,"- - -",U42/U44*100)</f>
        <v>56.756756756756758</v>
      </c>
      <c r="W42" s="2">
        <v>389</v>
      </c>
      <c r="X42" s="3">
        <f>IF(W44=0,"- - -",W42/W44*100)</f>
        <v>55.177304964539012</v>
      </c>
      <c r="Y42" s="2">
        <v>1591</v>
      </c>
      <c r="Z42" s="3">
        <f>IF(Y44=0,"- - -",Y42/Y44*100)</f>
        <v>59.789552799699365</v>
      </c>
      <c r="AA42" s="26">
        <f t="shared" ref="AA42:AA43" si="3">C42+E42+G42+I42+K42+M42+O42+Q42+S42+U42+W42+Y42</f>
        <v>24965</v>
      </c>
      <c r="AB42" s="29">
        <f>IF(AA44=0,"- - -",AA42/AA44*100)</f>
        <v>19.661505505064028</v>
      </c>
      <c r="AE42" s="69"/>
    </row>
    <row r="43" spans="1:33" ht="15" thickBot="1" x14ac:dyDescent="0.35">
      <c r="A43" s="60"/>
      <c r="B43" s="62" t="s">
        <v>279</v>
      </c>
      <c r="C43" s="9">
        <v>25</v>
      </c>
      <c r="D43" s="3">
        <f>IF(C44=0,"- - -",C43/C44*100)</f>
        <v>4.1736227045075127</v>
      </c>
      <c r="E43" s="2">
        <v>142</v>
      </c>
      <c r="F43" s="3">
        <f>IF(E44=0,"- - -",E43/E44*100)</f>
        <v>6.3083074189249215</v>
      </c>
      <c r="G43" s="2">
        <v>145</v>
      </c>
      <c r="H43" s="3">
        <f>IF(G44=0,"- - -",G43/G44*100)</f>
        <v>3.5953384577237788</v>
      </c>
      <c r="I43" s="2">
        <v>91</v>
      </c>
      <c r="J43" s="3">
        <f>IF(I44=0,"- - -",I43/I44*100)</f>
        <v>0.70102457437793697</v>
      </c>
      <c r="K43" s="2">
        <v>79</v>
      </c>
      <c r="L43" s="3">
        <f>IF(K44=0,"- - -",K43/K44*100)</f>
        <v>0.20602962653870227</v>
      </c>
      <c r="M43" s="2">
        <v>62</v>
      </c>
      <c r="N43" s="3">
        <f>IF(M44=0,"- - -",M43/M44*100)</f>
        <v>0.16483224331365981</v>
      </c>
      <c r="O43" s="2">
        <v>28</v>
      </c>
      <c r="P43" s="3">
        <f>IF(O44=0,"- - -",O43/O44*100)</f>
        <v>0.17124334903064034</v>
      </c>
      <c r="Q43" s="2">
        <v>18</v>
      </c>
      <c r="R43" s="3">
        <f>IF(Q44=0,"- - -",Q43/Q44*100)</f>
        <v>0.24022420926197782</v>
      </c>
      <c r="S43" s="2">
        <v>12</v>
      </c>
      <c r="T43" s="3">
        <f>IF(S44=0,"- - -",S43/S44*100)</f>
        <v>0.42372881355932202</v>
      </c>
      <c r="U43" s="2">
        <v>11</v>
      </c>
      <c r="V43" s="3">
        <f>IF(U44=0,"- - -",U43/U44*100)</f>
        <v>0.99099099099099097</v>
      </c>
      <c r="W43" s="2">
        <v>3</v>
      </c>
      <c r="X43" s="3">
        <f>IF(W44=0,"- - -",W43/W44*100)</f>
        <v>0.42553191489361702</v>
      </c>
      <c r="Y43" s="2">
        <v>24</v>
      </c>
      <c r="Z43" s="3">
        <f>IF(Y44=0,"- - -",Y43/Y44*100)</f>
        <v>0.90191657271702363</v>
      </c>
      <c r="AA43" s="26">
        <f t="shared" si="3"/>
        <v>640</v>
      </c>
      <c r="AB43" s="29">
        <f>IF(AA44=0,"- - -",AA43/AA44*100)</f>
        <v>0.50404019720572713</v>
      </c>
      <c r="AE43" s="69"/>
    </row>
    <row r="44" spans="1:33" x14ac:dyDescent="0.3">
      <c r="A44" s="161" t="s">
        <v>153</v>
      </c>
      <c r="B44" s="162"/>
      <c r="C44" s="14">
        <f>SUM(C41:C43)</f>
        <v>599</v>
      </c>
      <c r="D44" s="15">
        <f>IF(C44=0,"- - -",C44/C44*100)</f>
        <v>100</v>
      </c>
      <c r="E44" s="16">
        <f>SUM(E41:E43)</f>
        <v>2251</v>
      </c>
      <c r="F44" s="15">
        <f>IF(E44=0,"- - -",E44/E44*100)</f>
        <v>100</v>
      </c>
      <c r="G44" s="16">
        <f>SUM(G41:G43)</f>
        <v>4033</v>
      </c>
      <c r="H44" s="15">
        <f>IF(G44=0,"- - -",G44/G44*100)</f>
        <v>100</v>
      </c>
      <c r="I44" s="16">
        <f>SUM(I41:I43)</f>
        <v>12981</v>
      </c>
      <c r="J44" s="15">
        <f>IF(I44=0,"- - -",I44/I44*100)</f>
        <v>100</v>
      </c>
      <c r="K44" s="16">
        <f>SUM(K41:K43)</f>
        <v>38344</v>
      </c>
      <c r="L44" s="15">
        <f>IF(K44=0,"- - -",K44/K44*100)</f>
        <v>100</v>
      </c>
      <c r="M44" s="16">
        <f>SUM(M41:M43)</f>
        <v>37614</v>
      </c>
      <c r="N44" s="15">
        <f>IF(M44=0,"- - -",M44/M44*100)</f>
        <v>100</v>
      </c>
      <c r="O44" s="16">
        <f>SUM(O41:O43)</f>
        <v>16351</v>
      </c>
      <c r="P44" s="15">
        <f>IF(O44=0,"- - -",O44/O44*100)</f>
        <v>100</v>
      </c>
      <c r="Q44" s="16">
        <f>SUM(Q41:Q43)</f>
        <v>7493</v>
      </c>
      <c r="R44" s="15">
        <f>IF(Q44=0,"- - -",Q44/Q44*100)</f>
        <v>100</v>
      </c>
      <c r="S44" s="16">
        <f>SUM(S41:S43)</f>
        <v>2832</v>
      </c>
      <c r="T44" s="15">
        <f>IF(S44=0,"- - -",S44/S44*100)</f>
        <v>100</v>
      </c>
      <c r="U44" s="16">
        <f>SUM(U41:U43)</f>
        <v>1110</v>
      </c>
      <c r="V44" s="15">
        <f>IF(U44=0,"- - -",U44/U44*100)</f>
        <v>100</v>
      </c>
      <c r="W44" s="16">
        <f>SUM(W41:W43)</f>
        <v>705</v>
      </c>
      <c r="X44" s="15">
        <f>IF(W44=0,"- - -",W44/W44*100)</f>
        <v>100</v>
      </c>
      <c r="Y44" s="16">
        <f>SUM(Y41:Y43)</f>
        <v>2661</v>
      </c>
      <c r="Z44" s="15">
        <f>IF(Y44=0,"- - -",Y44/Y44*100)</f>
        <v>100</v>
      </c>
      <c r="AA44" s="22">
        <f>SUM(AA41:AA43)</f>
        <v>126974</v>
      </c>
      <c r="AB44" s="23">
        <f>IF(AA44=0,"- - -",AA44/AA44*100)</f>
        <v>100</v>
      </c>
      <c r="AE44" s="69"/>
    </row>
    <row r="45" spans="1:33" ht="15" thickBot="1" x14ac:dyDescent="0.35">
      <c r="A45" s="163" t="s">
        <v>187</v>
      </c>
      <c r="B45" s="164"/>
      <c r="C45" s="18">
        <f>IF($AA44=0,"- - -",C44/$AA44*100)</f>
        <v>0.47175012207223527</v>
      </c>
      <c r="D45" s="19"/>
      <c r="E45" s="20">
        <f>IF($AA44=0,"- - -",E44/$AA44*100)</f>
        <v>1.7728038811095186</v>
      </c>
      <c r="F45" s="19"/>
      <c r="G45" s="20">
        <f>IF($AA44=0,"- - -",G44/$AA44*100)</f>
        <v>3.1762408052042148</v>
      </c>
      <c r="H45" s="19"/>
      <c r="I45" s="20">
        <f>IF($AA44=0,"- - -",I44/$AA44*100)</f>
        <v>10.223352812386787</v>
      </c>
      <c r="J45" s="19"/>
      <c r="K45" s="20">
        <f>IF($AA44=0,"- - -",K44/$AA44*100)</f>
        <v>30.198308315088131</v>
      </c>
      <c r="L45" s="19"/>
      <c r="M45" s="20">
        <f>IF($AA44=0,"- - -",M44/$AA44*100)</f>
        <v>29.623387465150348</v>
      </c>
      <c r="N45" s="19"/>
      <c r="O45" s="20">
        <f>IF($AA44=0,"- - -",O44/$AA44*100)</f>
        <v>12.877439475798194</v>
      </c>
      <c r="P45" s="19"/>
      <c r="Q45" s="20">
        <f>IF($AA44=0,"- - -",Q44/$AA44*100)</f>
        <v>5.9012081213476772</v>
      </c>
      <c r="R45" s="19"/>
      <c r="S45" s="20">
        <f>IF($AA44=0,"- - -",S44/$AA44*100)</f>
        <v>2.2303778726353425</v>
      </c>
      <c r="T45" s="19"/>
      <c r="U45" s="20">
        <f>IF($AA44=0,"- - -",U44/$AA44*100)</f>
        <v>0.87419471702868301</v>
      </c>
      <c r="V45" s="19"/>
      <c r="W45" s="20">
        <f>IF($AA44=0,"- - -",W44/$AA44*100)</f>
        <v>0.55523177973443383</v>
      </c>
      <c r="X45" s="19"/>
      <c r="Y45" s="20">
        <f>IF($AA44=0,"- - -",Y44/$AA44*100)</f>
        <v>2.0957046324444373</v>
      </c>
      <c r="Z45" s="19"/>
      <c r="AA45" s="24">
        <f>IF($AA44=0,"- - -",AA44/$AA44*100)</f>
        <v>100</v>
      </c>
      <c r="AB45" s="25"/>
    </row>
    <row r="46" spans="1:33" x14ac:dyDescent="0.3">
      <c r="A46" s="155" t="s">
        <v>538</v>
      </c>
      <c r="B46" s="156"/>
      <c r="C46" s="156"/>
      <c r="D46" s="156"/>
      <c r="E46" s="156"/>
      <c r="F46" s="156"/>
    </row>
    <row r="48" spans="1:33" x14ac:dyDescent="0.3">
      <c r="A48" s="49" t="s">
        <v>275</v>
      </c>
      <c r="J48" s="48"/>
      <c r="L48" s="48"/>
    </row>
    <row r="49" spans="1:27" ht="15" thickBot="1" x14ac:dyDescent="0.35"/>
    <row r="50" spans="1:27" ht="14.4" customHeight="1" x14ac:dyDescent="0.3">
      <c r="A50" s="157" t="s">
        <v>97</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9"/>
      <c r="B52" s="62" t="s">
        <v>263</v>
      </c>
      <c r="C52" s="8">
        <v>38</v>
      </c>
      <c r="D52" s="5">
        <f>IF(C55=0,"- - -",C52/C55*100)</f>
        <v>70.370370370370367</v>
      </c>
      <c r="E52" s="4">
        <v>182</v>
      </c>
      <c r="F52" s="5">
        <f>IF(E55=0,"- - -",E52/E55*100)</f>
        <v>31.707317073170731</v>
      </c>
      <c r="G52" s="4">
        <v>541</v>
      </c>
      <c r="H52" s="5">
        <f>IF(G55=0,"- - -",G52/G55*100)</f>
        <v>34.880722114764666</v>
      </c>
      <c r="I52" s="4">
        <v>12111</v>
      </c>
      <c r="J52" s="5">
        <f>IF(I55=0,"- - -",I52/I55*100)</f>
        <v>66.760377046469316</v>
      </c>
      <c r="K52" s="4">
        <v>76894</v>
      </c>
      <c r="L52" s="5">
        <f>IF(K55=0,"- - -",K52/K55*100)</f>
        <v>82.790327095760034</v>
      </c>
      <c r="M52" s="4">
        <v>11578</v>
      </c>
      <c r="N52" s="5">
        <f>IF(M55=0,"- - -",M52/M55*100)</f>
        <v>84.252656090816487</v>
      </c>
      <c r="O52" s="4">
        <v>8</v>
      </c>
      <c r="P52" s="5">
        <f>IF(O55=0,"- - -",O52/O55*100)</f>
        <v>61.53846153846154</v>
      </c>
      <c r="Q52" s="4">
        <v>0</v>
      </c>
      <c r="R52" s="5" t="str">
        <f>IF(Q55=0,"- - -",Q52/Q55*100)</f>
        <v>- - -</v>
      </c>
      <c r="S52" s="4">
        <v>17</v>
      </c>
      <c r="T52" s="5">
        <f>IF(S55=0,"- - -",S52/S55*100)</f>
        <v>80.952380952380949</v>
      </c>
      <c r="U52" s="26">
        <f>C52+E52+G52+I52+K52+M52+O52+Q52+S52</f>
        <v>101369</v>
      </c>
      <c r="V52" s="27">
        <f>IF(U55=0,"- - -",U52/U55*100)</f>
        <v>79.834454297730247</v>
      </c>
      <c r="Y52" s="69"/>
    </row>
    <row r="53" spans="1:27" x14ac:dyDescent="0.3">
      <c r="A53" s="60"/>
      <c r="B53" s="62" t="s">
        <v>264</v>
      </c>
      <c r="C53" s="9">
        <v>8</v>
      </c>
      <c r="D53" s="3">
        <f>IF(C55=0,"- - -",C53/C55*100)</f>
        <v>14.814814814814813</v>
      </c>
      <c r="E53" s="2">
        <v>185</v>
      </c>
      <c r="F53" s="3">
        <f>IF(E55=0,"- - -",E53/E55*100)</f>
        <v>32.229965156794428</v>
      </c>
      <c r="G53" s="2">
        <v>912</v>
      </c>
      <c r="H53" s="3">
        <f>IF(G55=0,"- - -",G53/G55*100)</f>
        <v>58.80077369439072</v>
      </c>
      <c r="I53" s="2">
        <v>5883</v>
      </c>
      <c r="J53" s="3">
        <f>IF(I55=0,"- - -",I53/I55*100)</f>
        <v>32.429303787001814</v>
      </c>
      <c r="K53" s="2">
        <v>15822</v>
      </c>
      <c r="L53" s="3">
        <f>IF(K55=0,"- - -",K53/K55*100)</f>
        <v>17.035250543724025</v>
      </c>
      <c r="M53" s="2">
        <v>2147</v>
      </c>
      <c r="N53" s="3">
        <f>IF(M55=0,"- - -",M53/M55*100)</f>
        <v>15.623635569786057</v>
      </c>
      <c r="O53" s="2">
        <v>4</v>
      </c>
      <c r="P53" s="3">
        <f>IF(O55=0,"- - -",O53/O55*100)</f>
        <v>30.76923076923077</v>
      </c>
      <c r="Q53" s="2">
        <v>0</v>
      </c>
      <c r="R53" s="3" t="str">
        <f>IF(Q55=0,"- - -",Q53/Q55*100)</f>
        <v>- - -</v>
      </c>
      <c r="S53" s="2">
        <v>4</v>
      </c>
      <c r="T53" s="3">
        <f>IF(S55=0,"- - -",S53/S55*100)</f>
        <v>19.047619047619047</v>
      </c>
      <c r="U53" s="26">
        <f t="shared" ref="U53:U54" si="4">C53+E53+G53+I53+K53+M53+O53+Q53+S53</f>
        <v>24965</v>
      </c>
      <c r="V53" s="29">
        <f>IF(U55=0,"- - -",U53/U55*100)</f>
        <v>19.661505505064028</v>
      </c>
      <c r="Y53" s="69"/>
    </row>
    <row r="54" spans="1:27" ht="15" thickBot="1" x14ac:dyDescent="0.35">
      <c r="A54" s="60"/>
      <c r="B54" s="62" t="s">
        <v>279</v>
      </c>
      <c r="C54" s="9">
        <v>8</v>
      </c>
      <c r="D54" s="3">
        <f>IF(C55=0,"- - -",C54/C55*100)</f>
        <v>14.814814814814813</v>
      </c>
      <c r="E54" s="2">
        <v>207</v>
      </c>
      <c r="F54" s="3">
        <f>IF(E55=0,"- - -",E54/E55*100)</f>
        <v>36.062717770034844</v>
      </c>
      <c r="G54" s="2">
        <v>98</v>
      </c>
      <c r="H54" s="3">
        <f>IF(G55=0,"- - -",G54/G55*100)</f>
        <v>6.3185041908446165</v>
      </c>
      <c r="I54" s="2">
        <v>147</v>
      </c>
      <c r="J54" s="3">
        <f>IF(I55=0,"- - -",I54/I55*100)</f>
        <v>0.81031916652885738</v>
      </c>
      <c r="K54" s="2">
        <v>162</v>
      </c>
      <c r="L54" s="3">
        <f>IF(K55=0,"- - -",K54/K55*100)</f>
        <v>0.17442236051594565</v>
      </c>
      <c r="M54" s="2">
        <v>17</v>
      </c>
      <c r="N54" s="3">
        <f>IF(M55=0,"- - -",M54/M55*100)</f>
        <v>0.12370833939746761</v>
      </c>
      <c r="O54" s="2">
        <v>1</v>
      </c>
      <c r="P54" s="3">
        <f>IF(O55=0,"- - -",O54/O55*100)</f>
        <v>7.6923076923076925</v>
      </c>
      <c r="Q54" s="2">
        <v>0</v>
      </c>
      <c r="R54" s="3" t="str">
        <f>IF(Q55=0,"- - -",Q54/Q55*100)</f>
        <v>- - -</v>
      </c>
      <c r="S54" s="2">
        <v>0</v>
      </c>
      <c r="T54" s="3">
        <f>IF(S55=0,"- - -",S54/S55*100)</f>
        <v>0</v>
      </c>
      <c r="U54" s="26">
        <f t="shared" si="4"/>
        <v>640</v>
      </c>
      <c r="V54" s="29">
        <f>IF(U55=0,"- - -",U54/U55*100)</f>
        <v>0.50404019720572713</v>
      </c>
      <c r="Y54" s="69"/>
    </row>
    <row r="55" spans="1:27" x14ac:dyDescent="0.3">
      <c r="A55" s="161" t="s">
        <v>153</v>
      </c>
      <c r="B55" s="162"/>
      <c r="C55" s="14">
        <f>SUM(C52:C54)</f>
        <v>54</v>
      </c>
      <c r="D55" s="15">
        <f>IF(C55=0,"- - -",C55/C55*100)</f>
        <v>100</v>
      </c>
      <c r="E55" s="16">
        <f>SUM(E52:E54)</f>
        <v>574</v>
      </c>
      <c r="F55" s="15">
        <f>IF(E55=0,"- - -",E55/E55*100)</f>
        <v>100</v>
      </c>
      <c r="G55" s="16">
        <f>SUM(G52:G54)</f>
        <v>1551</v>
      </c>
      <c r="H55" s="15">
        <f>IF(G55=0,"- - -",G55/G55*100)</f>
        <v>100</v>
      </c>
      <c r="I55" s="16">
        <f>SUM(I52:I54)</f>
        <v>18141</v>
      </c>
      <c r="J55" s="15">
        <f>IF(I55=0,"- - -",I55/I55*100)</f>
        <v>100</v>
      </c>
      <c r="K55" s="16">
        <f>SUM(K52:K54)</f>
        <v>92878</v>
      </c>
      <c r="L55" s="15">
        <f>IF(K55=0,"- - -",K55/K55*100)</f>
        <v>100</v>
      </c>
      <c r="M55" s="16">
        <f>SUM(M52:M54)</f>
        <v>13742</v>
      </c>
      <c r="N55" s="15">
        <f>IF(M55=0,"- - -",M55/M55*100)</f>
        <v>100</v>
      </c>
      <c r="O55" s="16">
        <f>SUM(O52:O54)</f>
        <v>13</v>
      </c>
      <c r="P55" s="15">
        <f>IF(O55=0,"- - -",O55/O55*100)</f>
        <v>100</v>
      </c>
      <c r="Q55" s="16">
        <f>SUM(Q52:Q54)</f>
        <v>0</v>
      </c>
      <c r="R55" s="15" t="str">
        <f>IF(Q55=0,"- - -",Q55/Q55*100)</f>
        <v>- - -</v>
      </c>
      <c r="S55" s="16">
        <f>SUM(S52:S54)</f>
        <v>21</v>
      </c>
      <c r="T55" s="15">
        <f>IF(S55=0,"- - -",S55/S55*100)</f>
        <v>100</v>
      </c>
      <c r="U55" s="22">
        <f>SUM(U52:U54)</f>
        <v>126974</v>
      </c>
      <c r="V55" s="23">
        <f>IF(U55=0,"- - -",U55/U55*100)</f>
        <v>100</v>
      </c>
      <c r="Y55" s="69"/>
    </row>
    <row r="56" spans="1:27" ht="15" thickBot="1" x14ac:dyDescent="0.35">
      <c r="A56" s="163" t="s">
        <v>567</v>
      </c>
      <c r="B56" s="164"/>
      <c r="C56" s="18">
        <f>IF($U55=0,"- - -",C55/$U55*100)</f>
        <v>4.2528391639233228E-2</v>
      </c>
      <c r="D56" s="19"/>
      <c r="E56" s="20">
        <f>IF($U55=0,"- - -",E55/$U55*100)</f>
        <v>0.45206105186888657</v>
      </c>
      <c r="F56" s="19"/>
      <c r="G56" s="20">
        <f>IF($U55=0,"- - -",G55/$U55*100)</f>
        <v>1.2215099154157545</v>
      </c>
      <c r="H56" s="19"/>
      <c r="I56" s="20">
        <f>IF($U55=0,"- - -",I55/$U55*100)</f>
        <v>14.287176902357961</v>
      </c>
      <c r="J56" s="19"/>
      <c r="K56" s="20">
        <f>IF($U55=0,"- - -",K55/$U55*100)</f>
        <v>73.147258493864882</v>
      </c>
      <c r="L56" s="19"/>
      <c r="M56" s="20">
        <f>IF($U55=0,"- - -",M55/$U55*100)</f>
        <v>10.822688109376722</v>
      </c>
      <c r="N56" s="19"/>
      <c r="O56" s="20">
        <f>IF($U55=0,"- - -",O55/$U55*100)</f>
        <v>1.0238316505741333E-2</v>
      </c>
      <c r="P56" s="19"/>
      <c r="Q56" s="20">
        <f>IF($U55=0,"- - -",Q55/$U55*100)</f>
        <v>0</v>
      </c>
      <c r="R56" s="19"/>
      <c r="S56" s="20">
        <f>IF($U55=0,"- - -",S55/$U55*100)</f>
        <v>1.6538818970812923E-2</v>
      </c>
      <c r="T56" s="19"/>
      <c r="U56" s="24">
        <f>IF($U55=0,"- - -",U55/$U55*100)</f>
        <v>100</v>
      </c>
      <c r="V56" s="25"/>
    </row>
    <row r="57" spans="1:27" x14ac:dyDescent="0.3">
      <c r="A57" s="155" t="s">
        <v>539</v>
      </c>
      <c r="B57" s="156"/>
      <c r="C57" s="156"/>
      <c r="D57" s="156"/>
      <c r="E57" s="156"/>
    </row>
    <row r="59" spans="1:27" x14ac:dyDescent="0.3">
      <c r="A59" s="49" t="s">
        <v>276</v>
      </c>
      <c r="J59" s="48"/>
      <c r="L59" s="48"/>
    </row>
    <row r="60" spans="1:27" ht="15" thickBot="1" x14ac:dyDescent="0.35"/>
    <row r="61" spans="1:27" ht="14.4" customHeight="1" x14ac:dyDescent="0.3">
      <c r="A61" s="157" t="s">
        <v>97</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9"/>
      <c r="B63" s="62" t="s">
        <v>263</v>
      </c>
      <c r="C63" s="8">
        <v>51</v>
      </c>
      <c r="D63" s="5">
        <f>IF(C66=0,"- - -",C63/C66*100)</f>
        <v>85</v>
      </c>
      <c r="E63" s="4">
        <v>3687</v>
      </c>
      <c r="F63" s="5">
        <f>IF(E66=0,"- - -",E63/E66*100)</f>
        <v>85.744186046511629</v>
      </c>
      <c r="G63" s="4">
        <v>17548</v>
      </c>
      <c r="H63" s="5">
        <f>IF(G66=0,"- - -",G63/G66*100)</f>
        <v>83.075320740425127</v>
      </c>
      <c r="I63" s="4">
        <v>38162</v>
      </c>
      <c r="J63" s="5">
        <f>IF(I66=0,"- - -",I63/I66*100)</f>
        <v>81.514866712235133</v>
      </c>
      <c r="K63" s="4">
        <v>29128</v>
      </c>
      <c r="L63" s="5">
        <f>IF(K66=0,"- - -",K63/K66*100)</f>
        <v>78.596869940636807</v>
      </c>
      <c r="M63" s="4">
        <v>10998</v>
      </c>
      <c r="N63" s="5">
        <f>IF(M66=0,"- - -",M63/M66*100)</f>
        <v>73.466933867735477</v>
      </c>
      <c r="O63" s="4">
        <v>1741</v>
      </c>
      <c r="P63" s="5">
        <f>IF(O66=0,"- - -",O63/O66*100)</f>
        <v>68.759873617693529</v>
      </c>
      <c r="Q63" s="4">
        <v>52</v>
      </c>
      <c r="R63" s="5">
        <f>IF(Q66=0,"- - -",Q63/Q66*100)</f>
        <v>48.598130841121495</v>
      </c>
      <c r="S63" s="4">
        <v>1</v>
      </c>
      <c r="T63" s="5">
        <f>IF(S66=0,"- - -",S63/S66*100)</f>
        <v>20</v>
      </c>
      <c r="U63" s="4">
        <v>0</v>
      </c>
      <c r="V63" s="5" t="str">
        <f>IF(U66=0,"- - -",U63/U66*100)</f>
        <v>- - -</v>
      </c>
      <c r="W63" s="26">
        <f>C63+E63+G63+I63+K63+M63+O63+Q63+S63+U63</f>
        <v>101368</v>
      </c>
      <c r="X63" s="27">
        <f>IF(W66=0,"- - -",W63/W66*100)</f>
        <v>79.834295480141449</v>
      </c>
      <c r="AA63" s="69"/>
    </row>
    <row r="64" spans="1:27" x14ac:dyDescent="0.3">
      <c r="A64" s="60"/>
      <c r="B64" s="62" t="s">
        <v>264</v>
      </c>
      <c r="C64" s="9">
        <v>9</v>
      </c>
      <c r="D64" s="3">
        <f>IF(C66=0,"- - -",C64/C66*100)</f>
        <v>15</v>
      </c>
      <c r="E64" s="2">
        <v>581</v>
      </c>
      <c r="F64" s="3">
        <f>IF(E66=0,"- - -",E64/E66*100)</f>
        <v>13.511627906976745</v>
      </c>
      <c r="G64" s="2">
        <v>3471</v>
      </c>
      <c r="H64" s="3">
        <f>IF(G66=0,"- - -",G64/G66*100)</f>
        <v>16.432324953841785</v>
      </c>
      <c r="I64" s="2">
        <v>8444</v>
      </c>
      <c r="J64" s="3">
        <f>IF(I66=0,"- - -",I64/I66*100)</f>
        <v>18.03656869446343</v>
      </c>
      <c r="K64" s="2">
        <v>7748</v>
      </c>
      <c r="L64" s="3">
        <f>IF(K66=0,"- - -",K64/K66*100)</f>
        <v>20.906637884511603</v>
      </c>
      <c r="M64" s="2">
        <v>3881</v>
      </c>
      <c r="N64" s="3">
        <f>IF(M66=0,"- - -",M64/M66*100)</f>
        <v>25.925183700734806</v>
      </c>
      <c r="O64" s="2">
        <v>773</v>
      </c>
      <c r="P64" s="3">
        <f>IF(O66=0,"- - -",O64/O66*100)</f>
        <v>30.529225908372826</v>
      </c>
      <c r="Q64" s="2">
        <v>54</v>
      </c>
      <c r="R64" s="3">
        <f>IF(Q66=0,"- - -",Q64/Q66*100)</f>
        <v>50.467289719626166</v>
      </c>
      <c r="S64" s="2">
        <v>4</v>
      </c>
      <c r="T64" s="3">
        <f>IF(S66=0,"- - -",S64/S66*100)</f>
        <v>80</v>
      </c>
      <c r="U64" s="2">
        <v>0</v>
      </c>
      <c r="V64" s="3" t="str">
        <f>IF(U66=0,"- - -",U64/U66*100)</f>
        <v>- - -</v>
      </c>
      <c r="W64" s="26">
        <f t="shared" ref="W64:W65" si="5">C64+E64+G64+I64+K64+M64+O64+Q64+S64+U64</f>
        <v>24965</v>
      </c>
      <c r="X64" s="29">
        <f>IF(W66=0,"- - -",W64/W66*100)</f>
        <v>19.661660352988431</v>
      </c>
      <c r="AA64" s="69"/>
    </row>
    <row r="65" spans="1:31" ht="15" thickBot="1" x14ac:dyDescent="0.35">
      <c r="A65" s="60"/>
      <c r="B65" s="62" t="s">
        <v>279</v>
      </c>
      <c r="C65" s="9">
        <v>0</v>
      </c>
      <c r="D65" s="3">
        <f>IF(C66=0,"- - -",C65/C66*100)</f>
        <v>0</v>
      </c>
      <c r="E65" s="2">
        <v>32</v>
      </c>
      <c r="F65" s="3">
        <f>IF(E66=0,"- - -",E65/E66*100)</f>
        <v>0.7441860465116279</v>
      </c>
      <c r="G65" s="2">
        <v>104</v>
      </c>
      <c r="H65" s="3">
        <f>IF(G66=0,"- - -",G65/G66*100)</f>
        <v>0.49235430573308714</v>
      </c>
      <c r="I65" s="2">
        <v>210</v>
      </c>
      <c r="J65" s="3">
        <f>IF(I66=0,"- - -",I65/I66*100)</f>
        <v>0.44856459330143539</v>
      </c>
      <c r="K65" s="2">
        <v>184</v>
      </c>
      <c r="L65" s="3">
        <f>IF(K66=0,"- - -",K65/K66*100)</f>
        <v>0.49649217485159203</v>
      </c>
      <c r="M65" s="2">
        <v>91</v>
      </c>
      <c r="N65" s="3">
        <f>IF(M66=0,"- - -",M65/M66*100)</f>
        <v>0.6078824315297261</v>
      </c>
      <c r="O65" s="2">
        <v>18</v>
      </c>
      <c r="P65" s="3">
        <f>IF(O66=0,"- - -",O65/O66*100)</f>
        <v>0.7109004739336493</v>
      </c>
      <c r="Q65" s="2">
        <v>1</v>
      </c>
      <c r="R65" s="3">
        <f>IF(Q66=0,"- - -",Q65/Q66*100)</f>
        <v>0.93457943925233633</v>
      </c>
      <c r="S65" s="2">
        <v>0</v>
      </c>
      <c r="T65" s="3">
        <f>IF(S66=0,"- - -",S65/S66*100)</f>
        <v>0</v>
      </c>
      <c r="U65" s="2">
        <v>0</v>
      </c>
      <c r="V65" s="3" t="str">
        <f>IF(U66=0,"- - -",U65/U66*100)</f>
        <v>- - -</v>
      </c>
      <c r="W65" s="26">
        <f t="shared" si="5"/>
        <v>640</v>
      </c>
      <c r="X65" s="29">
        <f>IF(W66=0,"- - -",W65/W66*100)</f>
        <v>0.50404416687012199</v>
      </c>
      <c r="AA65" s="69"/>
    </row>
    <row r="66" spans="1:31" x14ac:dyDescent="0.3">
      <c r="A66" s="161" t="s">
        <v>153</v>
      </c>
      <c r="B66" s="162"/>
      <c r="C66" s="14">
        <f>SUM(C63:C65)</f>
        <v>60</v>
      </c>
      <c r="D66" s="15">
        <f>IF(C66=0,"- - -",C66/C66*100)</f>
        <v>100</v>
      </c>
      <c r="E66" s="16">
        <f>SUM(E63:E65)</f>
        <v>4300</v>
      </c>
      <c r="F66" s="15">
        <f>IF(E66=0,"- - -",E66/E66*100)</f>
        <v>100</v>
      </c>
      <c r="G66" s="16">
        <f>SUM(G63:G65)</f>
        <v>21123</v>
      </c>
      <c r="H66" s="15">
        <f>IF(G66=0,"- - -",G66/G66*100)</f>
        <v>100</v>
      </c>
      <c r="I66" s="16">
        <f>SUM(I63:I65)</f>
        <v>46816</v>
      </c>
      <c r="J66" s="15">
        <f>IF(I66=0,"- - -",I66/I66*100)</f>
        <v>100</v>
      </c>
      <c r="K66" s="16">
        <f>SUM(K63:K65)</f>
        <v>37060</v>
      </c>
      <c r="L66" s="15">
        <f>IF(K66=0,"- - -",K66/K66*100)</f>
        <v>100</v>
      </c>
      <c r="M66" s="16">
        <f>SUM(M63:M65)</f>
        <v>14970</v>
      </c>
      <c r="N66" s="15">
        <f>IF(M66=0,"- - -",M66/M66*100)</f>
        <v>100</v>
      </c>
      <c r="O66" s="16">
        <f>SUM(O63:O65)</f>
        <v>2532</v>
      </c>
      <c r="P66" s="15">
        <f>IF(O66=0,"- - -",O66/O66*100)</f>
        <v>100</v>
      </c>
      <c r="Q66" s="16">
        <f>SUM(Q63:Q65)</f>
        <v>107</v>
      </c>
      <c r="R66" s="15">
        <f>IF(Q66=0,"- - -",Q66/Q66*100)</f>
        <v>100</v>
      </c>
      <c r="S66" s="16">
        <f>SUM(S63:S65)</f>
        <v>5</v>
      </c>
      <c r="T66" s="15">
        <f>IF(S66=0,"- - -",S66/S66*100)</f>
        <v>100</v>
      </c>
      <c r="U66" s="16">
        <f>SUM(U63:U65)</f>
        <v>0</v>
      </c>
      <c r="V66" s="15" t="str">
        <f>IF(U66=0,"- - -",U66/U66*100)</f>
        <v>- - -</v>
      </c>
      <c r="W66" s="22">
        <f>SUM(W63:W65)</f>
        <v>126973</v>
      </c>
      <c r="X66" s="23">
        <f>IF(W66=0,"- - -",W66/W66*100)</f>
        <v>100</v>
      </c>
      <c r="AA66" s="69"/>
    </row>
    <row r="67" spans="1:31" ht="15" thickBot="1" x14ac:dyDescent="0.35">
      <c r="A67" s="163" t="s">
        <v>615</v>
      </c>
      <c r="B67" s="164"/>
      <c r="C67" s="18">
        <f>IF($W66=0,"- - -",C66/$W66*100)</f>
        <v>4.725414064407394E-2</v>
      </c>
      <c r="D67" s="19"/>
      <c r="E67" s="20">
        <f>IF($W66=0,"- - -",E66/$W66*100)</f>
        <v>3.3865467461586323</v>
      </c>
      <c r="F67" s="19"/>
      <c r="G67" s="20">
        <f>IF($W66=0,"- - -",G66/$W66*100)</f>
        <v>16.635820213746229</v>
      </c>
      <c r="H67" s="19"/>
      <c r="I67" s="20">
        <f>IF($W66=0,"- - -",I66/$W66*100)</f>
        <v>36.870830806549428</v>
      </c>
      <c r="J67" s="19"/>
      <c r="K67" s="20">
        <f>IF($W66=0,"- - -",K66/$W66*100)</f>
        <v>29.187307537823003</v>
      </c>
      <c r="L67" s="19"/>
      <c r="M67" s="20">
        <f>IF($W66=0,"- - -",M66/$W66*100)</f>
        <v>11.789908090696448</v>
      </c>
      <c r="N67" s="19"/>
      <c r="O67" s="20">
        <f>IF($W66=0,"- - -",O66/$W66*100)</f>
        <v>1.9941247351799203</v>
      </c>
      <c r="P67" s="19"/>
      <c r="Q67" s="20">
        <f>IF($W66=0,"- - -",Q66/$W66*100)</f>
        <v>8.4269884148598512E-2</v>
      </c>
      <c r="R67" s="19"/>
      <c r="S67" s="20">
        <f>IF($W66=0,"- - -",S66/$W66*100)</f>
        <v>3.937845053672828E-3</v>
      </c>
      <c r="T67" s="19"/>
      <c r="U67" s="20">
        <f>IF($W66=0,"- - -",U66/$W66*100)</f>
        <v>0</v>
      </c>
      <c r="V67" s="19"/>
      <c r="W67" s="24">
        <f>IF($W66=0,"- - -",W66/$W66*100)</f>
        <v>100</v>
      </c>
      <c r="X67" s="25"/>
    </row>
    <row r="68" spans="1:31" x14ac:dyDescent="0.3">
      <c r="A68" s="155" t="s">
        <v>540</v>
      </c>
      <c r="B68" s="156"/>
      <c r="C68" s="156"/>
      <c r="D68" s="156"/>
      <c r="E68" s="156"/>
    </row>
    <row r="70" spans="1:31" x14ac:dyDescent="0.3">
      <c r="A70" s="49" t="s">
        <v>277</v>
      </c>
      <c r="J70" s="48"/>
      <c r="L70" s="48"/>
    </row>
    <row r="71" spans="1:31" ht="15" thickBot="1" x14ac:dyDescent="0.35"/>
    <row r="72" spans="1:31" ht="14.4" customHeight="1" x14ac:dyDescent="0.3">
      <c r="A72" s="157" t="s">
        <v>97</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9"/>
      <c r="B74" s="62" t="s">
        <v>263</v>
      </c>
      <c r="C74" s="8">
        <v>34</v>
      </c>
      <c r="D74" s="5">
        <f>IF(C77=0,"- - -",C74/C77*100)</f>
        <v>25.757575757575758</v>
      </c>
      <c r="E74" s="4">
        <v>155</v>
      </c>
      <c r="F74" s="5">
        <f>IF(E77=0,"- - -",E74/E77*100)</f>
        <v>28.864059590316572</v>
      </c>
      <c r="G74" s="4">
        <v>223</v>
      </c>
      <c r="H74" s="5">
        <f>IF(G77=0,"- - -",G74/G77*100)</f>
        <v>26.642771804062125</v>
      </c>
      <c r="I74" s="4">
        <v>738</v>
      </c>
      <c r="J74" s="5">
        <f>IF(I77=0,"- - -",I74/I77*100)</f>
        <v>41.483979763912309</v>
      </c>
      <c r="K74" s="4">
        <v>3680</v>
      </c>
      <c r="L74" s="5">
        <f>IF(K77=0,"- - -",K74/K77*100)</f>
        <v>62.809353131933776</v>
      </c>
      <c r="M74" s="4">
        <v>18287</v>
      </c>
      <c r="N74" s="5">
        <f>IF(M77=0,"- - -",M74/M77*100)</f>
        <v>77.714504270961712</v>
      </c>
      <c r="O74" s="4">
        <v>41074</v>
      </c>
      <c r="P74" s="5">
        <f>IF(O77=0,"- - -",O74/O77*100)</f>
        <v>82.800467685360644</v>
      </c>
      <c r="Q74" s="4">
        <v>29237</v>
      </c>
      <c r="R74" s="5">
        <f>IF(Q77=0,"- - -",Q74/Q77*100)</f>
        <v>84.111047180667427</v>
      </c>
      <c r="S74" s="4">
        <v>7070</v>
      </c>
      <c r="T74" s="5">
        <f>IF(S77=0,"- - -",S74/S77*100)</f>
        <v>81.105885052196854</v>
      </c>
      <c r="U74" s="4">
        <v>813</v>
      </c>
      <c r="V74" s="5">
        <f>IF(U77=0,"- - -",U74/U77*100)</f>
        <v>72.010628875110712</v>
      </c>
      <c r="W74" s="4">
        <v>58</v>
      </c>
      <c r="X74" s="5">
        <f>IF(W77=0,"- - -",W74/W77*100)</f>
        <v>66.666666666666657</v>
      </c>
      <c r="Y74" s="4">
        <v>0</v>
      </c>
      <c r="Z74" s="5" t="str">
        <f>IF(Y77=0,"- - -",Y74/Y77*100)</f>
        <v>- - -</v>
      </c>
      <c r="AA74" s="26">
        <f>C74+E74+G74+I74+K74+M74+O74+Q74+S74+U74+W74+Y74</f>
        <v>101369</v>
      </c>
      <c r="AB74" s="27">
        <f>IF(AA77=0,"- - -",AA74/AA77*100)</f>
        <v>79.834454297730247</v>
      </c>
      <c r="AE74" s="69"/>
    </row>
    <row r="75" spans="1:31" x14ac:dyDescent="0.3">
      <c r="A75" s="60"/>
      <c r="B75" s="62" t="s">
        <v>264</v>
      </c>
      <c r="C75" s="9">
        <v>18</v>
      </c>
      <c r="D75" s="3">
        <f>IF(C77=0,"- - -",C75/C77*100)</f>
        <v>13.636363636363635</v>
      </c>
      <c r="E75" s="2">
        <v>228</v>
      </c>
      <c r="F75" s="3">
        <f>IF(E77=0,"- - -",E75/E77*100)</f>
        <v>42.458100558659218</v>
      </c>
      <c r="G75" s="2">
        <v>548</v>
      </c>
      <c r="H75" s="3">
        <f>IF(G77=0,"- - -",G75/G77*100)</f>
        <v>65.471923536439675</v>
      </c>
      <c r="I75" s="2">
        <v>992</v>
      </c>
      <c r="J75" s="3">
        <f>IF(I77=0,"- - -",I75/I77*100)</f>
        <v>55.761663856098934</v>
      </c>
      <c r="K75" s="2">
        <v>2111</v>
      </c>
      <c r="L75" s="3">
        <f>IF(K77=0,"- - -",K75/K77*100)</f>
        <v>36.030039255845708</v>
      </c>
      <c r="M75" s="2">
        <v>5159</v>
      </c>
      <c r="N75" s="3">
        <f>IF(M77=0,"- - -",M75/M77*100)</f>
        <v>21.924270111767456</v>
      </c>
      <c r="O75" s="2">
        <v>8441</v>
      </c>
      <c r="P75" s="3">
        <f>IF(O77=0,"- - -",O75/O77*100)</f>
        <v>17.016086763697942</v>
      </c>
      <c r="Q75" s="2">
        <v>5487</v>
      </c>
      <c r="R75" s="3">
        <f>IF(Q77=0,"- - -",Q75/Q77*100)</f>
        <v>15.785385500575375</v>
      </c>
      <c r="S75" s="2">
        <v>1639</v>
      </c>
      <c r="T75" s="3">
        <f>IF(S77=0,"- - -",S75/S77*100)</f>
        <v>18.802340254674775</v>
      </c>
      <c r="U75" s="2">
        <v>314</v>
      </c>
      <c r="V75" s="3">
        <f>IF(U77=0,"- - -",U75/U77*100)</f>
        <v>27.812223206377322</v>
      </c>
      <c r="W75" s="2">
        <v>28</v>
      </c>
      <c r="X75" s="3">
        <f>IF(W77=0,"- - -",W75/W77*100)</f>
        <v>32.183908045977013</v>
      </c>
      <c r="Y75" s="2">
        <v>0</v>
      </c>
      <c r="Z75" s="3" t="str">
        <f>IF(Y77=0,"- - -",Y75/Y77*100)</f>
        <v>- - -</v>
      </c>
      <c r="AA75" s="26">
        <f t="shared" ref="AA75:AA76" si="6">C75+E75+G75+I75+K75+M75+O75+Q75+S75+U75+W75+Y75</f>
        <v>24965</v>
      </c>
      <c r="AB75" s="29">
        <f>IF(AA77=0,"- - -",AA75/AA77*100)</f>
        <v>19.661505505064028</v>
      </c>
      <c r="AE75" s="69"/>
    </row>
    <row r="76" spans="1:31" ht="15" thickBot="1" x14ac:dyDescent="0.35">
      <c r="A76" s="60"/>
      <c r="B76" s="62" t="s">
        <v>279</v>
      </c>
      <c r="C76" s="9">
        <v>80</v>
      </c>
      <c r="D76" s="3">
        <f>IF(C77=0,"- - -",C76/C77*100)</f>
        <v>60.606060606060609</v>
      </c>
      <c r="E76" s="2">
        <v>154</v>
      </c>
      <c r="F76" s="3">
        <f>IF(E77=0,"- - -",E76/E77*100)</f>
        <v>28.677839851024206</v>
      </c>
      <c r="G76" s="2">
        <v>66</v>
      </c>
      <c r="H76" s="3">
        <f>IF(G77=0,"- - -",G76/G77*100)</f>
        <v>7.8853046594982077</v>
      </c>
      <c r="I76" s="2">
        <v>49</v>
      </c>
      <c r="J76" s="3">
        <f>IF(I77=0,"- - -",I76/I77*100)</f>
        <v>2.7543563799887578</v>
      </c>
      <c r="K76" s="2">
        <v>68</v>
      </c>
      <c r="L76" s="3">
        <f>IF(K77=0,"- - -",K76/K77*100)</f>
        <v>1.1606076122205153</v>
      </c>
      <c r="M76" s="2">
        <v>85</v>
      </c>
      <c r="N76" s="3">
        <f>IF(M77=0,"- - -",M76/M77*100)</f>
        <v>0.36122561727083424</v>
      </c>
      <c r="O76" s="2">
        <v>91</v>
      </c>
      <c r="P76" s="3">
        <f>IF(O77=0,"- - -",O76/O77*100)</f>
        <v>0.18344555094141837</v>
      </c>
      <c r="Q76" s="2">
        <v>36</v>
      </c>
      <c r="R76" s="3">
        <f>IF(Q77=0,"- - -",Q76/Q77*100)</f>
        <v>0.10356731875719218</v>
      </c>
      <c r="S76" s="2">
        <v>8</v>
      </c>
      <c r="T76" s="3">
        <f>IF(S77=0,"- - -",S76/S77*100)</f>
        <v>9.1774693128369847E-2</v>
      </c>
      <c r="U76" s="2">
        <v>2</v>
      </c>
      <c r="V76" s="3">
        <f>IF(U77=0,"- - -",U76/U77*100)</f>
        <v>0.17714791851195749</v>
      </c>
      <c r="W76" s="2">
        <v>1</v>
      </c>
      <c r="X76" s="3">
        <f>IF(W77=0,"- - -",W76/W77*100)</f>
        <v>1.1494252873563218</v>
      </c>
      <c r="Y76" s="2">
        <v>0</v>
      </c>
      <c r="Z76" s="3" t="str">
        <f>IF(Y77=0,"- - -",Y76/Y77*100)</f>
        <v>- - -</v>
      </c>
      <c r="AA76" s="26">
        <f t="shared" si="6"/>
        <v>640</v>
      </c>
      <c r="AB76" s="29">
        <f>IF(AA77=0,"- - -",AA76/AA77*100)</f>
        <v>0.50404019720572713</v>
      </c>
      <c r="AE76" s="69"/>
    </row>
    <row r="77" spans="1:31" x14ac:dyDescent="0.3">
      <c r="A77" s="170" t="s">
        <v>153</v>
      </c>
      <c r="B77" s="171"/>
      <c r="C77" s="14">
        <f>SUM(C74:C76)</f>
        <v>132</v>
      </c>
      <c r="D77" s="15">
        <f>IF(C77=0,"- - -",C77/C77*100)</f>
        <v>100</v>
      </c>
      <c r="E77" s="16">
        <f>SUM(E74:E76)</f>
        <v>537</v>
      </c>
      <c r="F77" s="15">
        <f>IF(E77=0,"- - -",E77/E77*100)</f>
        <v>100</v>
      </c>
      <c r="G77" s="16">
        <f>SUM(G74:G76)</f>
        <v>837</v>
      </c>
      <c r="H77" s="15">
        <f>IF(G77=0,"- - -",G77/G77*100)</f>
        <v>100</v>
      </c>
      <c r="I77" s="16">
        <f>SUM(I74:I76)</f>
        <v>1779</v>
      </c>
      <c r="J77" s="15">
        <f>IF(I77=0,"- - -",I77/I77*100)</f>
        <v>100</v>
      </c>
      <c r="K77" s="16">
        <f>SUM(K74:K76)</f>
        <v>5859</v>
      </c>
      <c r="L77" s="15">
        <f>IF(K77=0,"- - -",K77/K77*100)</f>
        <v>100</v>
      </c>
      <c r="M77" s="16">
        <f>SUM(M74:M76)</f>
        <v>23531</v>
      </c>
      <c r="N77" s="15">
        <f>IF(M77=0,"- - -",M77/M77*100)</f>
        <v>100</v>
      </c>
      <c r="O77" s="16">
        <f>SUM(O74:O76)</f>
        <v>49606</v>
      </c>
      <c r="P77" s="15">
        <f>IF(O77=0,"- - -",O77/O77*100)</f>
        <v>100</v>
      </c>
      <c r="Q77" s="16">
        <f>SUM(Q74:Q76)</f>
        <v>34760</v>
      </c>
      <c r="R77" s="15">
        <f>IF(Q77=0,"- - -",Q77/Q77*100)</f>
        <v>100</v>
      </c>
      <c r="S77" s="16">
        <f>SUM(S74:S76)</f>
        <v>8717</v>
      </c>
      <c r="T77" s="15">
        <f>IF(S77=0,"- - -",S77/S77*100)</f>
        <v>100</v>
      </c>
      <c r="U77" s="16">
        <f>SUM(U74:U76)</f>
        <v>1129</v>
      </c>
      <c r="V77" s="15">
        <f>IF(U77=0,"- - -",U77/U77*100)</f>
        <v>100</v>
      </c>
      <c r="W77" s="16">
        <f>SUM(W74:W76)</f>
        <v>87</v>
      </c>
      <c r="X77" s="15">
        <f>IF(W77=0,"- - -",W77/W77*100)</f>
        <v>100</v>
      </c>
      <c r="Y77" s="16">
        <f>SUM(Y74:Y76)</f>
        <v>0</v>
      </c>
      <c r="Z77" s="15" t="str">
        <f>IF(Y77=0,"- - -",Y77/Y77*100)</f>
        <v>- - -</v>
      </c>
      <c r="AA77" s="22">
        <f>SUM(AA74:AA76)</f>
        <v>126974</v>
      </c>
      <c r="AB77" s="23">
        <f>IF(AA77=0,"- - -",AA77/AA77*100)</f>
        <v>100</v>
      </c>
      <c r="AE77" s="69"/>
    </row>
    <row r="78" spans="1:31" ht="15" thickBot="1" x14ac:dyDescent="0.35">
      <c r="A78" s="163" t="s">
        <v>616</v>
      </c>
      <c r="B78" s="164"/>
      <c r="C78" s="18">
        <f>IF($AA77=0,"- - -",C77/$AA77*100)</f>
        <v>0.10395829067368122</v>
      </c>
      <c r="D78" s="19"/>
      <c r="E78" s="20">
        <f>IF($AA77=0,"- - -",E77/$AA77*100)</f>
        <v>0.42292122796793047</v>
      </c>
      <c r="F78" s="19"/>
      <c r="G78" s="20">
        <f>IF($AA77=0,"- - -",G77/$AA77*100)</f>
        <v>0.65919007040811506</v>
      </c>
      <c r="H78" s="19"/>
      <c r="I78" s="20">
        <f>IF($AA77=0,"- - -",I77/$AA77*100)</f>
        <v>1.4010742356702945</v>
      </c>
      <c r="J78" s="19"/>
      <c r="K78" s="20">
        <f>IF($AA77=0,"- - -",K77/$AA77*100)</f>
        <v>4.614330492856805</v>
      </c>
      <c r="L78" s="19"/>
      <c r="M78" s="20">
        <f>IF($AA77=0,"- - -",M77/$AA77*100)</f>
        <v>18.532140438199946</v>
      </c>
      <c r="N78" s="19"/>
      <c r="O78" s="20">
        <f>IF($AA77=0,"- - -",O77/$AA77*100)</f>
        <v>39.06784066029266</v>
      </c>
      <c r="P78" s="19"/>
      <c r="Q78" s="20">
        <f>IF($AA77=0,"- - -",Q77/$AA77*100)</f>
        <v>27.375683210736057</v>
      </c>
      <c r="R78" s="19"/>
      <c r="S78" s="20">
        <f>IF($AA77=0,"- - -",S77/$AA77*100)</f>
        <v>6.8651849985036302</v>
      </c>
      <c r="T78" s="19"/>
      <c r="U78" s="20">
        <f>IF($AA77=0,"- - -",U77/$AA77*100)</f>
        <v>0.88915841038322807</v>
      </c>
      <c r="V78" s="19"/>
      <c r="W78" s="20">
        <f>IF($AA77=0,"- - -",W77/$AA77*100)</f>
        <v>6.8517964307653528E-2</v>
      </c>
      <c r="X78" s="19"/>
      <c r="Y78" s="20">
        <f>IF($AA77=0,"- - -",Y77/$AA77*100)</f>
        <v>0</v>
      </c>
      <c r="Z78" s="19"/>
      <c r="AA78" s="24">
        <f>IF($AA77=0,"- - -",AA77/$AA77*100)</f>
        <v>100</v>
      </c>
      <c r="AB78" s="25"/>
    </row>
    <row r="79" spans="1:31" x14ac:dyDescent="0.3">
      <c r="A79" s="155" t="s">
        <v>557</v>
      </c>
      <c r="B79" s="156"/>
      <c r="C79" s="156"/>
      <c r="D79" s="156"/>
      <c r="E79" s="156"/>
    </row>
    <row r="81" spans="1:15" x14ac:dyDescent="0.3">
      <c r="A81" s="49" t="s">
        <v>460</v>
      </c>
      <c r="J81" s="48"/>
      <c r="L81" s="48"/>
    </row>
    <row r="82" spans="1:15" ht="15" thickBot="1" x14ac:dyDescent="0.35"/>
    <row r="83" spans="1:15" ht="14.4" customHeight="1" x14ac:dyDescent="0.3">
      <c r="A83" s="157" t="s">
        <v>97</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9"/>
      <c r="B85" s="62" t="s">
        <v>263</v>
      </c>
      <c r="C85" s="8">
        <v>13</v>
      </c>
      <c r="D85" s="5">
        <f>IF(C88=0,"- - -",C85/C88*100)</f>
        <v>59.090909090909093</v>
      </c>
      <c r="E85" s="4">
        <v>51714</v>
      </c>
      <c r="F85" s="5">
        <f>IF(E88=0,"- - -",E85/E88*100)</f>
        <v>79.539197440669369</v>
      </c>
      <c r="G85" s="4">
        <v>49642</v>
      </c>
      <c r="H85" s="5">
        <f>IF(G88=0,"- - -",G85/G88*100)</f>
        <v>80.151772019052231</v>
      </c>
      <c r="I85" s="4">
        <v>0</v>
      </c>
      <c r="J85" s="5" t="str">
        <f>IF($I$88=0,"-    ",I85/$I$88*100)</f>
        <v xml:space="preserve">-    </v>
      </c>
      <c r="K85" s="26">
        <f>C85+E85+G85+I85</f>
        <v>101369</v>
      </c>
      <c r="L85" s="27">
        <f>IF(K88=0,"- - -",K85/K88*100)</f>
        <v>79.834454297730247</v>
      </c>
      <c r="O85" s="69"/>
    </row>
    <row r="86" spans="1:15" x14ac:dyDescent="0.3">
      <c r="A86" s="60"/>
      <c r="B86" s="62" t="s">
        <v>264</v>
      </c>
      <c r="C86" s="9">
        <v>6</v>
      </c>
      <c r="D86" s="3">
        <f>IF(C88=0,"- - -",C86/C88*100)</f>
        <v>27.27272727272727</v>
      </c>
      <c r="E86" s="2">
        <v>12977</v>
      </c>
      <c r="F86" s="3">
        <f>IF(E88=0,"- - -",E86/E88*100)</f>
        <v>19.959395235092362</v>
      </c>
      <c r="G86" s="2">
        <v>11982</v>
      </c>
      <c r="H86" s="3">
        <f>IF(G88=0,"- - -",G86/G88*100)</f>
        <v>19.346088641317511</v>
      </c>
      <c r="I86" s="2">
        <v>0</v>
      </c>
      <c r="J86" s="5" t="str">
        <f t="shared" ref="J86:J87" si="7">IF($I$88=0,"-    ",I86/$I$88*100)</f>
        <v xml:space="preserve">-    </v>
      </c>
      <c r="K86" s="26">
        <f t="shared" ref="K86:K87" si="8">C86+E86+G86+I86</f>
        <v>24965</v>
      </c>
      <c r="L86" s="29">
        <f>IF(K88=0,"- - -",K86/K88*100)</f>
        <v>19.661505505064028</v>
      </c>
      <c r="O86" s="69"/>
    </row>
    <row r="87" spans="1:15" ht="15" thickBot="1" x14ac:dyDescent="0.35">
      <c r="A87" s="60"/>
      <c r="B87" s="62" t="s">
        <v>279</v>
      </c>
      <c r="C87" s="9">
        <v>3</v>
      </c>
      <c r="D87" s="3">
        <f>IF(C88=0,"- - -",C87/C88*100)</f>
        <v>13.636363636363635</v>
      </c>
      <c r="E87" s="2">
        <v>326</v>
      </c>
      <c r="F87" s="3">
        <f>IF(E88=0,"- - -",E87/E88*100)</f>
        <v>0.50140732423827616</v>
      </c>
      <c r="G87" s="2">
        <v>311</v>
      </c>
      <c r="H87" s="3">
        <f>IF(G88=0,"- - -",G87/G88*100)</f>
        <v>0.50213933963025759</v>
      </c>
      <c r="I87" s="2">
        <v>0</v>
      </c>
      <c r="J87" s="5" t="str">
        <f t="shared" si="7"/>
        <v xml:space="preserve">-    </v>
      </c>
      <c r="K87" s="26">
        <f t="shared" si="8"/>
        <v>640</v>
      </c>
      <c r="L87" s="29">
        <f>IF(K88=0,"- - -",K87/K88*100)</f>
        <v>0.50404019720572713</v>
      </c>
      <c r="O87" s="69"/>
    </row>
    <row r="88" spans="1:15" x14ac:dyDescent="0.3">
      <c r="A88" s="161" t="s">
        <v>153</v>
      </c>
      <c r="B88" s="162"/>
      <c r="C88" s="14">
        <f>SUM(C85:C87)</f>
        <v>22</v>
      </c>
      <c r="D88" s="15">
        <f>IF(C88=0,"- - -",C88/C88*100)</f>
        <v>100</v>
      </c>
      <c r="E88" s="16">
        <f>SUM(E85:E87)</f>
        <v>65017</v>
      </c>
      <c r="F88" s="15">
        <f>IF(E88=0,"- - -",E88/E88*100)</f>
        <v>100</v>
      </c>
      <c r="G88" s="16">
        <f>SUM(G85:G87)</f>
        <v>61935</v>
      </c>
      <c r="H88" s="15">
        <f>IF(G88=0,"- - -",G88/G88*100)</f>
        <v>100</v>
      </c>
      <c r="I88" s="16">
        <f>SUM(I85:I87)</f>
        <v>0</v>
      </c>
      <c r="J88" s="15" t="str">
        <f>IF($I$88=0,"-    ",I88/$I$88*100)</f>
        <v xml:space="preserve">-    </v>
      </c>
      <c r="K88" s="22">
        <f>SUM(K85:K87)</f>
        <v>126974</v>
      </c>
      <c r="L88" s="23">
        <f>IF(K88=0,"- - -",K88/K88*100)</f>
        <v>100</v>
      </c>
      <c r="O88" s="69"/>
    </row>
    <row r="89" spans="1:15" ht="15" thickBot="1" x14ac:dyDescent="0.35">
      <c r="A89" s="163" t="s">
        <v>245</v>
      </c>
      <c r="B89" s="164"/>
      <c r="C89" s="18">
        <f>IF($K88=0,"- - -",C88/$K88*100)</f>
        <v>1.7326381778946871E-2</v>
      </c>
      <c r="D89" s="19"/>
      <c r="E89" s="20">
        <f>IF($K88=0,"- - -",E88/$K88*100)</f>
        <v>51.204971096444943</v>
      </c>
      <c r="F89" s="19"/>
      <c r="G89" s="20">
        <f>IF($K88=0,"- - -",G88/$K88*100)</f>
        <v>48.777702521776114</v>
      </c>
      <c r="H89" s="19"/>
      <c r="I89" s="20">
        <f>IF($K88=0,"- - -",I88/$K88*100)</f>
        <v>0</v>
      </c>
      <c r="J89" s="19"/>
      <c r="K89" s="24">
        <f>IF($K88=0,"- - -",K88/$K88*100)</f>
        <v>100</v>
      </c>
      <c r="L89" s="25"/>
    </row>
    <row r="92" spans="1:15" x14ac:dyDescent="0.3">
      <c r="A92" s="49" t="s">
        <v>278</v>
      </c>
      <c r="J92" s="48"/>
      <c r="L92" s="48"/>
    </row>
    <row r="93" spans="1:15" ht="15" thickBot="1" x14ac:dyDescent="0.35"/>
    <row r="94" spans="1:15" ht="14.4" customHeight="1" x14ac:dyDescent="0.3">
      <c r="A94" s="157" t="s">
        <v>97</v>
      </c>
      <c r="B94" s="158"/>
      <c r="C94" s="32" t="s">
        <v>259</v>
      </c>
      <c r="D94" s="33"/>
      <c r="E94" s="33" t="s">
        <v>260</v>
      </c>
      <c r="F94" s="33"/>
      <c r="G94" s="33" t="s">
        <v>261</v>
      </c>
      <c r="H94" s="33"/>
      <c r="I94" s="33" t="s">
        <v>279</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9"/>
      <c r="B96" s="62" t="s">
        <v>263</v>
      </c>
      <c r="C96" s="8">
        <v>99445</v>
      </c>
      <c r="D96" s="5">
        <f>IF(C99=0,"- - -",C96/C99*100)</f>
        <v>81.553740425462124</v>
      </c>
      <c r="E96" s="4">
        <v>1907</v>
      </c>
      <c r="F96" s="5">
        <f>IF(E99=0,"- - -",E96/E99*100)</f>
        <v>43.439635535307517</v>
      </c>
      <c r="G96" s="4">
        <v>9</v>
      </c>
      <c r="H96" s="5">
        <f>IF(G99=0,"- - -",G96/G99*100)</f>
        <v>7.0866141732283463</v>
      </c>
      <c r="I96" s="4">
        <v>8</v>
      </c>
      <c r="J96" s="5">
        <f>IF(I99=0,"- - -",I96/I99*100)</f>
        <v>1.5414258188824663</v>
      </c>
      <c r="K96" s="26">
        <f>C96+E96+G96+I96</f>
        <v>101369</v>
      </c>
      <c r="L96" s="27">
        <f>IF(K99=0,"- - -",K96/K99*100)</f>
        <v>79.834454297730247</v>
      </c>
      <c r="O96" s="69"/>
    </row>
    <row r="97" spans="1:35" x14ac:dyDescent="0.3">
      <c r="A97" s="60"/>
      <c r="B97" s="62" t="s">
        <v>264</v>
      </c>
      <c r="C97" s="9">
        <v>22394</v>
      </c>
      <c r="D97" s="3">
        <f>IF(C99=0,"- - -",C97/C99*100)</f>
        <v>18.365070773671867</v>
      </c>
      <c r="E97" s="2">
        <v>2452</v>
      </c>
      <c r="F97" s="3">
        <f>IF(E99=0,"- - -",E97/E99*100)</f>
        <v>55.854214123006827</v>
      </c>
      <c r="G97" s="2">
        <v>116</v>
      </c>
      <c r="H97" s="3">
        <f>IF(G99=0,"- - -",G97/G99*100)</f>
        <v>91.338582677165363</v>
      </c>
      <c r="I97" s="2">
        <v>3</v>
      </c>
      <c r="J97" s="3">
        <f>IF(I99=0,"- - -",I97/I99*100)</f>
        <v>0.57803468208092479</v>
      </c>
      <c r="K97" s="26">
        <f t="shared" ref="K97:K98" si="9">C97+E97+G97+I97</f>
        <v>24965</v>
      </c>
      <c r="L97" s="29">
        <f>IF(K99=0,"- - -",K97/K99*100)</f>
        <v>19.661505505064028</v>
      </c>
      <c r="O97" s="69"/>
    </row>
    <row r="98" spans="1:35" ht="15" thickBot="1" x14ac:dyDescent="0.35">
      <c r="A98" s="60"/>
      <c r="B98" s="62" t="s">
        <v>279</v>
      </c>
      <c r="C98" s="9">
        <v>99</v>
      </c>
      <c r="D98" s="3">
        <f>IF(C99=0,"- - -",C98/C99*100)</f>
        <v>8.1188800866013877E-2</v>
      </c>
      <c r="E98" s="2">
        <v>31</v>
      </c>
      <c r="F98" s="3">
        <f>IF(E99=0,"- - -",E98/E99*100)</f>
        <v>0.70615034168564927</v>
      </c>
      <c r="G98" s="2">
        <v>2</v>
      </c>
      <c r="H98" s="3">
        <f>IF(G99=0,"- - -",G98/G99*100)</f>
        <v>1.5748031496062991</v>
      </c>
      <c r="I98" s="2">
        <v>508</v>
      </c>
      <c r="J98" s="3">
        <f>IF(I99=0,"- - -",I98/I99*100)</f>
        <v>97.880539499036615</v>
      </c>
      <c r="K98" s="26">
        <f t="shared" si="9"/>
        <v>640</v>
      </c>
      <c r="L98" s="29">
        <f>IF(K99=0,"- - -",K98/K99*100)</f>
        <v>0.50404019720572713</v>
      </c>
      <c r="O98" s="69"/>
    </row>
    <row r="99" spans="1:35" x14ac:dyDescent="0.3">
      <c r="A99" s="161" t="s">
        <v>153</v>
      </c>
      <c r="B99" s="162"/>
      <c r="C99" s="14">
        <f>SUM(C96:C98)</f>
        <v>121938</v>
      </c>
      <c r="D99" s="15">
        <f>IF(C99=0,"- - -",C99/C99*100)</f>
        <v>100</v>
      </c>
      <c r="E99" s="16">
        <f>SUM(E96:E98)</f>
        <v>4390</v>
      </c>
      <c r="F99" s="15">
        <f>IF(E99=0,"- - -",E99/E99*100)</f>
        <v>100</v>
      </c>
      <c r="G99" s="16">
        <f>SUM(G96:G98)</f>
        <v>127</v>
      </c>
      <c r="H99" s="15">
        <f>IF(G99=0,"- - -",G99/G99*100)</f>
        <v>100</v>
      </c>
      <c r="I99" s="16">
        <f>SUM(I96:I98)</f>
        <v>519</v>
      </c>
      <c r="J99" s="15">
        <f>IF(I99=0,"- - -",I99/I99*100)</f>
        <v>100</v>
      </c>
      <c r="K99" s="22">
        <f>SUM(K96:K98)</f>
        <v>126974</v>
      </c>
      <c r="L99" s="23">
        <f>IF(K99=0,"- - -",K99/K99*100)</f>
        <v>100</v>
      </c>
      <c r="O99" s="69"/>
    </row>
    <row r="100" spans="1:35" ht="15" thickBot="1" x14ac:dyDescent="0.35">
      <c r="A100" s="163" t="s">
        <v>609</v>
      </c>
      <c r="B100" s="164"/>
      <c r="C100" s="18">
        <f>IF($K99=0,"- - -",C99/$K99*100)</f>
        <v>96.03383369823743</v>
      </c>
      <c r="D100" s="19"/>
      <c r="E100" s="20">
        <f>IF($K99=0,"- - -",E99/$K99*100)</f>
        <v>3.457400727708035</v>
      </c>
      <c r="F100" s="19"/>
      <c r="G100" s="20">
        <f>IF($K99=0,"- - -",G99/$K99*100)</f>
        <v>0.10002047663301147</v>
      </c>
      <c r="H100" s="19"/>
      <c r="I100" s="20">
        <f>IF($K99=0,"- - -",I99/$K99*100)</f>
        <v>0.40874509742151943</v>
      </c>
      <c r="J100" s="19"/>
      <c r="K100" s="24">
        <f>IF($K99=0,"- - -",K99/$K99*100)</f>
        <v>100</v>
      </c>
      <c r="L100" s="25"/>
    </row>
    <row r="101" spans="1:35" x14ac:dyDescent="0.3">
      <c r="A101" s="155" t="s">
        <v>541</v>
      </c>
      <c r="B101" s="156"/>
      <c r="C101" s="156"/>
      <c r="D101" s="156"/>
      <c r="E101" s="156"/>
    </row>
    <row r="103" spans="1:35" x14ac:dyDescent="0.3">
      <c r="A103" s="49" t="s">
        <v>390</v>
      </c>
      <c r="L103" s="48"/>
    </row>
    <row r="104" spans="1:35" ht="15" thickBot="1" x14ac:dyDescent="0.35"/>
    <row r="105" spans="1:35" ht="14.4" customHeight="1" x14ac:dyDescent="0.3">
      <c r="A105" s="157" t="s">
        <v>97</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9"/>
      <c r="B107" s="62" t="s">
        <v>263</v>
      </c>
      <c r="C107" s="8">
        <v>1013</v>
      </c>
      <c r="D107" s="5">
        <f>IF(C110=0,"- - -",C107/C110*100)</f>
        <v>55.537280701754391</v>
      </c>
      <c r="E107" s="4">
        <v>2246</v>
      </c>
      <c r="F107" s="5">
        <f>IF(E110=0,"- - -",E107/E110*100)</f>
        <v>90.528012898024997</v>
      </c>
      <c r="G107" s="4">
        <v>4391</v>
      </c>
      <c r="H107" s="5">
        <f>IF(G110=0,"- - -",G107/G110*100)</f>
        <v>95.643650620779781</v>
      </c>
      <c r="I107" s="4">
        <v>16898</v>
      </c>
      <c r="J107" s="5">
        <f>IF(I110=0,"- - -",I107/I110*100)</f>
        <v>96.919988528821335</v>
      </c>
      <c r="K107" s="4">
        <v>45860</v>
      </c>
      <c r="L107" s="5">
        <f>IF(K110=0,"- - -",K107/K110*100)</f>
        <v>94.195456599433101</v>
      </c>
      <c r="M107" s="4">
        <v>21636</v>
      </c>
      <c r="N107" s="5">
        <f>IF(M110=0,"- - -",M107/M110*100)</f>
        <v>75.125</v>
      </c>
      <c r="O107" s="4">
        <v>3291</v>
      </c>
      <c r="P107" s="5">
        <f>IF(O110=0,"- - -",O107/O110*100)</f>
        <v>33.615934627170589</v>
      </c>
      <c r="Q107" s="4">
        <v>1355</v>
      </c>
      <c r="R107" s="5">
        <f>IF(Q110=0,"- - -",Q107/Q110*100)</f>
        <v>30.238785985271143</v>
      </c>
      <c r="S107" s="4">
        <v>699</v>
      </c>
      <c r="T107" s="5">
        <f>IF(S110=0,"- - -",S107/S110*100)</f>
        <v>52.203136669156095</v>
      </c>
      <c r="U107" s="4">
        <v>484</v>
      </c>
      <c r="V107" s="5">
        <f>IF(U110=0,"- - -",U107/U110*100)</f>
        <v>59.168704156479215</v>
      </c>
      <c r="W107" s="4">
        <v>393</v>
      </c>
      <c r="X107" s="5">
        <f>IF(W110=0,"- - -",W107/W110*100)</f>
        <v>61.79245283018868</v>
      </c>
      <c r="Y107" s="4">
        <v>1907</v>
      </c>
      <c r="Z107" s="5">
        <f>IF(Y110=0,"- - -",Y107/Y110*100)</f>
        <v>58.335882532884675</v>
      </c>
      <c r="AA107" s="4">
        <v>684</v>
      </c>
      <c r="AB107" s="5">
        <f>IF(AA110=0,"- - -",AA107/AA110*100)</f>
        <v>49.067431850789092</v>
      </c>
      <c r="AC107" s="4">
        <v>512</v>
      </c>
      <c r="AD107" s="5">
        <f>IF(AC110=0,"- - -",AC107/AC110*100)</f>
        <v>35.804195804195807</v>
      </c>
      <c r="AE107" s="26">
        <f>C107+E107+G107+I107+K107+M107+O107+Q107+S107+U107+W107+Y107+AA107+AC107</f>
        <v>101369</v>
      </c>
      <c r="AF107" s="27">
        <f>IF(AE110=0,"- - -",AE107/AE110*100)</f>
        <v>79.834454297730247</v>
      </c>
      <c r="AI107" s="69"/>
    </row>
    <row r="108" spans="1:35" x14ac:dyDescent="0.3">
      <c r="A108" s="60"/>
      <c r="B108" s="62" t="s">
        <v>264</v>
      </c>
      <c r="C108" s="9">
        <v>376</v>
      </c>
      <c r="D108" s="3">
        <f>IF(C110=0,"- - -",C108/C110*100)</f>
        <v>20.614035087719298</v>
      </c>
      <c r="E108" s="2">
        <v>193</v>
      </c>
      <c r="F108" s="3">
        <f>IF(E110=0,"- - -",E108/E110*100)</f>
        <v>7.779121322047561</v>
      </c>
      <c r="G108" s="2">
        <v>167</v>
      </c>
      <c r="H108" s="3">
        <f>IF(G110=0,"- - -",G108/G110*100)</f>
        <v>3.6375517316488781</v>
      </c>
      <c r="I108" s="2">
        <v>516</v>
      </c>
      <c r="J108" s="3">
        <f>IF(I110=0,"- - -",I108/I110*100)</f>
        <v>2.9595640952107831</v>
      </c>
      <c r="K108" s="2">
        <v>2781</v>
      </c>
      <c r="L108" s="3">
        <f>IF(K110=0,"- - -",K108/K110*100)</f>
        <v>5.7121143655260243</v>
      </c>
      <c r="M108" s="2">
        <v>7137</v>
      </c>
      <c r="N108" s="3">
        <f>IF(M110=0,"- - -",M108/M110*100)</f>
        <v>24.78125</v>
      </c>
      <c r="O108" s="2">
        <v>6496</v>
      </c>
      <c r="P108" s="3">
        <f>IF(O110=0,"- - -",O108/O110*100)</f>
        <v>66.353421859039841</v>
      </c>
      <c r="Q108" s="2">
        <v>3121</v>
      </c>
      <c r="R108" s="3">
        <f>IF(Q110=0,"- - -",Q108/Q110*100)</f>
        <v>69.649631778620844</v>
      </c>
      <c r="S108" s="2">
        <v>636</v>
      </c>
      <c r="T108" s="3">
        <f>IF(S110=0,"- - -",S108/S110*100)</f>
        <v>47.498132935026135</v>
      </c>
      <c r="U108" s="2">
        <v>334</v>
      </c>
      <c r="V108" s="3">
        <f>IF(U110=0,"- - -",U108/U110*100)</f>
        <v>40.831295843520785</v>
      </c>
      <c r="W108" s="2">
        <v>241</v>
      </c>
      <c r="X108" s="3">
        <f>IF(W110=0,"- - -",W108/W110*100)</f>
        <v>37.893081761006293</v>
      </c>
      <c r="Y108" s="2">
        <v>1353</v>
      </c>
      <c r="Z108" s="3">
        <f>IF(Y110=0,"- - -",Y108/Y110*100)</f>
        <v>41.388803915570513</v>
      </c>
      <c r="AA108" s="2">
        <v>704</v>
      </c>
      <c r="AB108" s="3">
        <f>IF(AA110=0,"- - -",AA108/AA110*100)</f>
        <v>50.502152080344331</v>
      </c>
      <c r="AC108" s="2">
        <v>910</v>
      </c>
      <c r="AD108" s="3">
        <f>IF(AC110=0,"- - -",AC108/AC110*100)</f>
        <v>63.636363636363633</v>
      </c>
      <c r="AE108" s="26">
        <f t="shared" ref="AE108:AE109" si="10">C108+E108+G108+I108+K108+M108+O108+Q108+S108+U108+W108+Y108+AA108+AC108</f>
        <v>24965</v>
      </c>
      <c r="AF108" s="29">
        <f>IF(AE110=0,"- - -",AE108/AE110*100)</f>
        <v>19.661505505064028</v>
      </c>
      <c r="AI108" s="69"/>
    </row>
    <row r="109" spans="1:35" ht="15" thickBot="1" x14ac:dyDescent="0.35">
      <c r="A109" s="60"/>
      <c r="B109" s="62" t="s">
        <v>279</v>
      </c>
      <c r="C109" s="9">
        <v>435</v>
      </c>
      <c r="D109" s="3">
        <f>IF(C110=0,"- - -",C109/C110*100)</f>
        <v>23.848684210526315</v>
      </c>
      <c r="E109" s="2">
        <v>42</v>
      </c>
      <c r="F109" s="3">
        <f>IF(E110=0,"- - -",E109/E110*100)</f>
        <v>1.6928657799274487</v>
      </c>
      <c r="G109" s="2">
        <v>33</v>
      </c>
      <c r="H109" s="3">
        <f>IF(G110=0,"- - -",G109/G110*100)</f>
        <v>0.71879764757133524</v>
      </c>
      <c r="I109" s="2">
        <v>21</v>
      </c>
      <c r="J109" s="3">
        <f>IF(I110=0,"- - -",I109/I110*100)</f>
        <v>0.1204473759678807</v>
      </c>
      <c r="K109" s="2">
        <v>45</v>
      </c>
      <c r="L109" s="3">
        <f>IF(K110=0,"- - -",K109/K110*100)</f>
        <v>9.2429035040874172E-2</v>
      </c>
      <c r="M109" s="2">
        <v>27</v>
      </c>
      <c r="N109" s="3">
        <f>IF(M110=0,"- - -",M109/M110*100)</f>
        <v>9.375E-2</v>
      </c>
      <c r="O109" s="2">
        <v>3</v>
      </c>
      <c r="P109" s="3">
        <f>IF(O110=0,"- - -",O109/O110*100)</f>
        <v>3.0643513789581203E-2</v>
      </c>
      <c r="Q109" s="2">
        <v>5</v>
      </c>
      <c r="R109" s="3">
        <f>IF(Q110=0,"- - -",Q109/Q110*100)</f>
        <v>0.11158223610801161</v>
      </c>
      <c r="S109" s="2">
        <v>4</v>
      </c>
      <c r="T109" s="3">
        <f>IF(S110=0,"- - -",S109/S110*100)</f>
        <v>0.2987303958177745</v>
      </c>
      <c r="U109" s="2">
        <v>0</v>
      </c>
      <c r="V109" s="3">
        <f>IF(U110=0,"- - -",U109/U110*100)</f>
        <v>0</v>
      </c>
      <c r="W109" s="2">
        <v>2</v>
      </c>
      <c r="X109" s="3">
        <f>IF(W110=0,"- - -",W109/W110*100)</f>
        <v>0.31446540880503149</v>
      </c>
      <c r="Y109" s="2">
        <v>9</v>
      </c>
      <c r="Z109" s="3">
        <f>IF(Y110=0,"- - -",Y109/Y110*100)</f>
        <v>0.27531355154481491</v>
      </c>
      <c r="AA109" s="2">
        <v>6</v>
      </c>
      <c r="AB109" s="3">
        <f>IF(AA110=0,"- - -",AA109/AA110*100)</f>
        <v>0.43041606886657102</v>
      </c>
      <c r="AC109" s="2">
        <v>8</v>
      </c>
      <c r="AD109" s="3">
        <f>IF(AC110=0,"- - -",AC109/AC110*100)</f>
        <v>0.55944055944055948</v>
      </c>
      <c r="AE109" s="26">
        <f t="shared" si="10"/>
        <v>640</v>
      </c>
      <c r="AF109" s="29">
        <f>IF(AE110=0,"- - -",AE109/AE110*100)</f>
        <v>0.50404019720572713</v>
      </c>
      <c r="AI109" s="69"/>
    </row>
    <row r="110" spans="1:35" x14ac:dyDescent="0.3">
      <c r="A110" s="161" t="s">
        <v>153</v>
      </c>
      <c r="B110" s="162"/>
      <c r="C110" s="14">
        <f>SUM(C107:C109)</f>
        <v>1824</v>
      </c>
      <c r="D110" s="15">
        <f>IF(C110=0,"- - -",C110/C110*100)</f>
        <v>100</v>
      </c>
      <c r="E110" s="16">
        <f>SUM(E107:E109)</f>
        <v>2481</v>
      </c>
      <c r="F110" s="15">
        <f>IF(E110=0,"- - -",E110/E110*100)</f>
        <v>100</v>
      </c>
      <c r="G110" s="16">
        <f>SUM(G107:G109)</f>
        <v>4591</v>
      </c>
      <c r="H110" s="15">
        <f>IF(G110=0,"- - -",G110/G110*100)</f>
        <v>100</v>
      </c>
      <c r="I110" s="16">
        <f>SUM(I107:I109)</f>
        <v>17435</v>
      </c>
      <c r="J110" s="15">
        <f>IF(I110=0,"- - -",I110/I110*100)</f>
        <v>100</v>
      </c>
      <c r="K110" s="16">
        <f>SUM(K107:K109)</f>
        <v>48686</v>
      </c>
      <c r="L110" s="15">
        <f>IF(K110=0,"- - -",K110/K110*100)</f>
        <v>100</v>
      </c>
      <c r="M110" s="16">
        <f>SUM(M107:M109)</f>
        <v>28800</v>
      </c>
      <c r="N110" s="15">
        <f>IF(M110=0,"- - -",M110/M110*100)</f>
        <v>100</v>
      </c>
      <c r="O110" s="16">
        <f>SUM(O107:O109)</f>
        <v>9790</v>
      </c>
      <c r="P110" s="15">
        <f>IF(O110=0,"- - -",O110/O110*100)</f>
        <v>100</v>
      </c>
      <c r="Q110" s="16">
        <f>SUM(Q107:Q109)</f>
        <v>4481</v>
      </c>
      <c r="R110" s="15">
        <f>IF(Q110=0,"- - -",Q110/Q110*100)</f>
        <v>100</v>
      </c>
      <c r="S110" s="16">
        <f>SUM(S107:S109)</f>
        <v>1339</v>
      </c>
      <c r="T110" s="15">
        <f>IF(S110=0,"- - -",S110/S110*100)</f>
        <v>100</v>
      </c>
      <c r="U110" s="16">
        <f>SUM(U107:U109)</f>
        <v>818</v>
      </c>
      <c r="V110" s="15">
        <f>IF(U110=0,"- - -",U110/U110*100)</f>
        <v>100</v>
      </c>
      <c r="W110" s="16">
        <f>SUM(W107:W109)</f>
        <v>636</v>
      </c>
      <c r="X110" s="15">
        <f>IF(W110=0,"- - -",W110/W110*100)</f>
        <v>100</v>
      </c>
      <c r="Y110" s="16">
        <f>SUM(Y107:Y109)</f>
        <v>3269</v>
      </c>
      <c r="Z110" s="15">
        <f>IF(Y110=0,"- - -",Y110/Y110*100)</f>
        <v>100</v>
      </c>
      <c r="AA110" s="16">
        <f>SUM(AA107:AA109)</f>
        <v>1394</v>
      </c>
      <c r="AB110" s="15">
        <f t="shared" ref="AB110" si="11">IF(AA110=0,"- - -",AA110/AA110*100)</f>
        <v>100</v>
      </c>
      <c r="AC110" s="16">
        <f>SUM(AC107:AC109)</f>
        <v>1430</v>
      </c>
      <c r="AD110" s="15">
        <f t="shared" ref="AD110" si="12">IF(AC110=0,"- - -",AC110/AC110*100)</f>
        <v>100</v>
      </c>
      <c r="AE110" s="22">
        <f>SUM(AE107:AE109)</f>
        <v>126974</v>
      </c>
      <c r="AF110" s="23">
        <f>IF(AE110=0,"- - -",AE110/AE110*100)</f>
        <v>100</v>
      </c>
      <c r="AI110" s="69"/>
    </row>
    <row r="111" spans="1:35" ht="15" thickBot="1" x14ac:dyDescent="0.35">
      <c r="A111" s="163" t="s">
        <v>187</v>
      </c>
      <c r="B111" s="164"/>
      <c r="C111" s="18">
        <f>IF($AE110=0,"- - -",C110/$AE110*100)</f>
        <v>1.4365145620363224</v>
      </c>
      <c r="D111" s="19"/>
      <c r="E111" s="20">
        <f>IF($AE110=0,"- - -",E110/$AE110*100)</f>
        <v>1.9539433269803268</v>
      </c>
      <c r="F111" s="19"/>
      <c r="G111" s="20">
        <f>IF($AE110=0,"- - -",G110/$AE110*100)</f>
        <v>3.6157008521429583</v>
      </c>
      <c r="H111" s="19"/>
      <c r="I111" s="20">
        <f>IF($AE110=0,"- - -",I110/$AE110*100)</f>
        <v>13.731157559815395</v>
      </c>
      <c r="J111" s="19"/>
      <c r="K111" s="20">
        <f>IF($AE110=0,"- - -",K110/$AE110*100)</f>
        <v>38.343282876809425</v>
      </c>
      <c r="L111" s="19"/>
      <c r="M111" s="20">
        <f>IF($AE110=0,"- - -",M110/$AE110*100)</f>
        <v>22.681808874257722</v>
      </c>
      <c r="N111" s="19"/>
      <c r="O111" s="20">
        <f>IF($AE110=0,"- - -",O110/$AE110*100)</f>
        <v>7.7102398916313568</v>
      </c>
      <c r="P111" s="19"/>
      <c r="Q111" s="20">
        <f>IF($AE110=0,"- - -",Q110/$AE110*100)</f>
        <v>3.5290689432482236</v>
      </c>
      <c r="R111" s="19"/>
      <c r="S111" s="20">
        <f>IF($AE110=0,"- - -",S110/$AE110*100)</f>
        <v>1.0545466000913573</v>
      </c>
      <c r="T111" s="19"/>
      <c r="U111" s="20">
        <f>IF($AE110=0,"- - -",U110/$AE110*100)</f>
        <v>0.64422637705357</v>
      </c>
      <c r="V111" s="19"/>
      <c r="W111" s="20">
        <f>IF($AE110=0,"- - -",W110/$AE110*100)</f>
        <v>0.50088994597319136</v>
      </c>
      <c r="X111" s="19"/>
      <c r="Y111" s="20">
        <f>IF($AE110=0,"- - -",Y110/$AE110*100)</f>
        <v>2.5745428197898783</v>
      </c>
      <c r="Z111" s="19"/>
      <c r="AA111" s="20">
        <f>IF($AE110=0,"- - -",AA110/$AE110*100)</f>
        <v>1.0978625545387244</v>
      </c>
      <c r="AB111" s="50"/>
      <c r="AC111" s="20">
        <f>IF($AE110=0,"- - -",AC110/$AE110*100)</f>
        <v>1.1262148156315466</v>
      </c>
      <c r="AD111" s="50"/>
      <c r="AE111" s="24">
        <f>IF($AE110=0,"- - -",AE110/$AE110*100)</f>
        <v>100</v>
      </c>
      <c r="AF111" s="25"/>
    </row>
    <row r="112" spans="1:35" x14ac:dyDescent="0.3">
      <c r="A112" s="63"/>
    </row>
    <row r="114" spans="1:13" x14ac:dyDescent="0.3">
      <c r="A114" s="49" t="s">
        <v>359</v>
      </c>
      <c r="J114" s="48"/>
      <c r="L114" s="48"/>
    </row>
    <row r="115" spans="1:13" ht="15" thickBot="1" x14ac:dyDescent="0.35"/>
    <row r="116" spans="1:13" ht="14.4" customHeight="1" x14ac:dyDescent="0.3">
      <c r="A116" s="157" t="s">
        <v>97</v>
      </c>
      <c r="B116" s="158"/>
      <c r="C116" s="32" t="s">
        <v>427</v>
      </c>
      <c r="D116" s="33"/>
      <c r="E116" s="33" t="s">
        <v>428</v>
      </c>
      <c r="F116" s="33"/>
      <c r="G116" s="33" t="s">
        <v>364</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9"/>
      <c r="B118" s="62" t="s">
        <v>263</v>
      </c>
      <c r="C118" s="8">
        <v>3809</v>
      </c>
      <c r="D118" s="5">
        <f>IF(C121=0,"- - -",C118/C121*100)</f>
        <v>32.41702127659574</v>
      </c>
      <c r="E118" s="4">
        <v>92814</v>
      </c>
      <c r="F118" s="5">
        <f>IF(E121=0,"- - -",E118/E121*100)</f>
        <v>84.7539037530819</v>
      </c>
      <c r="G118" s="4">
        <v>4746</v>
      </c>
      <c r="H118" s="5">
        <f>IF(G121=0,"- - -",G118/G121*100)</f>
        <v>83.059152957647882</v>
      </c>
      <c r="I118" s="26">
        <f>C118+E118+G118</f>
        <v>101369</v>
      </c>
      <c r="J118" s="27">
        <f>IF(I121=0,"- - -",I118/I121*100)</f>
        <v>79.834454297730247</v>
      </c>
      <c r="M118" s="69"/>
    </row>
    <row r="119" spans="1:13" x14ac:dyDescent="0.3">
      <c r="A119" s="60"/>
      <c r="B119" s="62" t="s">
        <v>264</v>
      </c>
      <c r="C119" s="9">
        <v>7890</v>
      </c>
      <c r="D119" s="3">
        <f>IF(C121=0,"- - -",C119/C121*100)</f>
        <v>67.148936170212764</v>
      </c>
      <c r="E119" s="2">
        <v>16160</v>
      </c>
      <c r="F119" s="3">
        <f>IF(E121=0,"- - -",E119/E121*100)</f>
        <v>14.756643228928864</v>
      </c>
      <c r="G119" s="2">
        <v>915</v>
      </c>
      <c r="H119" s="3">
        <f>IF(G121=0,"- - -",G119/G121*100)</f>
        <v>16.013300665033249</v>
      </c>
      <c r="I119" s="26">
        <f t="shared" ref="I119:I120" si="13">C119+E119+G119</f>
        <v>24965</v>
      </c>
      <c r="J119" s="29">
        <f>IF(I121=0,"- - -",I119/I121*100)</f>
        <v>19.661505505064028</v>
      </c>
      <c r="M119" s="69"/>
    </row>
    <row r="120" spans="1:13" ht="15" thickBot="1" x14ac:dyDescent="0.35">
      <c r="A120" s="60"/>
      <c r="B120" s="62" t="s">
        <v>279</v>
      </c>
      <c r="C120" s="9">
        <v>51</v>
      </c>
      <c r="D120" s="3">
        <f>IF(C121=0,"- - -",C120/C121*100)</f>
        <v>0.43404255319148932</v>
      </c>
      <c r="E120" s="2">
        <v>536</v>
      </c>
      <c r="F120" s="3">
        <f>IF(E121=0,"- - -",E120/E121*100)</f>
        <v>0.48945301798922469</v>
      </c>
      <c r="G120" s="2">
        <v>53</v>
      </c>
      <c r="H120" s="3">
        <f>IF(G121=0,"- - -",G120/G121*100)</f>
        <v>0.92754637731886602</v>
      </c>
      <c r="I120" s="26">
        <f t="shared" si="13"/>
        <v>640</v>
      </c>
      <c r="J120" s="29">
        <f>IF(I121=0,"- - -",I120/I121*100)</f>
        <v>0.50404019720572713</v>
      </c>
      <c r="M120" s="69"/>
    </row>
    <row r="121" spans="1:13" x14ac:dyDescent="0.3">
      <c r="A121" s="161" t="s">
        <v>153</v>
      </c>
      <c r="B121" s="162"/>
      <c r="C121" s="14">
        <f>SUM(C118:C120)</f>
        <v>11750</v>
      </c>
      <c r="D121" s="15">
        <f>IF(C121=0,"- - -",C121/C121*100)</f>
        <v>100</v>
      </c>
      <c r="E121" s="16">
        <f>SUM(E118:E120)</f>
        <v>109510</v>
      </c>
      <c r="F121" s="15">
        <f>IF(E121=0,"- - -",E121/E121*100)</f>
        <v>100</v>
      </c>
      <c r="G121" s="16">
        <f>SUM(G118:G120)</f>
        <v>5714</v>
      </c>
      <c r="H121" s="15">
        <f>IF(G121=0,"- - -",G121/G121*100)</f>
        <v>100</v>
      </c>
      <c r="I121" s="22">
        <f>SUM(I118:I120)</f>
        <v>126974</v>
      </c>
      <c r="J121" s="23">
        <f>IF(I121=0,"- - -",I121/I121*100)</f>
        <v>100</v>
      </c>
      <c r="M121" s="69"/>
    </row>
    <row r="122" spans="1:13" ht="15" thickBot="1" x14ac:dyDescent="0.35">
      <c r="A122" s="163" t="s">
        <v>613</v>
      </c>
      <c r="B122" s="164"/>
      <c r="C122" s="18">
        <f>IF($I121=0,"- - -",C121/$I121*100)</f>
        <v>9.2538629955738969</v>
      </c>
      <c r="D122" s="19"/>
      <c r="E122" s="20">
        <f>IF($I121=0,"- - -",E121/$I121*100)</f>
        <v>86.246003118748717</v>
      </c>
      <c r="F122" s="19"/>
      <c r="G122" s="20">
        <f>IF($I121=0,"- - -",G121/$I121*100)</f>
        <v>4.5001338856773829</v>
      </c>
      <c r="H122" s="19"/>
      <c r="I122" s="24">
        <f>IF($I121=0,"- - -",I121/$I121*100)</f>
        <v>100</v>
      </c>
      <c r="J122" s="25"/>
    </row>
    <row r="125" spans="1:13" x14ac:dyDescent="0.3">
      <c r="A125" s="49" t="s">
        <v>292</v>
      </c>
      <c r="L125" s="48"/>
    </row>
    <row r="126" spans="1:13" ht="15" thickBot="1" x14ac:dyDescent="0.35"/>
    <row r="127" spans="1:13" ht="14.4" customHeight="1" x14ac:dyDescent="0.3">
      <c r="A127" s="157" t="s">
        <v>97</v>
      </c>
      <c r="B127" s="158"/>
      <c r="C127" s="32" t="s">
        <v>429</v>
      </c>
      <c r="D127" s="33"/>
      <c r="E127" s="33" t="s">
        <v>363</v>
      </c>
      <c r="F127" s="33"/>
      <c r="G127" s="33" t="s">
        <v>559</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9"/>
      <c r="B129" s="62" t="s">
        <v>263</v>
      </c>
      <c r="C129" s="8">
        <v>66457</v>
      </c>
      <c r="D129" s="5">
        <f>IF(C132=0,"- - -",C129/C132*100)</f>
        <v>80.374679502684927</v>
      </c>
      <c r="E129" s="4">
        <v>33835</v>
      </c>
      <c r="F129" s="5">
        <f>IF(E132=0,"- - -",E129/E132*100)</f>
        <v>78.987300401531428</v>
      </c>
      <c r="G129" s="4">
        <v>1077</v>
      </c>
      <c r="H129" s="5">
        <f>IF(G132=0,"- - -",G129/G132*100)</f>
        <v>74.071526822558468</v>
      </c>
      <c r="I129" s="26">
        <f>C129+E129+G129</f>
        <v>101369</v>
      </c>
      <c r="J129" s="27">
        <f>IF(I132=0,"- - -",I129/I132*100)</f>
        <v>79.834454297730247</v>
      </c>
      <c r="M129" s="69"/>
    </row>
    <row r="130" spans="1:13" x14ac:dyDescent="0.3">
      <c r="A130" s="60"/>
      <c r="B130" s="62" t="s">
        <v>264</v>
      </c>
      <c r="C130" s="9">
        <v>15916</v>
      </c>
      <c r="D130" s="3">
        <f>IF(C132=0,"- - -",C130/C132*100)</f>
        <v>19.249189686033574</v>
      </c>
      <c r="E130" s="2">
        <v>8702</v>
      </c>
      <c r="F130" s="3">
        <f>IF(E132=0,"- - -",E130/E132*100)</f>
        <v>20.314688579699318</v>
      </c>
      <c r="G130" s="2">
        <v>347</v>
      </c>
      <c r="H130" s="3">
        <f>IF(G132=0,"- - -",G130/G132*100)</f>
        <v>23.865199449793671</v>
      </c>
      <c r="I130" s="26">
        <f t="shared" ref="I130:I131" si="14">C130+E130+G130</f>
        <v>24965</v>
      </c>
      <c r="J130" s="29">
        <f>IF(I132=0,"- - -",I130/I132*100)</f>
        <v>19.661505505064028</v>
      </c>
      <c r="M130" s="69"/>
    </row>
    <row r="131" spans="1:13" ht="15" thickBot="1" x14ac:dyDescent="0.35">
      <c r="A131" s="60"/>
      <c r="B131" s="62" t="s">
        <v>279</v>
      </c>
      <c r="C131" s="9">
        <v>311</v>
      </c>
      <c r="D131" s="3">
        <f>IF(C132=0,"- - -",C131/C132*100)</f>
        <v>0.37613081128150549</v>
      </c>
      <c r="E131" s="2">
        <v>299</v>
      </c>
      <c r="F131" s="3">
        <f>IF(E132=0,"- - -",E131/E132*100)</f>
        <v>0.69801101876925953</v>
      </c>
      <c r="G131" s="2">
        <v>30</v>
      </c>
      <c r="H131" s="3">
        <f>IF(G132=0,"- - -",G131/G132*100)</f>
        <v>2.0632737276478679</v>
      </c>
      <c r="I131" s="26">
        <f t="shared" si="14"/>
        <v>640</v>
      </c>
      <c r="J131" s="29">
        <f>IF(I132=0,"- - -",I131/I132*100)</f>
        <v>0.50404019720572713</v>
      </c>
      <c r="M131" s="69"/>
    </row>
    <row r="132" spans="1:13" x14ac:dyDescent="0.3">
      <c r="A132" s="161" t="s">
        <v>153</v>
      </c>
      <c r="B132" s="162"/>
      <c r="C132" s="14">
        <f>SUM(C129:C131)</f>
        <v>82684</v>
      </c>
      <c r="D132" s="15">
        <f>IF(C132=0,"- - -",C132/C132*100)</f>
        <v>100</v>
      </c>
      <c r="E132" s="16">
        <f>SUM(E129:E131)</f>
        <v>42836</v>
      </c>
      <c r="F132" s="15">
        <f>IF(E132=0,"- - -",E132/E132*100)</f>
        <v>100</v>
      </c>
      <c r="G132" s="16">
        <f>SUM(G129:G131)</f>
        <v>1454</v>
      </c>
      <c r="H132" s="15">
        <f>IF(G132=0,"- - -",G132/G132*100)</f>
        <v>100</v>
      </c>
      <c r="I132" s="22">
        <f>SUM(I129:I131)</f>
        <v>126974</v>
      </c>
      <c r="J132" s="23">
        <f>IF(I132=0,"- - -",I132/I132*100)</f>
        <v>100</v>
      </c>
      <c r="M132" s="69"/>
    </row>
    <row r="133" spans="1:13" ht="15" thickBot="1" x14ac:dyDescent="0.35">
      <c r="A133" s="163" t="s">
        <v>612</v>
      </c>
      <c r="B133" s="164"/>
      <c r="C133" s="18">
        <f>IF($I132=0,"- - -",C132/$I132*100)</f>
        <v>65.118843227747419</v>
      </c>
      <c r="D133" s="19"/>
      <c r="E133" s="20">
        <f>IF($I132=0,"- - -",E132/$I132*100)</f>
        <v>33.736040449225825</v>
      </c>
      <c r="F133" s="19"/>
      <c r="G133" s="20">
        <f>IF($I132=0,"- - -",G132/$I132*100)</f>
        <v>1.1451163230267614</v>
      </c>
      <c r="H133" s="19"/>
      <c r="I133" s="24">
        <f>IF($I132=0,"- - -",I132/$I132*100)</f>
        <v>100</v>
      </c>
      <c r="J133" s="25"/>
    </row>
    <row r="134" spans="1:13" x14ac:dyDescent="0.3">
      <c r="A134" s="63"/>
    </row>
    <row r="136" spans="1:13" x14ac:dyDescent="0.3">
      <c r="A136" s="49" t="s">
        <v>332</v>
      </c>
      <c r="J136" s="48"/>
      <c r="L136" s="48"/>
    </row>
    <row r="137" spans="1:13" ht="15" thickBot="1" x14ac:dyDescent="0.35"/>
    <row r="138" spans="1:13" ht="14.4" customHeight="1" x14ac:dyDescent="0.3">
      <c r="A138" s="157" t="s">
        <v>97</v>
      </c>
      <c r="B138" s="158"/>
      <c r="C138" s="32" t="s">
        <v>430</v>
      </c>
      <c r="D138" s="33"/>
      <c r="E138" s="33" t="s">
        <v>431</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9"/>
      <c r="B140" s="62" t="s">
        <v>263</v>
      </c>
      <c r="C140" s="8">
        <v>26258</v>
      </c>
      <c r="D140" s="5">
        <f>IF(C143=0,"- - -",C140/C143*100)</f>
        <v>86.654346247772423</v>
      </c>
      <c r="E140" s="4">
        <v>73658</v>
      </c>
      <c r="F140" s="5">
        <f>IF(E143=0,"- - -",E140/E143*100)</f>
        <v>77.75901019783376</v>
      </c>
      <c r="G140" s="4">
        <v>1453</v>
      </c>
      <c r="H140" s="5">
        <f>IF(G143=0,"- - -",G140/G143*100)</f>
        <v>74.66598150051388</v>
      </c>
      <c r="I140" s="26">
        <f>C140+E140+G140</f>
        <v>101369</v>
      </c>
      <c r="J140" s="27">
        <f>IF(I143=0,"- - -",I140/I143*100)</f>
        <v>79.834454297730247</v>
      </c>
      <c r="M140" s="69"/>
    </row>
    <row r="141" spans="1:13" x14ac:dyDescent="0.3">
      <c r="A141" s="60"/>
      <c r="B141" s="62" t="s">
        <v>264</v>
      </c>
      <c r="C141" s="9">
        <v>3782</v>
      </c>
      <c r="D141" s="3">
        <f>IF(C143=0,"- - -",C141/C143*100)</f>
        <v>12.481024354828065</v>
      </c>
      <c r="E141" s="2">
        <v>20725</v>
      </c>
      <c r="F141" s="3">
        <f>IF(E143=0,"- - -",E141/E143*100)</f>
        <v>21.878892806621202</v>
      </c>
      <c r="G141" s="2">
        <v>458</v>
      </c>
      <c r="H141" s="3">
        <f>IF(G143=0,"- - -",G141/G143*100)</f>
        <v>23.53545734840699</v>
      </c>
      <c r="I141" s="26">
        <f t="shared" ref="I141:I142" si="15">C141+E141+G141</f>
        <v>24965</v>
      </c>
      <c r="J141" s="29">
        <f>IF(I143=0,"- - -",I141/I143*100)</f>
        <v>19.661505505064028</v>
      </c>
      <c r="M141" s="69"/>
    </row>
    <row r="142" spans="1:13" ht="15" thickBot="1" x14ac:dyDescent="0.35">
      <c r="A142" s="60"/>
      <c r="B142" s="62" t="s">
        <v>279</v>
      </c>
      <c r="C142" s="9">
        <v>262</v>
      </c>
      <c r="D142" s="3">
        <f>IF(C143=0,"- - -",C142/C143*100)</f>
        <v>0.86462939739951161</v>
      </c>
      <c r="E142" s="2">
        <v>343</v>
      </c>
      <c r="F142" s="3">
        <f>IF(E143=0,"- - -",E142/E143*100)</f>
        <v>0.36209699554504571</v>
      </c>
      <c r="G142" s="2">
        <v>35</v>
      </c>
      <c r="H142" s="3">
        <f>IF(G143=0,"- - -",G142/G143*100)</f>
        <v>1.7985611510791366</v>
      </c>
      <c r="I142" s="26">
        <f t="shared" si="15"/>
        <v>640</v>
      </c>
      <c r="J142" s="29">
        <f>IF(I143=0,"- - -",I142/I143*100)</f>
        <v>0.50404019720572713</v>
      </c>
      <c r="M142" s="69"/>
    </row>
    <row r="143" spans="1:13" x14ac:dyDescent="0.3">
      <c r="A143" s="161" t="s">
        <v>153</v>
      </c>
      <c r="B143" s="162"/>
      <c r="C143" s="14">
        <f>SUM(C140:C142)</f>
        <v>30302</v>
      </c>
      <c r="D143" s="15">
        <f>IF(C143=0,"- - -",C143/C143*100)</f>
        <v>100</v>
      </c>
      <c r="E143" s="16">
        <f>SUM(E140:E142)</f>
        <v>94726</v>
      </c>
      <c r="F143" s="15">
        <f>IF(E143=0,"- - -",E143/E143*100)</f>
        <v>100</v>
      </c>
      <c r="G143" s="16">
        <f>SUM(G140:G142)</f>
        <v>1946</v>
      </c>
      <c r="H143" s="15">
        <f>IF(G143=0,"- - -",G143/G143*100)</f>
        <v>100</v>
      </c>
      <c r="I143" s="22">
        <f>SUM(I140:I142)</f>
        <v>126974</v>
      </c>
      <c r="J143" s="23">
        <f>IF(I143=0,"- - -",I143/I143*100)</f>
        <v>100</v>
      </c>
      <c r="M143" s="69"/>
    </row>
    <row r="144" spans="1:13" ht="15" thickBot="1" x14ac:dyDescent="0.35">
      <c r="A144" s="163" t="s">
        <v>611</v>
      </c>
      <c r="B144" s="164"/>
      <c r="C144" s="18">
        <f>IF($I143=0,"- - -",C143/$I143*100)</f>
        <v>23.864728212074912</v>
      </c>
      <c r="D144" s="19"/>
      <c r="E144" s="20">
        <f>IF($I143=0,"- - -",E143/$I143*100)</f>
        <v>74.602674563296418</v>
      </c>
      <c r="F144" s="19"/>
      <c r="G144" s="20">
        <f>IF($I143=0,"- - -",G143/$I143*100)</f>
        <v>1.5325972246286641</v>
      </c>
      <c r="H144" s="19"/>
      <c r="I144" s="24">
        <f>IF($I143=0,"- - -",I143/$I143*100)</f>
        <v>100</v>
      </c>
      <c r="J144" s="25"/>
    </row>
    <row r="147" spans="1:12" x14ac:dyDescent="0.3">
      <c r="A147" s="49" t="s">
        <v>311</v>
      </c>
      <c r="J147" s="48"/>
      <c r="L147" s="48"/>
    </row>
    <row r="148" spans="1:12" ht="15" thickBot="1" x14ac:dyDescent="0.35"/>
    <row r="149" spans="1:12" ht="14.4" customHeight="1" x14ac:dyDescent="0.3">
      <c r="A149" s="157" t="s">
        <v>97</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9"/>
      <c r="B151" s="62" t="s">
        <v>263</v>
      </c>
      <c r="C151" s="8">
        <v>0</v>
      </c>
      <c r="D151" s="5">
        <f>IF(C154=0,"- - -",C151/C154*100)</f>
        <v>0</v>
      </c>
      <c r="E151" s="4">
        <v>101369</v>
      </c>
      <c r="F151" s="5">
        <f>IF(E154=0,"- - -",E151/E154*100)</f>
        <v>80.150704102851989</v>
      </c>
      <c r="G151" s="26">
        <f>C151+E151</f>
        <v>101369</v>
      </c>
      <c r="H151" s="27">
        <f>IF(G154=0,"- - -",G151/G154*100)</f>
        <v>79.834454297730247</v>
      </c>
      <c r="K151" s="69"/>
    </row>
    <row r="152" spans="1:12" x14ac:dyDescent="0.3">
      <c r="A152" s="60"/>
      <c r="B152" s="62" t="s">
        <v>264</v>
      </c>
      <c r="C152" s="9">
        <v>0</v>
      </c>
      <c r="D152" s="3">
        <f>IF(C154=0,"- - -",C152/C154*100)</f>
        <v>0</v>
      </c>
      <c r="E152" s="2">
        <v>24965</v>
      </c>
      <c r="F152" s="3">
        <f>IF(E154=0,"- - -",E152/E154*100)</f>
        <v>19.739391016264342</v>
      </c>
      <c r="G152" s="26">
        <f t="shared" ref="G152:G153" si="16">C152+E152</f>
        <v>24965</v>
      </c>
      <c r="H152" s="29">
        <f>IF(G154=0,"- - -",G152/G154*100)</f>
        <v>19.661505505064028</v>
      </c>
      <c r="K152" s="69"/>
    </row>
    <row r="153" spans="1:12" ht="15" thickBot="1" x14ac:dyDescent="0.35">
      <c r="A153" s="60"/>
      <c r="B153" s="62" t="s">
        <v>279</v>
      </c>
      <c r="C153" s="9">
        <v>501</v>
      </c>
      <c r="D153" s="3">
        <f>IF(C154=0,"- - -",C153/C154*100)</f>
        <v>100</v>
      </c>
      <c r="E153" s="2">
        <v>139</v>
      </c>
      <c r="F153" s="3">
        <f>IF(E154=0,"- - -",E153/E154*100)</f>
        <v>0.10990488088366687</v>
      </c>
      <c r="G153" s="26">
        <f t="shared" si="16"/>
        <v>640</v>
      </c>
      <c r="H153" s="29">
        <f>IF(G154=0,"- - -",G153/G154*100)</f>
        <v>0.50404019720572713</v>
      </c>
      <c r="K153" s="69"/>
    </row>
    <row r="154" spans="1:12" x14ac:dyDescent="0.3">
      <c r="A154" s="161" t="s">
        <v>153</v>
      </c>
      <c r="B154" s="162"/>
      <c r="C154" s="14">
        <f>SUM(C151:C153)</f>
        <v>501</v>
      </c>
      <c r="D154" s="15">
        <f>IF(C154=0,"- - -",C154/C154*100)</f>
        <v>100</v>
      </c>
      <c r="E154" s="16">
        <f>SUM(E151:E153)</f>
        <v>126473</v>
      </c>
      <c r="F154" s="15">
        <f>IF(E154=0,"- - -",E154/E154*100)</f>
        <v>100</v>
      </c>
      <c r="G154" s="22">
        <f>SUM(G151:G153)</f>
        <v>126974</v>
      </c>
      <c r="H154" s="23">
        <f>IF(G154=0,"- - -",G154/G154*100)</f>
        <v>100</v>
      </c>
      <c r="K154" s="69"/>
    </row>
    <row r="155" spans="1:12" ht="15" thickBot="1" x14ac:dyDescent="0.35">
      <c r="A155" s="163" t="s">
        <v>322</v>
      </c>
      <c r="B155" s="164"/>
      <c r="C155" s="18">
        <f>IF($G154=0,"- - -",C154/$G154*100)</f>
        <v>0.39456896687510828</v>
      </c>
      <c r="D155" s="19"/>
      <c r="E155" s="20">
        <f>IF($G154=0,"- - -",E154/$G154*100)</f>
        <v>99.605431033124887</v>
      </c>
      <c r="F155" s="19"/>
      <c r="G155" s="24">
        <f>IF($G154=0,"- - -",G154/$G154*100)</f>
        <v>100</v>
      </c>
      <c r="H155" s="25"/>
    </row>
  </sheetData>
  <sheetProtection sheet="1" objects="1" scenarios="1"/>
  <mergeCells count="53">
    <mergeCell ref="L1:P1"/>
    <mergeCell ref="A57:E57"/>
    <mergeCell ref="A101:E101"/>
    <mergeCell ref="A24:E24"/>
    <mergeCell ref="A35:E35"/>
    <mergeCell ref="A46:F46"/>
    <mergeCell ref="A68:E68"/>
    <mergeCell ref="A61:B62"/>
    <mergeCell ref="A66:B66"/>
    <mergeCell ref="A67:B67"/>
    <mergeCell ref="A72:B73"/>
    <mergeCell ref="A77:B77"/>
    <mergeCell ref="A44:B44"/>
    <mergeCell ref="A45:B45"/>
    <mergeCell ref="A50:B51"/>
    <mergeCell ref="A55:B55"/>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56:B56"/>
    <mergeCell ref="A79:E79"/>
    <mergeCell ref="AA34:AB34"/>
    <mergeCell ref="A1:B1"/>
    <mergeCell ref="A6:B7"/>
    <mergeCell ref="A11:B11"/>
    <mergeCell ref="A12:B12"/>
    <mergeCell ref="A17:B18"/>
    <mergeCell ref="A22:B22"/>
    <mergeCell ref="A23:B23"/>
    <mergeCell ref="A28:B29"/>
    <mergeCell ref="A33:B33"/>
    <mergeCell ref="A34:B34"/>
    <mergeCell ref="Y34:Z34"/>
    <mergeCell ref="A78:B78"/>
    <mergeCell ref="A39:B40"/>
  </mergeCells>
  <hyperlinks>
    <hyperlink ref="A1:B1" location="Index!B5" display="Index (klikken)"/>
    <hyperlink ref="L1" location="'GR enkelvoudig'!S139" display="Grafiek: Bevallingswijze per baby"/>
    <hyperlink ref="L1:M1" location="'GR enkelvoudig'!K112" display="Grafiek: bevallingswijze per baby"/>
    <hyperlink ref="A46:D46" location="'GR Bevallingswijze'!K4" display="Grafiek: bevallingswijze per verblijfsduur van de moeder"/>
    <hyperlink ref="A57:D57" location="'GR Bevallingswijze'!K32" display="Grafiek: bevallingswijze per zwangerschapsduur"/>
    <hyperlink ref="A79:D79" location="'GR Geboortegewicht'!K172" display="Grafiek: bevallingswijze per geboortegewicht"/>
    <hyperlink ref="A101:C101" location="'GR Bevallingswijze'!K88" display="Grafiek: bevallingswijze per sibling"/>
    <hyperlink ref="A79:E79" location="'GR Poids de naissance'!K172" display="Graphique : mode d'accouchement et poids de naissance"/>
    <hyperlink ref="A46:E46" location="'GR Mode d''accouchement'!K4" display="Graphique : mode d'accouchement et durée de séjour de la mère"/>
    <hyperlink ref="A57:E57" location="'GR Mode d''accouchement'!K32" display="Graphique : mode d'accouchement et durée de gestation"/>
    <hyperlink ref="A68:D68" location="'GR Mode d''accouchement'!K60" display="Graphique : mode d'accouchement et âge de la mère"/>
    <hyperlink ref="A101:E101" location="'GR Mode d''accouchement'!K88" display="Graphique: mode d'accouchement et grossesse multiple"/>
    <hyperlink ref="A24:E24" location="'GR Province H'!K92" display="Graphique : mode d'accouchement per province de l'hôpital"/>
    <hyperlink ref="A35:E35" location="'GR Nationalité'!K120" display="Graphique : mode d'accouchement et nationalité de la mère"/>
    <hyperlink ref="A46:F46" location="'GR Mode d''accouchement'!K4" display="Graphique : mode d'accouchement et durée de séjour de la mère"/>
    <hyperlink ref="A68:E68" location="'GR Mode d''accouchement'!K60" display="Graphique : mode d'accouchement et âge de la mère"/>
    <hyperlink ref="L1:P1" location="'GR simples'!K112" display="Graphique : distribution  des accouchements par césarienne"/>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7" ht="18" x14ac:dyDescent="0.35">
      <c r="A1" s="167" t="s">
        <v>114</v>
      </c>
      <c r="B1" s="167"/>
      <c r="C1" s="56" t="s">
        <v>464</v>
      </c>
      <c r="D1" s="57"/>
      <c r="E1" s="57"/>
      <c r="F1" s="57"/>
      <c r="G1" s="118"/>
      <c r="H1" s="118"/>
      <c r="I1" s="118"/>
      <c r="K1" s="154" t="s">
        <v>590</v>
      </c>
      <c r="L1" s="154"/>
      <c r="M1" s="154"/>
      <c r="N1" s="154"/>
      <c r="O1" s="154"/>
      <c r="P1" s="154"/>
      <c r="Q1" s="137"/>
    </row>
    <row r="2" spans="1:17" ht="14.4" customHeight="1" x14ac:dyDescent="0.3"/>
    <row r="3" spans="1:17" x14ac:dyDescent="0.3">
      <c r="C3" s="64"/>
    </row>
    <row r="4" spans="1:17" x14ac:dyDescent="0.3">
      <c r="A4" s="1" t="s">
        <v>465</v>
      </c>
      <c r="J4" s="48"/>
      <c r="L4" s="48"/>
    </row>
    <row r="5" spans="1:17" ht="15" thickBot="1" x14ac:dyDescent="0.35"/>
    <row r="6" spans="1:17" x14ac:dyDescent="0.3">
      <c r="A6" s="172" t="s">
        <v>348</v>
      </c>
      <c r="B6" s="173"/>
      <c r="C6" s="32" t="s">
        <v>377</v>
      </c>
      <c r="D6" s="33"/>
      <c r="E6" s="33" t="s">
        <v>378</v>
      </c>
      <c r="F6" s="33"/>
      <c r="G6" s="33" t="s">
        <v>379</v>
      </c>
      <c r="H6" s="33"/>
      <c r="I6" s="35" t="s">
        <v>153</v>
      </c>
      <c r="J6" s="36"/>
    </row>
    <row r="7" spans="1:17" ht="15" thickBot="1" x14ac:dyDescent="0.35">
      <c r="A7" s="174"/>
      <c r="B7" s="175"/>
      <c r="C7" s="37" t="s">
        <v>154</v>
      </c>
      <c r="D7" s="38" t="s">
        <v>0</v>
      </c>
      <c r="E7" s="39" t="s">
        <v>154</v>
      </c>
      <c r="F7" s="38" t="s">
        <v>0</v>
      </c>
      <c r="G7" s="39" t="s">
        <v>154</v>
      </c>
      <c r="H7" s="38" t="s">
        <v>0</v>
      </c>
      <c r="I7" s="41" t="s">
        <v>154</v>
      </c>
      <c r="J7" s="42" t="s">
        <v>0</v>
      </c>
    </row>
    <row r="8" spans="1:17" x14ac:dyDescent="0.3">
      <c r="A8" s="55" t="s">
        <v>50</v>
      </c>
      <c r="B8" s="62" t="s">
        <v>349</v>
      </c>
      <c r="C8" s="8">
        <v>5932</v>
      </c>
      <c r="D8" s="5">
        <f>IF(C11=0,"- - -",C8/C11*100)</f>
        <v>9.2169049098819134</v>
      </c>
      <c r="E8" s="4">
        <v>2228</v>
      </c>
      <c r="F8" s="5">
        <f>IF(E11=0,"- - -",E8/E11*100)</f>
        <v>8.99003349069927</v>
      </c>
      <c r="G8" s="4">
        <v>3387</v>
      </c>
      <c r="H8" s="5">
        <f>IF(G11=0,"- - -",G8/G11*100)</f>
        <v>9.5239434243455285</v>
      </c>
      <c r="I8" s="26">
        <f>C8+E8+G8</f>
        <v>11547</v>
      </c>
      <c r="J8" s="27">
        <f>IF(I11=0,"- - -",I8/I11*100)</f>
        <v>9.2593780571905118</v>
      </c>
      <c r="M8" s="69"/>
    </row>
    <row r="9" spans="1:17" x14ac:dyDescent="0.3">
      <c r="A9" s="52" t="s">
        <v>51</v>
      </c>
      <c r="B9" s="62" t="s">
        <v>350</v>
      </c>
      <c r="C9" s="9">
        <v>56241</v>
      </c>
      <c r="D9" s="3">
        <f>IF(C11=0,"- - -",C9/C11*100)</f>
        <v>87.385021752641393</v>
      </c>
      <c r="E9" s="2">
        <v>21527</v>
      </c>
      <c r="F9" s="3">
        <f>IF(E11=0,"- - -",E9/E11*100)</f>
        <v>86.861961828672889</v>
      </c>
      <c r="G9" s="2">
        <v>29773</v>
      </c>
      <c r="H9" s="3">
        <f>IF(G11=0,"- - -",G9/G11*100)</f>
        <v>83.719033827292407</v>
      </c>
      <c r="I9" s="26">
        <f t="shared" ref="I9:I10" si="0">C9+E9+G9</f>
        <v>107541</v>
      </c>
      <c r="J9" s="29">
        <f>IF(I11=0,"- - -",I9/I11*100)</f>
        <v>86.235626192805483</v>
      </c>
      <c r="M9" s="69"/>
    </row>
    <row r="10" spans="1:17" ht="15" thickBot="1" x14ac:dyDescent="0.35">
      <c r="A10" s="52" t="s">
        <v>52</v>
      </c>
      <c r="B10" s="62" t="s">
        <v>127</v>
      </c>
      <c r="C10" s="9">
        <v>2187</v>
      </c>
      <c r="D10" s="3">
        <f>IF(C11=0,"- - -",C10/C11*100)</f>
        <v>3.3980733374766938</v>
      </c>
      <c r="E10" s="2">
        <v>1028</v>
      </c>
      <c r="F10" s="3">
        <f>IF(E11=0,"- - -",E10/E11*100)</f>
        <v>4.1480046806278494</v>
      </c>
      <c r="G10" s="2">
        <v>2403</v>
      </c>
      <c r="H10" s="3">
        <f>IF(G11=0,"- - -",G10/G11*100)</f>
        <v>6.7570227483620613</v>
      </c>
      <c r="I10" s="26">
        <f t="shared" si="0"/>
        <v>5618</v>
      </c>
      <c r="J10" s="29">
        <f>IF(I11=0,"- - -",I10/I11*100)</f>
        <v>4.5049957500040092</v>
      </c>
      <c r="M10" s="69"/>
    </row>
    <row r="11" spans="1:17" x14ac:dyDescent="0.3">
      <c r="A11" s="161" t="s">
        <v>153</v>
      </c>
      <c r="B11" s="162"/>
      <c r="C11" s="14">
        <f>SUM(C8:C10)</f>
        <v>64360</v>
      </c>
      <c r="D11" s="15">
        <f>IF(C11=0,"- - -",C11/C11*100)</f>
        <v>100</v>
      </c>
      <c r="E11" s="16">
        <f>SUM(E8:E10)</f>
        <v>24783</v>
      </c>
      <c r="F11" s="15">
        <f>IF(E11=0,"- - -",E11/E11*100)</f>
        <v>100</v>
      </c>
      <c r="G11" s="16">
        <f>SUM(G8:G10)</f>
        <v>35563</v>
      </c>
      <c r="H11" s="15">
        <f>IF(G11=0,"- - -",G11/G11*100)</f>
        <v>100</v>
      </c>
      <c r="I11" s="22">
        <f>SUM(I8:I10)</f>
        <v>124706</v>
      </c>
      <c r="J11" s="23">
        <f>IF(I11=0,"- - -",I11/I11*100)</f>
        <v>100</v>
      </c>
      <c r="M11" s="69"/>
    </row>
    <row r="12" spans="1:17" ht="15" thickBot="1" x14ac:dyDescent="0.35">
      <c r="A12" s="163" t="s">
        <v>376</v>
      </c>
      <c r="B12" s="164"/>
      <c r="C12" s="18">
        <f>IF($I11=0,"- - -",C11/$I11*100)</f>
        <v>51.609385274164829</v>
      </c>
      <c r="D12" s="19"/>
      <c r="E12" s="20">
        <f>IF($I11=0,"- - -",E11/$I11*100)</f>
        <v>19.873141629111672</v>
      </c>
      <c r="F12" s="19"/>
      <c r="G12" s="20">
        <f>IF($I11=0,"- - -",G11/$I11*100)</f>
        <v>28.517473096723496</v>
      </c>
      <c r="H12" s="19"/>
      <c r="I12" s="24">
        <f>IF($I11=0,"- - -",I11/$I11*100)</f>
        <v>100</v>
      </c>
      <c r="J12" s="25"/>
    </row>
    <row r="15" spans="1:17" x14ac:dyDescent="0.3">
      <c r="A15" s="1" t="s">
        <v>466</v>
      </c>
      <c r="J15" s="48"/>
      <c r="L15" s="48"/>
    </row>
    <row r="16" spans="1:17" ht="15" thickBot="1" x14ac:dyDescent="0.35"/>
    <row r="17" spans="1:33" ht="14.4" customHeight="1" x14ac:dyDescent="0.3">
      <c r="A17" s="172" t="s">
        <v>348</v>
      </c>
      <c r="B17" s="173"/>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74"/>
      <c r="B18" s="175"/>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349</v>
      </c>
      <c r="C19" s="8">
        <v>1016</v>
      </c>
      <c r="D19" s="5">
        <f>IF(C22=0,"- - -",C19/C22*100)</f>
        <v>8.7165408373369928</v>
      </c>
      <c r="E19" s="4">
        <v>1464</v>
      </c>
      <c r="F19" s="5">
        <f>IF(E22=0,"- - -",E19/E22*100)</f>
        <v>9.0734428261543218</v>
      </c>
      <c r="G19" s="4">
        <v>1990</v>
      </c>
      <c r="H19" s="5">
        <f>IF(G22=0,"- - -",G19/G22*100)</f>
        <v>9.0855133999908695</v>
      </c>
      <c r="I19" s="4">
        <v>782</v>
      </c>
      <c r="J19" s="5">
        <f>IF(I22=0,"- - -",I19/I22*100)</f>
        <v>9.4937477236858072</v>
      </c>
      <c r="K19" s="4">
        <v>680</v>
      </c>
      <c r="L19" s="5">
        <f>IF(K22=0,"- - -",K19/K22*100)</f>
        <v>10.577072639601806</v>
      </c>
      <c r="M19" s="4">
        <v>2228</v>
      </c>
      <c r="N19" s="5">
        <f>IF(M22=0,"- - -",M19/M22*100)</f>
        <v>8.99003349069927</v>
      </c>
      <c r="O19" s="4">
        <v>1269</v>
      </c>
      <c r="P19" s="5">
        <f>IF(O22=0,"- - -",O19/O22*100)</f>
        <v>9.063638311549175</v>
      </c>
      <c r="Q19" s="4">
        <v>118</v>
      </c>
      <c r="R19" s="5">
        <f>IF(Q22=0,"- - -",Q19/Q22*100)</f>
        <v>6.337271750805586</v>
      </c>
      <c r="S19" s="4">
        <v>1371</v>
      </c>
      <c r="T19" s="5">
        <f>IF(S22=0,"- - -",S19/S22*100)</f>
        <v>11.325898389095416</v>
      </c>
      <c r="U19" s="4">
        <v>379</v>
      </c>
      <c r="V19" s="5">
        <f>IF(U22=0,"- - -",U19/U22*100)</f>
        <v>7.972233908287758</v>
      </c>
      <c r="W19" s="4">
        <v>250</v>
      </c>
      <c r="X19" s="5">
        <f>IF(W22=0,"- - -",W19/W22*100)</f>
        <v>8.7997184090109126</v>
      </c>
      <c r="Y19" s="26">
        <f>C19+E19+G19+I19+K19+M19+O19+Q19+S19+U19+W19</f>
        <v>11547</v>
      </c>
      <c r="Z19" s="27">
        <f>IF(Y22=0,"- - -",Y19/Y22*100)</f>
        <v>9.2593780571905118</v>
      </c>
      <c r="AC19" s="69"/>
    </row>
    <row r="20" spans="1:33" x14ac:dyDescent="0.3">
      <c r="A20" s="52" t="s">
        <v>51</v>
      </c>
      <c r="B20" s="62" t="s">
        <v>350</v>
      </c>
      <c r="C20" s="9">
        <v>10582</v>
      </c>
      <c r="D20" s="3">
        <f>IF(C22=0,"- - -",C20/C22*100)</f>
        <v>90.785861358956765</v>
      </c>
      <c r="E20" s="2">
        <v>14563</v>
      </c>
      <c r="F20" s="3">
        <f>IF(E22=0,"- - -",E20/E22*100)</f>
        <v>90.25720483421135</v>
      </c>
      <c r="G20" s="2">
        <v>18396</v>
      </c>
      <c r="H20" s="3">
        <f>IF(G22=0,"- - -",G20/G22*100)</f>
        <v>83.988494726749764</v>
      </c>
      <c r="I20" s="2">
        <v>7186</v>
      </c>
      <c r="J20" s="3">
        <f>IF(I22=0,"- - -",I20/I22*100)</f>
        <v>87.240500182105137</v>
      </c>
      <c r="K20" s="2">
        <v>5514</v>
      </c>
      <c r="L20" s="3">
        <f>IF(K22=0,"- - -",K20/K22*100)</f>
        <v>85.767615492300507</v>
      </c>
      <c r="M20" s="2">
        <v>21527</v>
      </c>
      <c r="N20" s="3">
        <f>IF(M22=0,"- - -",M20/M22*100)</f>
        <v>86.861961828672889</v>
      </c>
      <c r="O20" s="2">
        <v>11438</v>
      </c>
      <c r="P20" s="3">
        <f>IF(O22=0,"- - -",O20/O22*100)</f>
        <v>81.694164702521249</v>
      </c>
      <c r="Q20" s="2">
        <v>1744</v>
      </c>
      <c r="R20" s="3">
        <f>IF(Q22=0,"- - -",Q20/Q22*100)</f>
        <v>93.662728249194416</v>
      </c>
      <c r="S20" s="2">
        <v>9707</v>
      </c>
      <c r="T20" s="3">
        <f>IF(S22=0,"- - -",S20/S22*100)</f>
        <v>80.190004130524571</v>
      </c>
      <c r="U20" s="2">
        <v>4356</v>
      </c>
      <c r="V20" s="3">
        <f>IF(U22=0,"- - -",U20/U22*100)</f>
        <v>91.628102650399669</v>
      </c>
      <c r="W20" s="2">
        <v>2528</v>
      </c>
      <c r="X20" s="3">
        <f>IF(W22=0,"- - -",W20/W22*100)</f>
        <v>88.982752551918338</v>
      </c>
      <c r="Y20" s="26">
        <f t="shared" ref="Y20:Y21" si="1">C20+E20+G20+I20+K20+M20+O20+Q20+S20+U20+W20</f>
        <v>107541</v>
      </c>
      <c r="Z20" s="29">
        <f>IF(Y22=0,"- - -",Y20/Y22*100)</f>
        <v>86.235626192805483</v>
      </c>
      <c r="AC20" s="69"/>
    </row>
    <row r="21" spans="1:33" ht="15" thickBot="1" x14ac:dyDescent="0.35">
      <c r="A21" s="52" t="s">
        <v>52</v>
      </c>
      <c r="B21" s="62" t="s">
        <v>127</v>
      </c>
      <c r="C21" s="9">
        <v>58</v>
      </c>
      <c r="D21" s="3">
        <f>IF(C22=0,"- - -",C21/C22*100)</f>
        <v>0.49759780370624573</v>
      </c>
      <c r="E21" s="2">
        <v>108</v>
      </c>
      <c r="F21" s="3">
        <f>IF(E22=0,"- - -",E21/E22*100)</f>
        <v>0.66935233963433527</v>
      </c>
      <c r="G21" s="2">
        <v>1517</v>
      </c>
      <c r="H21" s="3">
        <f>IF(G22=0,"- - -",G21/G22*100)</f>
        <v>6.9259918732593713</v>
      </c>
      <c r="I21" s="2">
        <v>269</v>
      </c>
      <c r="J21" s="3">
        <f>IF(I22=0,"- - -",I21/I22*100)</f>
        <v>3.2657520942090565</v>
      </c>
      <c r="K21" s="2">
        <v>235</v>
      </c>
      <c r="L21" s="3">
        <f>IF(K22=0,"- - -",K21/K22*100)</f>
        <v>3.6553118680976828</v>
      </c>
      <c r="M21" s="2">
        <v>1028</v>
      </c>
      <c r="N21" s="3">
        <f>IF(M22=0,"- - -",M21/M22*100)</f>
        <v>4.1480046806278494</v>
      </c>
      <c r="O21" s="2">
        <v>1294</v>
      </c>
      <c r="P21" s="3">
        <f>IF(O22=0,"- - -",O21/O22*100)</f>
        <v>9.2421969859295761</v>
      </c>
      <c r="Q21" s="2">
        <v>0</v>
      </c>
      <c r="R21" s="3">
        <f>IF(Q22=0,"- - -",Q21/Q22*100)</f>
        <v>0</v>
      </c>
      <c r="S21" s="2">
        <v>1027</v>
      </c>
      <c r="T21" s="3">
        <f>IF(S22=0,"- - -",S21/S22*100)</f>
        <v>8.484097480380008</v>
      </c>
      <c r="U21" s="2">
        <v>19</v>
      </c>
      <c r="V21" s="3">
        <f>IF(U22=0,"- - -",U21/U22*100)</f>
        <v>0.39966344131257886</v>
      </c>
      <c r="W21" s="2">
        <v>63</v>
      </c>
      <c r="X21" s="3">
        <f>IF(W22=0,"- - -",W21/W22*100)</f>
        <v>2.2175290390707496</v>
      </c>
      <c r="Y21" s="26">
        <f t="shared" si="1"/>
        <v>5618</v>
      </c>
      <c r="Z21" s="29">
        <f>IF(Y22=0,"- - -",Y21/Y22*100)</f>
        <v>4.5049957500040092</v>
      </c>
      <c r="AC21" s="69"/>
    </row>
    <row r="22" spans="1:33" x14ac:dyDescent="0.3">
      <c r="A22" s="161" t="s">
        <v>153</v>
      </c>
      <c r="B22" s="162"/>
      <c r="C22" s="14">
        <f>SUM(C19:C21)</f>
        <v>11656</v>
      </c>
      <c r="D22" s="15">
        <f>IF(C22=0,"- - -",C22/C22*100)</f>
        <v>100</v>
      </c>
      <c r="E22" s="16">
        <f>SUM(E19:E21)</f>
        <v>16135</v>
      </c>
      <c r="F22" s="15">
        <f>IF(E22=0,"- - -",E22/E22*100)</f>
        <v>100</v>
      </c>
      <c r="G22" s="16">
        <f>SUM(G19:G21)</f>
        <v>21903</v>
      </c>
      <c r="H22" s="15">
        <f>IF(G22=0,"- - -",G22/G22*100)</f>
        <v>100</v>
      </c>
      <c r="I22" s="16">
        <f>SUM(I19:I21)</f>
        <v>8237</v>
      </c>
      <c r="J22" s="15">
        <f>IF(I22=0,"- - -",I22/I22*100)</f>
        <v>100</v>
      </c>
      <c r="K22" s="16">
        <f>SUM(K19:K21)</f>
        <v>6429</v>
      </c>
      <c r="L22" s="15">
        <f>IF(K22=0,"- - -",K22/K22*100)</f>
        <v>100</v>
      </c>
      <c r="M22" s="16">
        <f>SUM(M19:M21)</f>
        <v>24783</v>
      </c>
      <c r="N22" s="15">
        <f>IF(M22=0,"- - -",M22/M22*100)</f>
        <v>100</v>
      </c>
      <c r="O22" s="16">
        <f>SUM(O19:O21)</f>
        <v>14001</v>
      </c>
      <c r="P22" s="15">
        <f>IF(O22=0,"- - -",O22/O22*100)</f>
        <v>100</v>
      </c>
      <c r="Q22" s="16">
        <f>SUM(Q19:Q21)</f>
        <v>1862</v>
      </c>
      <c r="R22" s="15">
        <f>IF(Q22=0,"- - -",Q22/Q22*100)</f>
        <v>100</v>
      </c>
      <c r="S22" s="16">
        <f>SUM(S19:S21)</f>
        <v>12105</v>
      </c>
      <c r="T22" s="15">
        <f>IF(S22=0,"- - -",S22/S22*100)</f>
        <v>100</v>
      </c>
      <c r="U22" s="16">
        <f>SUM(U19:U21)</f>
        <v>4754</v>
      </c>
      <c r="V22" s="15">
        <f>IF(U22=0,"- - -",U22/U22*100)</f>
        <v>100</v>
      </c>
      <c r="W22" s="16">
        <f>SUM(W19:W21)</f>
        <v>2841</v>
      </c>
      <c r="X22" s="15">
        <f>IF(W22=0,"- - -",W22/W22*100)</f>
        <v>100</v>
      </c>
      <c r="Y22" s="22">
        <f>SUM(Y19:Y21)</f>
        <v>124706</v>
      </c>
      <c r="Z22" s="23">
        <f>IF(Y22=0,"- - -",Y22/Y22*100)</f>
        <v>100</v>
      </c>
      <c r="AC22" s="69"/>
    </row>
    <row r="23" spans="1:33" ht="15" thickBot="1" x14ac:dyDescent="0.35">
      <c r="A23" s="163" t="s">
        <v>380</v>
      </c>
      <c r="B23" s="164"/>
      <c r="C23" s="18">
        <f>IF(Y22=0,"- - -",C22/Y22*100)</f>
        <v>9.3467836351097784</v>
      </c>
      <c r="D23" s="19"/>
      <c r="E23" s="20">
        <f>IF(Y22=0,"- - -",E22/Y22*100)</f>
        <v>12.938431190159255</v>
      </c>
      <c r="F23" s="19"/>
      <c r="G23" s="20">
        <f>IF(Y22=0,"- - -",G22/Y22*100)</f>
        <v>17.563709845556748</v>
      </c>
      <c r="H23" s="19"/>
      <c r="I23" s="20">
        <f>IF(Y22=0,"- - -",I22/Y22*100)</f>
        <v>6.6051352781742665</v>
      </c>
      <c r="J23" s="19"/>
      <c r="K23" s="20">
        <f>IF(Y22=0,"- - -",K22/Y22*100)</f>
        <v>5.1553253251647879</v>
      </c>
      <c r="L23" s="19"/>
      <c r="M23" s="20">
        <f>IF(Y22=0,"- - -",M22/Y22*100)</f>
        <v>19.873141629111672</v>
      </c>
      <c r="N23" s="19"/>
      <c r="O23" s="20">
        <f>IF(Y22=0,"- - -",O22/Y22*100)</f>
        <v>11.227206389427934</v>
      </c>
      <c r="P23" s="19"/>
      <c r="Q23" s="20">
        <f>IF(Y22=0,"- - -",Q22/Y22*100)</f>
        <v>1.4931117989511331</v>
      </c>
      <c r="R23" s="19"/>
      <c r="S23" s="20">
        <f>IF(Y22=0,"- - -",S22/Y22*100)</f>
        <v>9.7068304652542778</v>
      </c>
      <c r="T23" s="19"/>
      <c r="U23" s="20">
        <f>IF(Y22=0,"- - -",U22/Y22*100)</f>
        <v>3.812166214937533</v>
      </c>
      <c r="V23" s="19"/>
      <c r="W23" s="20">
        <f>IF(Y22=0,"- - -",W22/Y22*100)</f>
        <v>2.2781582281526149</v>
      </c>
      <c r="X23" s="19"/>
      <c r="Y23" s="24">
        <f>IF(Y22=0,"- - -",Y22/Y22*100)</f>
        <v>100</v>
      </c>
      <c r="Z23" s="25"/>
    </row>
    <row r="24" spans="1:33" x14ac:dyDescent="0.3">
      <c r="A24" s="63"/>
    </row>
    <row r="26" spans="1:33" x14ac:dyDescent="0.3">
      <c r="A26" s="1" t="s">
        <v>467</v>
      </c>
      <c r="J26" s="48"/>
      <c r="L26" s="48"/>
    </row>
    <row r="27" spans="1:33" ht="15" thickBot="1" x14ac:dyDescent="0.35"/>
    <row r="28" spans="1:33" ht="14.4" customHeight="1" x14ac:dyDescent="0.3">
      <c r="A28" s="172" t="s">
        <v>348</v>
      </c>
      <c r="B28" s="173"/>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74"/>
      <c r="B29" s="175"/>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349</v>
      </c>
      <c r="C30" s="8">
        <v>442</v>
      </c>
      <c r="D30" s="5">
        <f>IF(C33=0,"- - -",C30/C33*100)</f>
        <v>7.8271648663006914</v>
      </c>
      <c r="E30" s="4">
        <v>9630</v>
      </c>
      <c r="F30" s="5">
        <f>IF(E33=0,"- - -",E30/E33*100)</f>
        <v>9.1602617761205387</v>
      </c>
      <c r="G30" s="4">
        <v>32</v>
      </c>
      <c r="H30" s="5">
        <f>IF(G33=0,"- - -",G30/G33*100)</f>
        <v>13.793103448275861</v>
      </c>
      <c r="I30" s="4">
        <v>105</v>
      </c>
      <c r="J30" s="5">
        <f>IF(I33=0,"- - -",I30/I33*100)</f>
        <v>8.536585365853659</v>
      </c>
      <c r="K30" s="4">
        <v>22</v>
      </c>
      <c r="L30" s="5">
        <f>IF(K33=0,"- - -",K30/K33*100)</f>
        <v>13.414634146341465</v>
      </c>
      <c r="M30" s="4">
        <v>0</v>
      </c>
      <c r="N30" s="5">
        <f>IF(M33=0,"- - -",M30/M33*100)</f>
        <v>0</v>
      </c>
      <c r="O30" s="4">
        <v>95</v>
      </c>
      <c r="P30" s="5">
        <f>IF(O33=0,"- - -",O30/O33*100)</f>
        <v>10.160427807486631</v>
      </c>
      <c r="Q30" s="4">
        <v>307</v>
      </c>
      <c r="R30" s="5">
        <f>IF(Q33=0,"- - -",Q30/Q33*100)</f>
        <v>9.641959798994975</v>
      </c>
      <c r="S30" s="4">
        <v>104</v>
      </c>
      <c r="T30" s="5">
        <f>IF(S33=0,"- - -",S30/S33*100)</f>
        <v>8.9117395029991435</v>
      </c>
      <c r="U30" s="4">
        <v>526</v>
      </c>
      <c r="V30" s="5">
        <f>IF(U33=0,"- - -",U30/U33*100)</f>
        <v>11.134631668077901</v>
      </c>
      <c r="W30" s="4">
        <v>108</v>
      </c>
      <c r="X30" s="5">
        <f>IF(W33=0,"- - -",W30/W33*100)</f>
        <v>16.071428571428573</v>
      </c>
      <c r="Y30" s="4">
        <v>172</v>
      </c>
      <c r="Z30" s="5">
        <f>IF(Y33=0,"- - -",Y30/Y33*100)</f>
        <v>10.9484404837683</v>
      </c>
      <c r="AA30" s="4">
        <v>4</v>
      </c>
      <c r="AB30" s="5">
        <f>IF(AA33=0,"- - -",AA30/AA33*100)</f>
        <v>13.793103448275861</v>
      </c>
      <c r="AC30" s="26">
        <f>C30+E30+G30+I30+K30+M30+O30+Q30+S30+U30+W30+Y30+AA30</f>
        <v>11547</v>
      </c>
      <c r="AD30" s="27">
        <f>IF(AC33=0,"- - -",AC30/AC33*100)</f>
        <v>9.2593780571905118</v>
      </c>
      <c r="AG30" s="69"/>
    </row>
    <row r="31" spans="1:33" x14ac:dyDescent="0.3">
      <c r="A31" s="52" t="s">
        <v>51</v>
      </c>
      <c r="B31" s="62" t="s">
        <v>350</v>
      </c>
      <c r="C31" s="9">
        <v>4456</v>
      </c>
      <c r="D31" s="3">
        <f>IF(C33=0,"- - -",C31/C33*100)</f>
        <v>78.909155303701084</v>
      </c>
      <c r="E31" s="2">
        <v>91024</v>
      </c>
      <c r="F31" s="3">
        <f>IF(E33=0,"- - -",E31/E33*100)</f>
        <v>86.583973822387946</v>
      </c>
      <c r="G31" s="2">
        <v>194</v>
      </c>
      <c r="H31" s="3">
        <f>IF(G33=0,"- - -",G31/G33*100)</f>
        <v>83.620689655172413</v>
      </c>
      <c r="I31" s="2">
        <v>1091</v>
      </c>
      <c r="J31" s="3">
        <f>IF(I33=0,"- - -",I31/I33*100)</f>
        <v>88.699186991869922</v>
      </c>
      <c r="K31" s="2">
        <v>136</v>
      </c>
      <c r="L31" s="3">
        <f>IF(K33=0,"- - -",K31/K33*100)</f>
        <v>82.926829268292678</v>
      </c>
      <c r="M31" s="2">
        <v>22</v>
      </c>
      <c r="N31" s="3">
        <f>IF(M33=0,"- - -",M31/M33*100)</f>
        <v>95.652173913043484</v>
      </c>
      <c r="O31" s="2">
        <v>824</v>
      </c>
      <c r="P31" s="3">
        <f>IF(O33=0,"- - -",O31/O33*100)</f>
        <v>88.128342245989302</v>
      </c>
      <c r="Q31" s="2">
        <v>2772</v>
      </c>
      <c r="R31" s="3">
        <f>IF(Q33=0,"- - -",Q31/Q33*100)</f>
        <v>87.060301507537687</v>
      </c>
      <c r="S31" s="2">
        <v>1027</v>
      </c>
      <c r="T31" s="3">
        <f>IF(S33=0,"- - -",S31/S33*100)</f>
        <v>88.003427592116537</v>
      </c>
      <c r="U31" s="2">
        <v>4070</v>
      </c>
      <c r="V31" s="3">
        <f>IF(U33=0,"- - -",U31/U33*100)</f>
        <v>86.155800169348012</v>
      </c>
      <c r="W31" s="2">
        <v>536</v>
      </c>
      <c r="X31" s="3">
        <f>IF(W33=0,"- - -",W31/W33*100)</f>
        <v>79.761904761904773</v>
      </c>
      <c r="Y31" s="2">
        <v>1365</v>
      </c>
      <c r="Z31" s="3">
        <f>IF(Y33=0,"- - -",Y31/Y33*100)</f>
        <v>86.887332908975182</v>
      </c>
      <c r="AA31" s="2">
        <v>24</v>
      </c>
      <c r="AB31" s="3">
        <f>IF(AA33=0,"- - -",AA31/AA33*100)</f>
        <v>82.758620689655174</v>
      </c>
      <c r="AC31" s="26">
        <f t="shared" ref="AC31:AC32" si="2">C31+E31+G31+I31+K31+M31+O31+Q31+S31+U31+W31+Y31+AA31</f>
        <v>107541</v>
      </c>
      <c r="AD31" s="29">
        <f>IF(AC33=0,"- - -",AC31/AC33*100)</f>
        <v>86.235626192805483</v>
      </c>
      <c r="AG31" s="69"/>
    </row>
    <row r="32" spans="1:33" ht="15" thickBot="1" x14ac:dyDescent="0.35">
      <c r="A32" s="52" t="s">
        <v>52</v>
      </c>
      <c r="B32" s="62" t="s">
        <v>127</v>
      </c>
      <c r="C32" s="9">
        <v>749</v>
      </c>
      <c r="D32" s="3">
        <f>IF(C33=0,"- - -",C32/C33*100)</f>
        <v>13.263679829998228</v>
      </c>
      <c r="E32" s="2">
        <v>4474</v>
      </c>
      <c r="F32" s="3">
        <f>IF(E33=0,"- - -",E32/E33*100)</f>
        <v>4.2557644014915148</v>
      </c>
      <c r="G32" s="2">
        <v>6</v>
      </c>
      <c r="H32" s="3">
        <f>IF(G33=0,"- - -",G32/G33*100)</f>
        <v>2.5862068965517242</v>
      </c>
      <c r="I32" s="2">
        <v>34</v>
      </c>
      <c r="J32" s="3">
        <f>IF(I33=0,"- - -",I32/I33*100)</f>
        <v>2.7642276422764227</v>
      </c>
      <c r="K32" s="2">
        <v>6</v>
      </c>
      <c r="L32" s="3">
        <f>IF(K33=0,"- - -",K32/K33*100)</f>
        <v>3.6585365853658534</v>
      </c>
      <c r="M32" s="2">
        <v>1</v>
      </c>
      <c r="N32" s="3">
        <f>IF(M33=0,"- - -",M32/M33*100)</f>
        <v>4.3478260869565215</v>
      </c>
      <c r="O32" s="2">
        <v>16</v>
      </c>
      <c r="P32" s="3">
        <f>IF(O33=0,"- - -",O32/O33*100)</f>
        <v>1.7112299465240641</v>
      </c>
      <c r="Q32" s="2">
        <v>105</v>
      </c>
      <c r="R32" s="3">
        <f>IF(Q33=0,"- - -",Q32/Q33*100)</f>
        <v>3.2977386934673363</v>
      </c>
      <c r="S32" s="2">
        <v>36</v>
      </c>
      <c r="T32" s="3">
        <f>IF(S33=0,"- - -",S32/S33*100)</f>
        <v>3.0848329048843186</v>
      </c>
      <c r="U32" s="2">
        <v>128</v>
      </c>
      <c r="V32" s="3">
        <f>IF(U33=0,"- - -",U32/U33*100)</f>
        <v>2.7095681625740897</v>
      </c>
      <c r="W32" s="2">
        <v>28</v>
      </c>
      <c r="X32" s="3">
        <f>IF(W33=0,"- - -",W32/W33*100)</f>
        <v>4.1666666666666661</v>
      </c>
      <c r="Y32" s="2">
        <v>34</v>
      </c>
      <c r="Z32" s="3">
        <f>IF(Y33=0,"- - -",Y32/Y33*100)</f>
        <v>2.1642266072565244</v>
      </c>
      <c r="AA32" s="2">
        <v>1</v>
      </c>
      <c r="AB32" s="3">
        <f>IF(AA33=0,"- - -",AA32/AA33*100)</f>
        <v>3.4482758620689653</v>
      </c>
      <c r="AC32" s="26">
        <f t="shared" si="2"/>
        <v>5618</v>
      </c>
      <c r="AD32" s="29">
        <f>IF(AC33=0,"- - -",AC32/AC33*100)</f>
        <v>4.5049957500040092</v>
      </c>
      <c r="AG32" s="69"/>
    </row>
    <row r="33" spans="1:33" x14ac:dyDescent="0.3">
      <c r="A33" s="161" t="s">
        <v>153</v>
      </c>
      <c r="B33" s="162"/>
      <c r="C33" s="14">
        <f>SUM(C30:C32)</f>
        <v>5647</v>
      </c>
      <c r="D33" s="15">
        <f>IF(C33=0,"- - -",C33/C33*100)</f>
        <v>100</v>
      </c>
      <c r="E33" s="16">
        <f>SUM(E30:E32)</f>
        <v>105128</v>
      </c>
      <c r="F33" s="15">
        <f>IF(E33=0,"- - -",E33/E33*100)</f>
        <v>100</v>
      </c>
      <c r="G33" s="16">
        <f>SUM(G30:G32)</f>
        <v>232</v>
      </c>
      <c r="H33" s="15">
        <f>IF(G33=0,"- - -",G33/G33*100)</f>
        <v>100</v>
      </c>
      <c r="I33" s="16">
        <f>SUM(I30:I32)</f>
        <v>1230</v>
      </c>
      <c r="J33" s="15">
        <f>IF(I33=0,"- - -",I33/I33*100)</f>
        <v>100</v>
      </c>
      <c r="K33" s="16">
        <f>SUM(K30:K32)</f>
        <v>164</v>
      </c>
      <c r="L33" s="15">
        <f>IF(K33=0,"- - -",K33/K33*100)</f>
        <v>100</v>
      </c>
      <c r="M33" s="16">
        <f>SUM(M30:M32)</f>
        <v>23</v>
      </c>
      <c r="N33" s="15">
        <f>IF(M33=0,"- - -",M33/M33*100)</f>
        <v>100</v>
      </c>
      <c r="O33" s="16">
        <f>SUM(O30:O32)</f>
        <v>935</v>
      </c>
      <c r="P33" s="15">
        <f>IF(O33=0,"- - -",O33/O33*100)</f>
        <v>100</v>
      </c>
      <c r="Q33" s="16">
        <f>SUM(Q30:Q32)</f>
        <v>3184</v>
      </c>
      <c r="R33" s="15">
        <f>IF(Q33=0,"- - -",Q33/Q33*100)</f>
        <v>100</v>
      </c>
      <c r="S33" s="16">
        <f>SUM(S30:S32)</f>
        <v>1167</v>
      </c>
      <c r="T33" s="15">
        <f>IF(S33=0,"- - -",S33/S33*100)</f>
        <v>100</v>
      </c>
      <c r="U33" s="16">
        <f>SUM(U30:U32)</f>
        <v>4724</v>
      </c>
      <c r="V33" s="15">
        <f>IF(U33=0,"- - -",U33/U33*100)</f>
        <v>100</v>
      </c>
      <c r="W33" s="16">
        <f>SUM(W30:W32)</f>
        <v>672</v>
      </c>
      <c r="X33" s="15">
        <f>IF(W33=0,"- - -",W33/W33*100)</f>
        <v>100</v>
      </c>
      <c r="Y33" s="16">
        <f>SUM(Y30:Y32)</f>
        <v>1571</v>
      </c>
      <c r="Z33" s="15">
        <f>IF(Y33=0,"- - -",Y33/Y33*100)</f>
        <v>100</v>
      </c>
      <c r="AA33" s="16">
        <f>SUM(AA30:AA32)</f>
        <v>29</v>
      </c>
      <c r="AB33" s="15">
        <f>IF(AA33=0,"- - -",AA33/AA33*100)</f>
        <v>100</v>
      </c>
      <c r="AC33" s="22">
        <f>SUM(AC30:AC32)</f>
        <v>124706</v>
      </c>
      <c r="AD33" s="23">
        <f>IF(AC33=0,"- - -",AC33/AC33*100)</f>
        <v>100</v>
      </c>
      <c r="AG33" s="69"/>
    </row>
    <row r="34" spans="1:33" ht="15" thickBot="1" x14ac:dyDescent="0.35">
      <c r="A34" s="163" t="s">
        <v>165</v>
      </c>
      <c r="B34" s="164"/>
      <c r="C34" s="18">
        <f>IF($AC33=0,"- - -",C33/$AC33*100)</f>
        <v>4.5282504450467496</v>
      </c>
      <c r="D34" s="19"/>
      <c r="E34" s="20">
        <f>IF($AC33=0,"- - -",E33/$AC33*100)</f>
        <v>84.300675188042277</v>
      </c>
      <c r="F34" s="19"/>
      <c r="G34" s="20">
        <f>IF($AC33=0,"- - -",G33/$AC33*100)</f>
        <v>0.1860375603419242</v>
      </c>
      <c r="H34" s="19"/>
      <c r="I34" s="20">
        <f>IF($AC33=0,"- - -",I33/$AC33*100)</f>
        <v>0.98631982422658104</v>
      </c>
      <c r="J34" s="19"/>
      <c r="K34" s="20">
        <f>IF($AC33=0,"- - -",K33/$AC33*100)</f>
        <v>0.13150930989687745</v>
      </c>
      <c r="L34" s="19"/>
      <c r="M34" s="20">
        <f>IF($AC33=0,"- - -",M33/$AC33*100)</f>
        <v>1.8443378827001106E-2</v>
      </c>
      <c r="N34" s="19"/>
      <c r="O34" s="20">
        <f>IF($AC33=0,"- - -",O33/$AC33*100)</f>
        <v>0.74976344361939273</v>
      </c>
      <c r="P34" s="19"/>
      <c r="Q34" s="20">
        <f>IF($AC33=0,"- - -",Q33/$AC33*100)</f>
        <v>2.5532051384857186</v>
      </c>
      <c r="R34" s="19"/>
      <c r="S34" s="20">
        <f>IF($AC33=0,"- - -",S33/$AC33*100)</f>
        <v>0.93580100396131705</v>
      </c>
      <c r="T34" s="19"/>
      <c r="U34" s="20">
        <f>IF($AC33=0,"- - -",U33/$AC33*100)</f>
        <v>3.788109633858836</v>
      </c>
      <c r="V34" s="19"/>
      <c r="W34" s="20">
        <f>IF($AC33=0,"- - -",W33/$AC33*100)</f>
        <v>0.53886741616281497</v>
      </c>
      <c r="X34" s="19"/>
      <c r="Y34" s="168">
        <f>IF($AC33=0,"- - -",Y33/$AC33*100)</f>
        <v>1.2597629624877713</v>
      </c>
      <c r="Z34" s="169"/>
      <c r="AA34" s="168">
        <f>IF($AC33=0,"- - -",AA33/$AC33*100)</f>
        <v>2.3254695042740525E-2</v>
      </c>
      <c r="AB34" s="169"/>
      <c r="AC34" s="24">
        <f>IF($AC33=0,"- - -",AC33/$AC33*100)</f>
        <v>100</v>
      </c>
      <c r="AD34" s="25"/>
    </row>
    <row r="35" spans="1:33" x14ac:dyDescent="0.3">
      <c r="A35" s="63"/>
    </row>
    <row r="37" spans="1:33" x14ac:dyDescent="0.3">
      <c r="A37" s="1" t="s">
        <v>468</v>
      </c>
      <c r="J37" s="48"/>
      <c r="L37" s="48"/>
    </row>
    <row r="38" spans="1:33" ht="15" thickBot="1" x14ac:dyDescent="0.35"/>
    <row r="39" spans="1:33" ht="14.4" customHeight="1" x14ac:dyDescent="0.3">
      <c r="A39" s="172" t="s">
        <v>348</v>
      </c>
      <c r="B39" s="173"/>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74"/>
      <c r="B40" s="175"/>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349</v>
      </c>
      <c r="C41" s="8">
        <v>32</v>
      </c>
      <c r="D41" s="5">
        <f>IF(C44=0,"- - -",C41/C44*100)</f>
        <v>5.4700854700854702</v>
      </c>
      <c r="E41" s="4">
        <v>117</v>
      </c>
      <c r="F41" s="5">
        <f>IF(E44=0,"- - -",E41/E44*100)</f>
        <v>5.2348993288590604</v>
      </c>
      <c r="G41" s="4">
        <v>253</v>
      </c>
      <c r="H41" s="5">
        <f>IF(G44=0,"- - -",G41/G44*100)</f>
        <v>6.3060817547357928</v>
      </c>
      <c r="I41" s="4">
        <v>812</v>
      </c>
      <c r="J41" s="5">
        <f>IF(I44=0,"- - -",I41/I44*100)</f>
        <v>6.2785123327920829</v>
      </c>
      <c r="K41" s="4">
        <v>2443</v>
      </c>
      <c r="L41" s="5">
        <f>IF(K44=0,"- - -",K41/K44*100)</f>
        <v>6.4023271659940244</v>
      </c>
      <c r="M41" s="4">
        <v>3165</v>
      </c>
      <c r="N41" s="5">
        <f>IF(M44=0,"- - -",M41/M44*100)</f>
        <v>8.5041781981352607</v>
      </c>
      <c r="O41" s="4">
        <v>2569</v>
      </c>
      <c r="P41" s="5">
        <f>IF(O44=0,"- - -",O41/O44*100)</f>
        <v>16.101535568787213</v>
      </c>
      <c r="Q41" s="4">
        <v>1329</v>
      </c>
      <c r="R41" s="5">
        <f>IF(Q44=0,"- - -",Q41/Q44*100)</f>
        <v>18.684099536060732</v>
      </c>
      <c r="S41" s="4">
        <v>381</v>
      </c>
      <c r="T41" s="5">
        <f>IF(S44=0,"- - -",S41/S44*100)</f>
        <v>14.431818181818182</v>
      </c>
      <c r="U41" s="4">
        <v>114</v>
      </c>
      <c r="V41" s="5">
        <f>IF(U44=0,"- - -",U41/U44*100)</f>
        <v>11.388611388611389</v>
      </c>
      <c r="W41" s="4">
        <v>75</v>
      </c>
      <c r="X41" s="5">
        <f>IF(W44=0,"- - -",W41/W44*100)</f>
        <v>12.01923076923077</v>
      </c>
      <c r="Y41" s="4">
        <v>257</v>
      </c>
      <c r="Z41" s="5">
        <f>IF(Y44=0,"- - -",Y41/Y44*100)</f>
        <v>11.509180474697716</v>
      </c>
      <c r="AA41" s="26">
        <f>C41+E41+G41+I41+K41+M41+O41+Q41+S41+U41+W41+Y41</f>
        <v>11547</v>
      </c>
      <c r="AB41" s="27">
        <f>IF(AA44=0,"- - -",AA41/AA44*100)</f>
        <v>9.2593780571905118</v>
      </c>
      <c r="AE41" s="69"/>
    </row>
    <row r="42" spans="1:33" x14ac:dyDescent="0.3">
      <c r="A42" s="52" t="s">
        <v>51</v>
      </c>
      <c r="B42" s="62" t="s">
        <v>350</v>
      </c>
      <c r="C42" s="9">
        <v>517</v>
      </c>
      <c r="D42" s="3">
        <f>IF(C44=0,"- - -",C42/C44*100)</f>
        <v>88.376068376068375</v>
      </c>
      <c r="E42" s="2">
        <v>1970</v>
      </c>
      <c r="F42" s="3">
        <f>IF(E44=0,"- - -",E42/E44*100)</f>
        <v>88.143176733780763</v>
      </c>
      <c r="G42" s="2">
        <v>3533</v>
      </c>
      <c r="H42" s="3">
        <f>IF(G44=0,"- - -",G42/G44*100)</f>
        <v>88.060817547357928</v>
      </c>
      <c r="I42" s="2">
        <v>11431</v>
      </c>
      <c r="J42" s="3">
        <f>IF(I44=0,"- - -",I42/I44*100)</f>
        <v>88.386298615943716</v>
      </c>
      <c r="K42" s="2">
        <v>34046</v>
      </c>
      <c r="L42" s="3">
        <f>IF(K44=0,"- - -",K42/K44*100)</f>
        <v>89.22375386550658</v>
      </c>
      <c r="M42" s="2">
        <v>32455</v>
      </c>
      <c r="N42" s="3">
        <f>IF(M44=0,"- - -",M42/M44*100)</f>
        <v>87.20477201278986</v>
      </c>
      <c r="O42" s="2">
        <v>12726</v>
      </c>
      <c r="P42" s="3">
        <f>IF(O44=0,"- - -",O42/O44*100)</f>
        <v>79.761830147289245</v>
      </c>
      <c r="Q42" s="2">
        <v>5515</v>
      </c>
      <c r="R42" s="3">
        <f>IF(Q44=0,"- - -",Q42/Q44*100)</f>
        <v>77.534092506677908</v>
      </c>
      <c r="S42" s="2">
        <v>2125</v>
      </c>
      <c r="T42" s="3">
        <f>IF(S44=0,"- - -",S42/S44*100)</f>
        <v>80.492424242424249</v>
      </c>
      <c r="U42" s="2">
        <v>850</v>
      </c>
      <c r="V42" s="3">
        <f>IF(U44=0,"- - -",U42/U44*100)</f>
        <v>84.915084915084918</v>
      </c>
      <c r="W42" s="2">
        <v>519</v>
      </c>
      <c r="X42" s="3">
        <f>IF(W44=0,"- - -",W42/W44*100)</f>
        <v>83.173076923076934</v>
      </c>
      <c r="Y42" s="2">
        <v>1854</v>
      </c>
      <c r="Z42" s="3">
        <f>IF(Y44=0,"- - -",Y42/Y44*100)</f>
        <v>83.027317510076131</v>
      </c>
      <c r="AA42" s="26">
        <f t="shared" ref="AA42:AA43" si="3">C42+E42+G42+I42+K42+M42+O42+Q42+S42+U42+W42+Y42</f>
        <v>107541</v>
      </c>
      <c r="AB42" s="29">
        <f>IF(AA44=0,"- - -",AA42/AA44*100)</f>
        <v>86.235626192805483</v>
      </c>
      <c r="AE42" s="69"/>
    </row>
    <row r="43" spans="1:33" ht="15" thickBot="1" x14ac:dyDescent="0.35">
      <c r="A43" s="52" t="s">
        <v>52</v>
      </c>
      <c r="B43" s="62" t="s">
        <v>127</v>
      </c>
      <c r="C43" s="9">
        <v>36</v>
      </c>
      <c r="D43" s="3">
        <f>IF(C44=0,"- - -",C43/C44*100)</f>
        <v>6.1538461538461542</v>
      </c>
      <c r="E43" s="2">
        <v>148</v>
      </c>
      <c r="F43" s="3">
        <f>IF(E44=0,"- - -",E43/E44*100)</f>
        <v>6.6219239373601786</v>
      </c>
      <c r="G43" s="2">
        <v>226</v>
      </c>
      <c r="H43" s="3">
        <f>IF(G44=0,"- - -",G43/G44*100)</f>
        <v>5.633100697906281</v>
      </c>
      <c r="I43" s="2">
        <v>690</v>
      </c>
      <c r="J43" s="3">
        <f>IF(I44=0,"- - -",I43/I44*100)</f>
        <v>5.3351890512642077</v>
      </c>
      <c r="K43" s="2">
        <v>1669</v>
      </c>
      <c r="L43" s="3">
        <f>IF(K44=0,"- - -",K43/K44*100)</f>
        <v>4.3739189684993969</v>
      </c>
      <c r="M43" s="2">
        <v>1597</v>
      </c>
      <c r="N43" s="3">
        <f>IF(M44=0,"- - -",M43/M44*100)</f>
        <v>4.2910497890748847</v>
      </c>
      <c r="O43" s="2">
        <v>660</v>
      </c>
      <c r="P43" s="3">
        <f>IF(O44=0,"- - -",O43/O44*100)</f>
        <v>4.1366342839235344</v>
      </c>
      <c r="Q43" s="2">
        <v>269</v>
      </c>
      <c r="R43" s="3">
        <f>IF(Q44=0,"- - -",Q43/Q44*100)</f>
        <v>3.7818079572613525</v>
      </c>
      <c r="S43" s="2">
        <v>134</v>
      </c>
      <c r="T43" s="3">
        <f>IF(S44=0,"- - -",S43/S44*100)</f>
        <v>5.0757575757575761</v>
      </c>
      <c r="U43" s="2">
        <v>37</v>
      </c>
      <c r="V43" s="3">
        <f>IF(U44=0,"- - -",U43/U44*100)</f>
        <v>3.6963036963036959</v>
      </c>
      <c r="W43" s="2">
        <v>30</v>
      </c>
      <c r="X43" s="3">
        <f>IF(W44=0,"- - -",W43/W44*100)</f>
        <v>4.8076923076923084</v>
      </c>
      <c r="Y43" s="2">
        <v>122</v>
      </c>
      <c r="Z43" s="3">
        <f>IF(Y44=0,"- - -",Y43/Y44*100)</f>
        <v>5.4635020152261529</v>
      </c>
      <c r="AA43" s="26">
        <f t="shared" si="3"/>
        <v>5618</v>
      </c>
      <c r="AB43" s="29">
        <f>IF(AA44=0,"- - -",AA43/AA44*100)</f>
        <v>4.5049957500040092</v>
      </c>
      <c r="AE43" s="69"/>
    </row>
    <row r="44" spans="1:33" x14ac:dyDescent="0.3">
      <c r="A44" s="161" t="s">
        <v>153</v>
      </c>
      <c r="B44" s="162"/>
      <c r="C44" s="14">
        <f>SUM(C41:C43)</f>
        <v>585</v>
      </c>
      <c r="D44" s="15">
        <f>IF(C44=0,"- - -",C44/C44*100)</f>
        <v>100</v>
      </c>
      <c r="E44" s="16">
        <f>SUM(E41:E43)</f>
        <v>2235</v>
      </c>
      <c r="F44" s="15">
        <f>IF(E44=0,"- - -",E44/E44*100)</f>
        <v>100</v>
      </c>
      <c r="G44" s="16">
        <f>SUM(G41:G43)</f>
        <v>4012</v>
      </c>
      <c r="H44" s="15">
        <f>IF(G44=0,"- - -",G44/G44*100)</f>
        <v>100</v>
      </c>
      <c r="I44" s="16">
        <f>SUM(I41:I43)</f>
        <v>12933</v>
      </c>
      <c r="J44" s="15">
        <f>IF(I44=0,"- - -",I44/I44*100)</f>
        <v>100</v>
      </c>
      <c r="K44" s="16">
        <f>SUM(K41:K43)</f>
        <v>38158</v>
      </c>
      <c r="L44" s="15">
        <f>IF(K44=0,"- - -",K44/K44*100)</f>
        <v>100</v>
      </c>
      <c r="M44" s="16">
        <f>SUM(M41:M43)</f>
        <v>37217</v>
      </c>
      <c r="N44" s="15">
        <f>IF(M44=0,"- - -",M44/M44*100)</f>
        <v>100</v>
      </c>
      <c r="O44" s="16">
        <f>SUM(O41:O43)</f>
        <v>15955</v>
      </c>
      <c r="P44" s="15">
        <f>IF(O44=0,"- - -",O44/O44*100)</f>
        <v>100</v>
      </c>
      <c r="Q44" s="16">
        <f>SUM(Q41:Q43)</f>
        <v>7113</v>
      </c>
      <c r="R44" s="15">
        <f>IF(Q44=0,"- - -",Q44/Q44*100)</f>
        <v>100</v>
      </c>
      <c r="S44" s="16">
        <f>SUM(S41:S43)</f>
        <v>2640</v>
      </c>
      <c r="T44" s="15">
        <f>IF(S44=0,"- - -",S44/S44*100)</f>
        <v>100</v>
      </c>
      <c r="U44" s="16">
        <f>SUM(U41:U43)</f>
        <v>1001</v>
      </c>
      <c r="V44" s="15">
        <f>IF(U44=0,"- - -",U44/U44*100)</f>
        <v>100</v>
      </c>
      <c r="W44" s="16">
        <f>SUM(W41:W43)</f>
        <v>624</v>
      </c>
      <c r="X44" s="15">
        <f>IF(W44=0,"- - -",W44/W44*100)</f>
        <v>100</v>
      </c>
      <c r="Y44" s="16">
        <f>SUM(Y41:Y43)</f>
        <v>2233</v>
      </c>
      <c r="Z44" s="15">
        <f>IF(Y44=0,"- - -",Y44/Y44*100)</f>
        <v>100</v>
      </c>
      <c r="AA44" s="22">
        <f>SUM(AA41:AA43)</f>
        <v>124706</v>
      </c>
      <c r="AB44" s="23">
        <f>IF(AA44=0,"- - -",AA44/AA44*100)</f>
        <v>100</v>
      </c>
      <c r="AE44" s="69"/>
    </row>
    <row r="45" spans="1:33" ht="15" thickBot="1" x14ac:dyDescent="0.35">
      <c r="A45" s="163" t="s">
        <v>187</v>
      </c>
      <c r="B45" s="164"/>
      <c r="C45" s="18">
        <f>IF($AA44=0,"- - -",C44/$AA44*100)</f>
        <v>0.46910333103459334</v>
      </c>
      <c r="D45" s="19"/>
      <c r="E45" s="20">
        <f>IF($AA44=0,"- - -",E44/$AA44*100)</f>
        <v>1.7922152903629334</v>
      </c>
      <c r="F45" s="19"/>
      <c r="G45" s="20">
        <f>IF($AA44=0,"- - -",G44/$AA44*100)</f>
        <v>3.2171667762577587</v>
      </c>
      <c r="H45" s="19"/>
      <c r="I45" s="20">
        <f>IF($AA44=0,"- - -",I44/$AA44*100)</f>
        <v>10.370792103026318</v>
      </c>
      <c r="J45" s="19"/>
      <c r="K45" s="20">
        <f>IF($AA44=0,"- - -",K44/$AA44*100)</f>
        <v>30.598367360030792</v>
      </c>
      <c r="L45" s="19"/>
      <c r="M45" s="20">
        <f>IF($AA44=0,"- - -",M44/$AA44*100)</f>
        <v>29.843792600195663</v>
      </c>
      <c r="N45" s="19"/>
      <c r="O45" s="20">
        <f>IF($AA44=0,"- - -",O44/$AA44*100)</f>
        <v>12.794091703687071</v>
      </c>
      <c r="P45" s="19"/>
      <c r="Q45" s="20">
        <f>IF($AA44=0,"- - -",Q44/$AA44*100)</f>
        <v>5.703815373759082</v>
      </c>
      <c r="R45" s="19"/>
      <c r="S45" s="20">
        <f>IF($AA44=0,"- - -",S44/$AA44*100)</f>
        <v>2.1169791349253444</v>
      </c>
      <c r="T45" s="19"/>
      <c r="U45" s="20">
        <f>IF($AA44=0,"- - -",U44/$AA44*100)</f>
        <v>0.80268792199252648</v>
      </c>
      <c r="V45" s="19"/>
      <c r="W45" s="20">
        <f>IF($AA44=0,"- - -",W44/$AA44*100)</f>
        <v>0.50037688643689959</v>
      </c>
      <c r="X45" s="19"/>
      <c r="Y45" s="20">
        <f>IF($AA44=0,"- - -",Y44/$AA44*100)</f>
        <v>1.7906115182910205</v>
      </c>
      <c r="Z45" s="19"/>
      <c r="AA45" s="24">
        <f>IF($AA44=0,"- - -",AA44/$AA44*100)</f>
        <v>100</v>
      </c>
      <c r="AB45" s="25"/>
    </row>
    <row r="46" spans="1:33" x14ac:dyDescent="0.3">
      <c r="A46" s="63"/>
    </row>
    <row r="48" spans="1:33" x14ac:dyDescent="0.3">
      <c r="A48" s="1" t="s">
        <v>469</v>
      </c>
      <c r="J48" s="48"/>
      <c r="L48" s="48"/>
    </row>
    <row r="49" spans="1:27" ht="15" thickBot="1" x14ac:dyDescent="0.35"/>
    <row r="50" spans="1:27" ht="14.4" customHeight="1" x14ac:dyDescent="0.3">
      <c r="A50" s="172" t="s">
        <v>348</v>
      </c>
      <c r="B50" s="173"/>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74"/>
      <c r="B51" s="175"/>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349</v>
      </c>
      <c r="C52" s="8">
        <v>6</v>
      </c>
      <c r="D52" s="5">
        <f>IF(C55=0,"- - -",C52/C55*100)</f>
        <v>11.76470588235294</v>
      </c>
      <c r="E52" s="4">
        <v>36</v>
      </c>
      <c r="F52" s="5">
        <f>IF(E55=0,"- - -",E52/E55*100)</f>
        <v>6.9498069498069501</v>
      </c>
      <c r="G52" s="4">
        <v>117</v>
      </c>
      <c r="H52" s="5">
        <f>IF(G55=0,"- - -",G52/G55*100)</f>
        <v>9.1620986687548935</v>
      </c>
      <c r="I52" s="4">
        <v>2068</v>
      </c>
      <c r="J52" s="5">
        <f>IF(I55=0,"- - -",I52/I55*100)</f>
        <v>12.369900705826057</v>
      </c>
      <c r="K52" s="4">
        <v>8546</v>
      </c>
      <c r="L52" s="5">
        <f>IF(K55=0,"- - -",K52/K55*100)</f>
        <v>9.2522221139584477</v>
      </c>
      <c r="M52" s="4">
        <v>771</v>
      </c>
      <c r="N52" s="5">
        <f>IF(M55=0,"- - -",M52/M55*100)</f>
        <v>5.6105370397322076</v>
      </c>
      <c r="O52" s="4">
        <v>1</v>
      </c>
      <c r="P52" s="5">
        <f>IF(O55=0,"- - -",O52/O55*100)</f>
        <v>7.6923076923076925</v>
      </c>
      <c r="Q52" s="4">
        <v>0</v>
      </c>
      <c r="R52" s="5" t="str">
        <f>IF(Q55=0,"- - -",Q52/Q55*100)</f>
        <v>- - -</v>
      </c>
      <c r="S52" s="4">
        <v>2</v>
      </c>
      <c r="T52" s="5">
        <f>IF(S55=0,"- - -",S52/S55*100)</f>
        <v>10</v>
      </c>
      <c r="U52" s="26">
        <f>C52+E52+G52+I52+K52+M52+O52+Q52+S52</f>
        <v>11547</v>
      </c>
      <c r="V52" s="27">
        <f>IF(U55=0,"- - -",U52/U55*100)</f>
        <v>9.2593780571905118</v>
      </c>
      <c r="Y52" s="69"/>
    </row>
    <row r="53" spans="1:27" x14ac:dyDescent="0.3">
      <c r="A53" s="52" t="s">
        <v>51</v>
      </c>
      <c r="B53" s="62" t="s">
        <v>350</v>
      </c>
      <c r="C53" s="9">
        <v>42</v>
      </c>
      <c r="D53" s="3">
        <f>IF(C55=0,"- - -",C53/C55*100)</f>
        <v>82.35294117647058</v>
      </c>
      <c r="E53" s="2">
        <v>451</v>
      </c>
      <c r="F53" s="3">
        <f>IF(E55=0,"- - -",E53/E55*100)</f>
        <v>87.065637065637063</v>
      </c>
      <c r="G53" s="2">
        <v>1103</v>
      </c>
      <c r="H53" s="3">
        <f>IF(G55=0,"- - -",G53/G55*100)</f>
        <v>86.374314800313229</v>
      </c>
      <c r="I53" s="2">
        <v>13826</v>
      </c>
      <c r="J53" s="3">
        <f>IF(I55=0,"- - -",I53/I55*100)</f>
        <v>82.701280057423133</v>
      </c>
      <c r="K53" s="2">
        <v>79698</v>
      </c>
      <c r="L53" s="3">
        <f>IF(K55=0,"- - -",K53/K55*100)</f>
        <v>86.284062489850271</v>
      </c>
      <c r="M53" s="2">
        <v>12399</v>
      </c>
      <c r="N53" s="3">
        <f>IF(M55=0,"- - -",M53/M55*100)</f>
        <v>90.227041187600051</v>
      </c>
      <c r="O53" s="2">
        <v>12</v>
      </c>
      <c r="P53" s="3">
        <f>IF(O55=0,"- - -",O53/O55*100)</f>
        <v>92.307692307692307</v>
      </c>
      <c r="Q53" s="2">
        <v>0</v>
      </c>
      <c r="R53" s="3" t="str">
        <f>IF(Q55=0,"- - -",Q53/Q55*100)</f>
        <v>- - -</v>
      </c>
      <c r="S53" s="2">
        <v>10</v>
      </c>
      <c r="T53" s="3">
        <f>IF(S55=0,"- - -",S53/S55*100)</f>
        <v>50</v>
      </c>
      <c r="U53" s="26">
        <f t="shared" ref="U53:U54" si="4">C53+E53+G53+I53+K53+M53+O53+Q53+S53</f>
        <v>107541</v>
      </c>
      <c r="V53" s="29">
        <f>IF(U55=0,"- - -",U53/U55*100)</f>
        <v>86.235626192805483</v>
      </c>
      <c r="Y53" s="69"/>
    </row>
    <row r="54" spans="1:27" ht="15" thickBot="1" x14ac:dyDescent="0.35">
      <c r="A54" s="52" t="s">
        <v>52</v>
      </c>
      <c r="B54" s="62" t="s">
        <v>127</v>
      </c>
      <c r="C54" s="9">
        <v>3</v>
      </c>
      <c r="D54" s="3">
        <f>IF(C55=0,"- - -",C54/C55*100)</f>
        <v>5.8823529411764701</v>
      </c>
      <c r="E54" s="2">
        <v>31</v>
      </c>
      <c r="F54" s="3">
        <f>IF(E55=0,"- - -",E54/E55*100)</f>
        <v>5.9845559845559846</v>
      </c>
      <c r="G54" s="2">
        <v>57</v>
      </c>
      <c r="H54" s="3">
        <f>IF(G55=0,"- - -",G54/G55*100)</f>
        <v>4.4635865309318712</v>
      </c>
      <c r="I54" s="2">
        <v>824</v>
      </c>
      <c r="J54" s="3">
        <f>IF(I55=0,"- - -",I54/I55*100)</f>
        <v>4.9288192367508072</v>
      </c>
      <c r="K54" s="2">
        <v>4123</v>
      </c>
      <c r="L54" s="3">
        <f>IF(K55=0,"- - -",K54/K55*100)</f>
        <v>4.4637153961912803</v>
      </c>
      <c r="M54" s="2">
        <v>572</v>
      </c>
      <c r="N54" s="3">
        <f>IF(M55=0,"- - -",M54/M55*100)</f>
        <v>4.1624217726677344</v>
      </c>
      <c r="O54" s="2">
        <v>0</v>
      </c>
      <c r="P54" s="3">
        <f>IF(O55=0,"- - -",O54/O55*100)</f>
        <v>0</v>
      </c>
      <c r="Q54" s="2">
        <v>0</v>
      </c>
      <c r="R54" s="3" t="str">
        <f>IF(Q55=0,"- - -",Q54/Q55*100)</f>
        <v>- - -</v>
      </c>
      <c r="S54" s="2">
        <v>8</v>
      </c>
      <c r="T54" s="3">
        <f>IF(S55=0,"- - -",S54/S55*100)</f>
        <v>40</v>
      </c>
      <c r="U54" s="26">
        <f t="shared" si="4"/>
        <v>5618</v>
      </c>
      <c r="V54" s="29">
        <f>IF(U55=0,"- - -",U54/U55*100)</f>
        <v>4.5049957500040092</v>
      </c>
      <c r="Y54" s="69"/>
    </row>
    <row r="55" spans="1:27" x14ac:dyDescent="0.3">
      <c r="A55" s="161" t="s">
        <v>153</v>
      </c>
      <c r="B55" s="162"/>
      <c r="C55" s="14">
        <f>SUM(C52:C54)</f>
        <v>51</v>
      </c>
      <c r="D55" s="15">
        <f>IF(C55=0,"- - -",C55/C55*100)</f>
        <v>100</v>
      </c>
      <c r="E55" s="16">
        <f>SUM(E52:E54)</f>
        <v>518</v>
      </c>
      <c r="F55" s="15">
        <f>IF(E55=0,"- - -",E55/E55*100)</f>
        <v>100</v>
      </c>
      <c r="G55" s="16">
        <f>SUM(G52:G54)</f>
        <v>1277</v>
      </c>
      <c r="H55" s="15">
        <f>IF(G55=0,"- - -",G55/G55*100)</f>
        <v>100</v>
      </c>
      <c r="I55" s="16">
        <f>SUM(I52:I54)</f>
        <v>16718</v>
      </c>
      <c r="J55" s="15">
        <f>IF(I55=0,"- - -",I55/I55*100)</f>
        <v>100</v>
      </c>
      <c r="K55" s="16">
        <f>SUM(K52:K54)</f>
        <v>92367</v>
      </c>
      <c r="L55" s="15">
        <f>IF(K55=0,"- - -",K55/K55*100)</f>
        <v>100</v>
      </c>
      <c r="M55" s="16">
        <f>SUM(M52:M54)</f>
        <v>13742</v>
      </c>
      <c r="N55" s="15">
        <f>IF(M55=0,"- - -",M55/M55*100)</f>
        <v>100</v>
      </c>
      <c r="O55" s="16">
        <f>SUM(O52:O54)</f>
        <v>13</v>
      </c>
      <c r="P55" s="15">
        <f>IF(O55=0,"- - -",O55/O55*100)</f>
        <v>100</v>
      </c>
      <c r="Q55" s="16">
        <f>SUM(Q52:Q54)</f>
        <v>0</v>
      </c>
      <c r="R55" s="15" t="str">
        <f>IF(Q55=0,"- - -",Q55/Q55*100)</f>
        <v>- - -</v>
      </c>
      <c r="S55" s="16">
        <f>SUM(S52:S54)</f>
        <v>20</v>
      </c>
      <c r="T55" s="15">
        <f>IF(S55=0,"- - -",S55/S55*100)</f>
        <v>100</v>
      </c>
      <c r="U55" s="22">
        <f>SUM(U52:U54)</f>
        <v>124706</v>
      </c>
      <c r="V55" s="23">
        <f>IF(U55=0,"- - -",U55/U55*100)</f>
        <v>100</v>
      </c>
      <c r="Y55" s="69"/>
    </row>
    <row r="56" spans="1:27" ht="15" thickBot="1" x14ac:dyDescent="0.35">
      <c r="A56" s="163" t="s">
        <v>567</v>
      </c>
      <c r="B56" s="164"/>
      <c r="C56" s="18">
        <f>IF($U55=0,"- - -",C55/$U55*100)</f>
        <v>4.0896187833785062E-2</v>
      </c>
      <c r="D56" s="19"/>
      <c r="E56" s="20">
        <f>IF($U55=0,"- - -",E55/$U55*100)</f>
        <v>0.41537696662550316</v>
      </c>
      <c r="F56" s="19"/>
      <c r="G56" s="20">
        <f>IF($U55=0,"- - -",G55/$U55*100)</f>
        <v>1.0240084679165398</v>
      </c>
      <c r="H56" s="19"/>
      <c r="I56" s="20">
        <f>IF($U55=0,"- - -",I55/$U55*100)</f>
        <v>13.405930749121936</v>
      </c>
      <c r="J56" s="19"/>
      <c r="K56" s="20">
        <f>IF($U55=0,"- - -",K55/$U55*100)</f>
        <v>74.067807483200482</v>
      </c>
      <c r="L56" s="19"/>
      <c r="M56" s="20">
        <f>IF($U55=0,"- - -",M55/$U55*100)</f>
        <v>11.019517906115182</v>
      </c>
      <c r="N56" s="19"/>
      <c r="O56" s="20">
        <f>IF($U55=0,"- - -",O55/$U55*100)</f>
        <v>1.0424518467435409E-2</v>
      </c>
      <c r="P56" s="19"/>
      <c r="Q56" s="20">
        <f>IF($U55=0,"- - -",Q55/$U55*100)</f>
        <v>0</v>
      </c>
      <c r="R56" s="19"/>
      <c r="S56" s="20">
        <f>IF($U55=0,"- - -",S55/$U55*100)</f>
        <v>1.6037720719131399E-2</v>
      </c>
      <c r="T56" s="19"/>
      <c r="U56" s="24">
        <f>IF($U55=0,"- - -",U55/$U55*100)</f>
        <v>100</v>
      </c>
      <c r="V56" s="25"/>
    </row>
    <row r="57" spans="1:27" x14ac:dyDescent="0.3">
      <c r="A57" s="63"/>
    </row>
    <row r="59" spans="1:27" x14ac:dyDescent="0.3">
      <c r="A59" s="1" t="s">
        <v>470</v>
      </c>
      <c r="J59" s="48"/>
      <c r="L59" s="48"/>
    </row>
    <row r="60" spans="1:27" ht="15" thickBot="1" x14ac:dyDescent="0.35"/>
    <row r="61" spans="1:27" ht="14.4" customHeight="1" x14ac:dyDescent="0.3">
      <c r="A61" s="172" t="s">
        <v>348</v>
      </c>
      <c r="B61" s="173"/>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74"/>
      <c r="B62" s="175"/>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349</v>
      </c>
      <c r="C63" s="8">
        <v>0</v>
      </c>
      <c r="D63" s="5">
        <f>IF(C66=0,"- - -",C63/C66*100)</f>
        <v>0</v>
      </c>
      <c r="E63" s="4">
        <v>71</v>
      </c>
      <c r="F63" s="5">
        <f>IF(E66=0,"- - -",E63/E66*100)</f>
        <v>1.6639325052730254</v>
      </c>
      <c r="G63" s="4">
        <v>1042</v>
      </c>
      <c r="H63" s="5">
        <f>IF(G66=0,"- - -",G63/G66*100)</f>
        <v>5.0019201228878654</v>
      </c>
      <c r="I63" s="4">
        <v>3436</v>
      </c>
      <c r="J63" s="5">
        <f>IF(I66=0,"- - -",I63/I66*100)</f>
        <v>7.454817643357706</v>
      </c>
      <c r="K63" s="4">
        <v>4286</v>
      </c>
      <c r="L63" s="5">
        <f>IF(K66=0,"- - -",K63/K66*100)</f>
        <v>11.809765237517912</v>
      </c>
      <c r="M63" s="4">
        <v>2308</v>
      </c>
      <c r="N63" s="5">
        <f>IF(M66=0,"- - -",M63/M66*100)</f>
        <v>15.811468109885594</v>
      </c>
      <c r="O63" s="4">
        <v>393</v>
      </c>
      <c r="P63" s="5">
        <f>IF(O66=0,"- - -",O63/O66*100)</f>
        <v>15.94320486815416</v>
      </c>
      <c r="Q63" s="4">
        <v>9</v>
      </c>
      <c r="R63" s="5">
        <f>IF(Q66=0,"- - -",Q63/Q66*100)</f>
        <v>9.2783505154639183</v>
      </c>
      <c r="S63" s="4">
        <v>2</v>
      </c>
      <c r="T63" s="5">
        <f>IF(S66=0,"- - -",S63/S66*100)</f>
        <v>50</v>
      </c>
      <c r="U63" s="4">
        <v>0</v>
      </c>
      <c r="V63" s="5" t="str">
        <f>IF(U66=0,"- - -",U63/U66*100)</f>
        <v>- - -</v>
      </c>
      <c r="W63" s="26">
        <f>C63+E63+G63+I63+K63+M63+O63+Q63+S63+U63</f>
        <v>11547</v>
      </c>
      <c r="X63" s="27">
        <f>IF(W66=0,"- - -",W63/W66*100)</f>
        <v>9.2594523074455726</v>
      </c>
      <c r="AA63" s="69"/>
    </row>
    <row r="64" spans="1:27" x14ac:dyDescent="0.3">
      <c r="A64" s="52" t="s">
        <v>51</v>
      </c>
      <c r="B64" s="62" t="s">
        <v>350</v>
      </c>
      <c r="C64" s="9">
        <v>59</v>
      </c>
      <c r="D64" s="3">
        <f>IF(C66=0,"- - -",C64/C66*100)</f>
        <v>98.333333333333329</v>
      </c>
      <c r="E64" s="2">
        <v>4001</v>
      </c>
      <c r="F64" s="3">
        <f>IF(E66=0,"- - -",E64/E66*100)</f>
        <v>93.766112022498234</v>
      </c>
      <c r="G64" s="2">
        <v>18920</v>
      </c>
      <c r="H64" s="3">
        <f>IF(G66=0,"- - -",G64/G66*100)</f>
        <v>90.82181259600614</v>
      </c>
      <c r="I64" s="2">
        <v>40753</v>
      </c>
      <c r="J64" s="3">
        <f>IF(I66=0,"- - -",I64/I66*100)</f>
        <v>88.418563276995513</v>
      </c>
      <c r="K64" s="2">
        <v>30281</v>
      </c>
      <c r="L64" s="3">
        <f>IF(K66=0,"- - -",K64/K66*100)</f>
        <v>83.437121128623389</v>
      </c>
      <c r="M64" s="2">
        <v>11514</v>
      </c>
      <c r="N64" s="3">
        <f>IF(M66=0,"- - -",M64/M66*100)</f>
        <v>78.879221757895451</v>
      </c>
      <c r="O64" s="2">
        <v>1930</v>
      </c>
      <c r="P64" s="3">
        <f>IF(O66=0,"- - -",O64/O66*100)</f>
        <v>78.296146044624749</v>
      </c>
      <c r="Q64" s="2">
        <v>82</v>
      </c>
      <c r="R64" s="3">
        <f>IF(Q66=0,"- - -",Q64/Q66*100)</f>
        <v>84.536082474226802</v>
      </c>
      <c r="S64" s="2">
        <v>1</v>
      </c>
      <c r="T64" s="3">
        <f>IF(S66=0,"- - -",S64/S66*100)</f>
        <v>25</v>
      </c>
      <c r="U64" s="2">
        <v>0</v>
      </c>
      <c r="V64" s="3" t="str">
        <f>IF(U66=0,"- - -",U64/U66*100)</f>
        <v>- - -</v>
      </c>
      <c r="W64" s="26">
        <f t="shared" ref="W64:W65" si="5">C64+E64+G64+I64+K64+M64+O64+Q64+S64+U64</f>
        <v>107541</v>
      </c>
      <c r="X64" s="29">
        <f>IF(W66=0,"- - -",W64/W66*100)</f>
        <v>86.236317709795117</v>
      </c>
      <c r="AA64" s="69"/>
    </row>
    <row r="65" spans="1:31" ht="15" thickBot="1" x14ac:dyDescent="0.35">
      <c r="A65" s="52" t="s">
        <v>52</v>
      </c>
      <c r="B65" s="62" t="s">
        <v>127</v>
      </c>
      <c r="C65" s="9">
        <v>1</v>
      </c>
      <c r="D65" s="3">
        <f>IF(C66=0,"- - -",C65/C66*100)</f>
        <v>1.6666666666666667</v>
      </c>
      <c r="E65" s="2">
        <v>195</v>
      </c>
      <c r="F65" s="3">
        <f>IF(E66=0,"- - -",E65/E66*100)</f>
        <v>4.5699554722287328</v>
      </c>
      <c r="G65" s="2">
        <v>870</v>
      </c>
      <c r="H65" s="3">
        <f>IF(G66=0,"- - -",G65/G66*100)</f>
        <v>4.1762672811059911</v>
      </c>
      <c r="I65" s="2">
        <v>1902</v>
      </c>
      <c r="J65" s="3">
        <f>IF(I66=0,"- - -",I65/I66*100)</f>
        <v>4.1266190796467859</v>
      </c>
      <c r="K65" s="2">
        <v>1725</v>
      </c>
      <c r="L65" s="3">
        <f>IF(K66=0,"- - -",K65/K66*100)</f>
        <v>4.7531136338587014</v>
      </c>
      <c r="M65" s="2">
        <v>775</v>
      </c>
      <c r="N65" s="3">
        <f>IF(M66=0,"- - -",M65/M66*100)</f>
        <v>5.3093101322189495</v>
      </c>
      <c r="O65" s="2">
        <v>142</v>
      </c>
      <c r="P65" s="3">
        <f>IF(O66=0,"- - -",O65/O66*100)</f>
        <v>5.7606490872210951</v>
      </c>
      <c r="Q65" s="2">
        <v>6</v>
      </c>
      <c r="R65" s="3">
        <f>IF(Q66=0,"- - -",Q65/Q66*100)</f>
        <v>6.1855670103092786</v>
      </c>
      <c r="S65" s="2">
        <v>1</v>
      </c>
      <c r="T65" s="3">
        <f>IF(S66=0,"- - -",S65/S66*100)</f>
        <v>25</v>
      </c>
      <c r="U65" s="2">
        <v>0</v>
      </c>
      <c r="V65" s="3" t="str">
        <f>IF(U66=0,"- - -",U65/U66*100)</f>
        <v>- - -</v>
      </c>
      <c r="W65" s="26">
        <f t="shared" si="5"/>
        <v>5617</v>
      </c>
      <c r="X65" s="29">
        <f>IF(W66=0,"- - -",W65/W66*100)</f>
        <v>4.5042299827593117</v>
      </c>
      <c r="AA65" s="69"/>
    </row>
    <row r="66" spans="1:31" x14ac:dyDescent="0.3">
      <c r="A66" s="161" t="s">
        <v>153</v>
      </c>
      <c r="B66" s="162"/>
      <c r="C66" s="14">
        <f>SUM(C63:C65)</f>
        <v>60</v>
      </c>
      <c r="D66" s="15">
        <f>IF(C66=0,"- - -",C66/C66*100)</f>
        <v>100</v>
      </c>
      <c r="E66" s="16">
        <f>SUM(E63:E65)</f>
        <v>4267</v>
      </c>
      <c r="F66" s="15">
        <f>IF(E66=0,"- - -",E66/E66*100)</f>
        <v>100</v>
      </c>
      <c r="G66" s="16">
        <f>SUM(G63:G65)</f>
        <v>20832</v>
      </c>
      <c r="H66" s="15">
        <f>IF(G66=0,"- - -",G66/G66*100)</f>
        <v>100</v>
      </c>
      <c r="I66" s="16">
        <f>SUM(I63:I65)</f>
        <v>46091</v>
      </c>
      <c r="J66" s="15">
        <f>IF(I66=0,"- - -",I66/I66*100)</f>
        <v>100</v>
      </c>
      <c r="K66" s="16">
        <f>SUM(K63:K65)</f>
        <v>36292</v>
      </c>
      <c r="L66" s="15">
        <f>IF(K66=0,"- - -",K66/K66*100)</f>
        <v>100</v>
      </c>
      <c r="M66" s="16">
        <f>SUM(M63:M65)</f>
        <v>14597</v>
      </c>
      <c r="N66" s="15">
        <f>IF(M66=0,"- - -",M66/M66*100)</f>
        <v>100</v>
      </c>
      <c r="O66" s="16">
        <f>SUM(O63:O65)</f>
        <v>2465</v>
      </c>
      <c r="P66" s="15">
        <f>IF(O66=0,"- - -",O66/O66*100)</f>
        <v>100</v>
      </c>
      <c r="Q66" s="16">
        <f>SUM(Q63:Q65)</f>
        <v>97</v>
      </c>
      <c r="R66" s="15">
        <f>IF(Q66=0,"- - -",Q66/Q66*100)</f>
        <v>100</v>
      </c>
      <c r="S66" s="16">
        <f>SUM(S63:S65)</f>
        <v>4</v>
      </c>
      <c r="T66" s="15">
        <f>IF(S66=0,"- - -",S66/S66*100)</f>
        <v>100</v>
      </c>
      <c r="U66" s="16">
        <f>SUM(U63:U65)</f>
        <v>0</v>
      </c>
      <c r="V66" s="15" t="str">
        <f>IF(U66=0,"- - -",U66/U66*100)</f>
        <v>- - -</v>
      </c>
      <c r="W66" s="22">
        <f>SUM(W63:W65)</f>
        <v>124705</v>
      </c>
      <c r="X66" s="23">
        <f>IF(W66=0,"- - -",W66/W66*100)</f>
        <v>100</v>
      </c>
      <c r="AA66" s="69"/>
    </row>
    <row r="67" spans="1:31" ht="15" thickBot="1" x14ac:dyDescent="0.35">
      <c r="A67" s="163" t="s">
        <v>615</v>
      </c>
      <c r="B67" s="164"/>
      <c r="C67" s="18">
        <f>IF($W66=0,"- - -",C66/$W66*100)</f>
        <v>4.8113547973216791E-2</v>
      </c>
      <c r="D67" s="19"/>
      <c r="E67" s="20">
        <f>IF($W66=0,"- - -",E66/$W66*100)</f>
        <v>3.4216751533619338</v>
      </c>
      <c r="F67" s="19"/>
      <c r="G67" s="20">
        <f>IF($W66=0,"- - -",G66/$W66*100)</f>
        <v>16.705023856300873</v>
      </c>
      <c r="H67" s="19"/>
      <c r="I67" s="20">
        <f>IF($W66=0,"- - -",I66/$W66*100)</f>
        <v>36.960025660558919</v>
      </c>
      <c r="J67" s="19"/>
      <c r="K67" s="20">
        <f>IF($W66=0,"- - -",K66/$W66*100)</f>
        <v>29.102281384066398</v>
      </c>
      <c r="L67" s="19"/>
      <c r="M67" s="20">
        <f>IF($W66=0,"- - -",M66/$W66*100)</f>
        <v>11.705224329417426</v>
      </c>
      <c r="N67" s="19"/>
      <c r="O67" s="20">
        <f>IF($W66=0,"- - -",O66/$W66*100)</f>
        <v>1.9766649292329896</v>
      </c>
      <c r="P67" s="19"/>
      <c r="Q67" s="20">
        <f>IF($W66=0,"- - -",Q66/$W66*100)</f>
        <v>7.7783569223367141E-2</v>
      </c>
      <c r="R67" s="19"/>
      <c r="S67" s="20">
        <f>IF($W66=0,"- - -",S66/$W66*100)</f>
        <v>3.2075698648811194E-3</v>
      </c>
      <c r="T67" s="19"/>
      <c r="U67" s="20">
        <f>IF($W66=0,"- - -",U66/$W66*100)</f>
        <v>0</v>
      </c>
      <c r="V67" s="19"/>
      <c r="W67" s="24">
        <f>IF($W66=0,"- - -",W66/$W66*100)</f>
        <v>100</v>
      </c>
      <c r="X67" s="25"/>
    </row>
    <row r="68" spans="1:31" x14ac:dyDescent="0.3">
      <c r="A68" s="63"/>
    </row>
    <row r="70" spans="1:31" x14ac:dyDescent="0.3">
      <c r="A70" s="49" t="s">
        <v>471</v>
      </c>
      <c r="J70" s="48"/>
      <c r="L70" s="48"/>
    </row>
    <row r="71" spans="1:31" ht="15" thickBot="1" x14ac:dyDescent="0.35"/>
    <row r="72" spans="1:31" ht="14.4" customHeight="1" x14ac:dyDescent="0.3">
      <c r="A72" s="172" t="s">
        <v>348</v>
      </c>
      <c r="B72" s="173"/>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74"/>
      <c r="B73" s="175"/>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349</v>
      </c>
      <c r="C74" s="8">
        <v>13</v>
      </c>
      <c r="D74" s="5">
        <f>IF(C77=0,"- - -",C74/C77*100)</f>
        <v>9.8484848484848477</v>
      </c>
      <c r="E74" s="4">
        <v>38</v>
      </c>
      <c r="F74" s="5">
        <f>IF(E77=0,"- - -",E74/E77*100)</f>
        <v>7.0763500931098688</v>
      </c>
      <c r="G74" s="4">
        <v>70</v>
      </c>
      <c r="H74" s="5">
        <f>IF(G77=0,"- - -",G74/G77*100)</f>
        <v>8.3632019115890071</v>
      </c>
      <c r="I74" s="4">
        <v>158</v>
      </c>
      <c r="J74" s="5">
        <f>IF(I77=0,"- - -",I74/I77*100)</f>
        <v>8.8813940415964012</v>
      </c>
      <c r="K74" s="4">
        <v>537</v>
      </c>
      <c r="L74" s="5">
        <f>IF(K77=0,"- - -",K74/K77*100)</f>
        <v>9.1653865847414231</v>
      </c>
      <c r="M74" s="4">
        <v>2281</v>
      </c>
      <c r="N74" s="5">
        <f>IF(M77=0,"- - -",M74/M77*100)</f>
        <v>9.6935956822914449</v>
      </c>
      <c r="O74" s="4">
        <v>4624</v>
      </c>
      <c r="P74" s="5">
        <f>IF(O77=0,"- - -",O74/O77*100)</f>
        <v>9.32145305003427</v>
      </c>
      <c r="Q74" s="4">
        <v>3058</v>
      </c>
      <c r="R74" s="5">
        <f>IF(Q77=0,"- - -",Q74/Q77*100)</f>
        <v>8.7974683544303787</v>
      </c>
      <c r="S74" s="4">
        <v>820</v>
      </c>
      <c r="T74" s="5">
        <f>IF(S77=0,"- - -",S74/S77*100)</f>
        <v>9.4069060456579106</v>
      </c>
      <c r="U74" s="4">
        <v>134</v>
      </c>
      <c r="V74" s="5">
        <f>IF(U77=0,"- - -",U74/U77*100)</f>
        <v>11.868910540301151</v>
      </c>
      <c r="W74" s="4">
        <v>17</v>
      </c>
      <c r="X74" s="5">
        <f>IF(W77=0,"- - -",W74/W77*100)</f>
        <v>19.540229885057471</v>
      </c>
      <c r="Y74" s="4">
        <v>0</v>
      </c>
      <c r="Z74" s="5" t="str">
        <f>IF(Y77=0,"- - -",Y74/Y77*100)</f>
        <v>- - -</v>
      </c>
      <c r="AA74" s="26">
        <f>C74+E74+G74+I74+K74+M74+O74+Q74+S74+U74+W74+Y74</f>
        <v>11750</v>
      </c>
      <c r="AB74" s="27">
        <f>IF(AA77=0,"- - -",AA74/AA77*100)</f>
        <v>9.2538629955738969</v>
      </c>
      <c r="AE74" s="69"/>
    </row>
    <row r="75" spans="1:31" x14ac:dyDescent="0.3">
      <c r="A75" s="52" t="s">
        <v>51</v>
      </c>
      <c r="B75" s="62" t="s">
        <v>350</v>
      </c>
      <c r="C75" s="9">
        <v>105</v>
      </c>
      <c r="D75" s="3">
        <f>IF(C77=0,"- - -",C75/C77*100)</f>
        <v>79.545454545454547</v>
      </c>
      <c r="E75" s="2">
        <v>471</v>
      </c>
      <c r="F75" s="3">
        <f>IF(E77=0,"- - -",E75/E77*100)</f>
        <v>87.709497206703915</v>
      </c>
      <c r="G75" s="2">
        <v>736</v>
      </c>
      <c r="H75" s="3">
        <f>IF(G77=0,"- - -",G75/G77*100)</f>
        <v>87.933094384707289</v>
      </c>
      <c r="I75" s="2">
        <v>1521</v>
      </c>
      <c r="J75" s="3">
        <f>IF(I77=0,"- - -",I75/I77*100)</f>
        <v>85.49747048903879</v>
      </c>
      <c r="K75" s="2">
        <v>5018</v>
      </c>
      <c r="L75" s="3">
        <f>IF(K77=0,"- - -",K75/K77*100)</f>
        <v>85.646014678272735</v>
      </c>
      <c r="M75" s="2">
        <v>20130</v>
      </c>
      <c r="N75" s="3">
        <f>IF(M77=0,"- - -",M75/M77*100)</f>
        <v>85.54672559602227</v>
      </c>
      <c r="O75" s="2">
        <v>42789</v>
      </c>
      <c r="P75" s="3">
        <f>IF(O77=0,"- - -",O75/O77*100)</f>
        <v>86.257710760795064</v>
      </c>
      <c r="Q75" s="2">
        <v>30215</v>
      </c>
      <c r="R75" s="3">
        <f>IF(Q77=0,"- - -",Q75/Q77*100)</f>
        <v>86.924626006904489</v>
      </c>
      <c r="S75" s="2">
        <v>7508</v>
      </c>
      <c r="T75" s="3">
        <f>IF(S77=0,"- - -",S75/S77*100)</f>
        <v>86.130549500975107</v>
      </c>
      <c r="U75" s="2">
        <v>952</v>
      </c>
      <c r="V75" s="3">
        <f>IF(U77=0,"- - -",U75/U77*100)</f>
        <v>84.322409211691763</v>
      </c>
      <c r="W75" s="2">
        <v>65</v>
      </c>
      <c r="X75" s="3">
        <f>IF(W77=0,"- - -",W75/W77*100)</f>
        <v>74.712643678160916</v>
      </c>
      <c r="Y75" s="2">
        <v>0</v>
      </c>
      <c r="Z75" s="3" t="str">
        <f>IF(Y77=0,"- - -",Y75/Y77*100)</f>
        <v>- - -</v>
      </c>
      <c r="AA75" s="26">
        <f t="shared" ref="AA75:AA76" si="6">C75+E75+G75+I75+K75+M75+O75+Q75+S75+U75+W75+Y75</f>
        <v>109510</v>
      </c>
      <c r="AB75" s="29">
        <f>IF(AA77=0,"- - -",AA75/AA77*100)</f>
        <v>86.246003118748717</v>
      </c>
      <c r="AE75" s="69"/>
    </row>
    <row r="76" spans="1:31" ht="15" thickBot="1" x14ac:dyDescent="0.35">
      <c r="A76" s="52" t="s">
        <v>52</v>
      </c>
      <c r="B76" s="62" t="s">
        <v>127</v>
      </c>
      <c r="C76" s="9">
        <v>14</v>
      </c>
      <c r="D76" s="3">
        <f>IF(C77=0,"- - -",C76/C77*100)</f>
        <v>10.606060606060606</v>
      </c>
      <c r="E76" s="2">
        <v>28</v>
      </c>
      <c r="F76" s="3">
        <f>IF(E77=0,"- - -",E76/E77*100)</f>
        <v>5.2141527001862196</v>
      </c>
      <c r="G76" s="2">
        <v>31</v>
      </c>
      <c r="H76" s="3">
        <f>IF(G77=0,"- - -",G76/G77*100)</f>
        <v>3.7037037037037033</v>
      </c>
      <c r="I76" s="2">
        <v>100</v>
      </c>
      <c r="J76" s="3">
        <f>IF(I77=0,"- - -",I76/I77*100)</f>
        <v>5.6211354693648117</v>
      </c>
      <c r="K76" s="2">
        <v>304</v>
      </c>
      <c r="L76" s="3">
        <f>IF(K77=0,"- - -",K76/K77*100)</f>
        <v>5.188598736985834</v>
      </c>
      <c r="M76" s="2">
        <v>1120</v>
      </c>
      <c r="N76" s="3">
        <f>IF(M77=0,"- - -",M76/M77*100)</f>
        <v>4.7596787216862859</v>
      </c>
      <c r="O76" s="2">
        <v>2193</v>
      </c>
      <c r="P76" s="3">
        <f>IF(O77=0,"- - -",O76/O77*100)</f>
        <v>4.4208361891706645</v>
      </c>
      <c r="Q76" s="2">
        <v>1487</v>
      </c>
      <c r="R76" s="3">
        <f>IF(Q77=0,"- - -",Q76/Q77*100)</f>
        <v>4.2779056386651328</v>
      </c>
      <c r="S76" s="2">
        <v>389</v>
      </c>
      <c r="T76" s="3">
        <f>IF(S77=0,"- - -",S76/S77*100)</f>
        <v>4.4625444533669834</v>
      </c>
      <c r="U76" s="2">
        <v>43</v>
      </c>
      <c r="V76" s="3">
        <f>IF(U77=0,"- - -",U76/U77*100)</f>
        <v>3.8086802480070863</v>
      </c>
      <c r="W76" s="2">
        <v>5</v>
      </c>
      <c r="X76" s="3">
        <f>IF(W77=0,"- - -",W76/W77*100)</f>
        <v>5.7471264367816088</v>
      </c>
      <c r="Y76" s="2">
        <v>0</v>
      </c>
      <c r="Z76" s="3" t="str">
        <f>IF(Y77=0,"- - -",Y76/Y77*100)</f>
        <v>- - -</v>
      </c>
      <c r="AA76" s="26">
        <f t="shared" si="6"/>
        <v>5714</v>
      </c>
      <c r="AB76" s="29">
        <f>IF(AA77=0,"- - -",AA76/AA77*100)</f>
        <v>4.5001338856773829</v>
      </c>
      <c r="AE76" s="69"/>
    </row>
    <row r="77" spans="1:31" x14ac:dyDescent="0.3">
      <c r="A77" s="170" t="s">
        <v>153</v>
      </c>
      <c r="B77" s="171"/>
      <c r="C77" s="14">
        <f>SUM(C74:C76)</f>
        <v>132</v>
      </c>
      <c r="D77" s="15">
        <f>IF(C77=0,"- - -",C77/C77*100)</f>
        <v>100</v>
      </c>
      <c r="E77" s="16">
        <f>SUM(E74:E76)</f>
        <v>537</v>
      </c>
      <c r="F77" s="15">
        <f>IF(E77=0,"- - -",E77/E77*100)</f>
        <v>100</v>
      </c>
      <c r="G77" s="16">
        <f>SUM(G74:G76)</f>
        <v>837</v>
      </c>
      <c r="H77" s="15">
        <f>IF(G77=0,"- - -",G77/G77*100)</f>
        <v>100</v>
      </c>
      <c r="I77" s="16">
        <f>SUM(I74:I76)</f>
        <v>1779</v>
      </c>
      <c r="J77" s="15">
        <f>IF(I77=0,"- - -",I77/I77*100)</f>
        <v>100</v>
      </c>
      <c r="K77" s="16">
        <f>SUM(K74:K76)</f>
        <v>5859</v>
      </c>
      <c r="L77" s="15">
        <f>IF(K77=0,"- - -",K77/K77*100)</f>
        <v>100</v>
      </c>
      <c r="M77" s="16">
        <f>SUM(M74:M76)</f>
        <v>23531</v>
      </c>
      <c r="N77" s="15">
        <f>IF(M77=0,"- - -",M77/M77*100)</f>
        <v>100</v>
      </c>
      <c r="O77" s="16">
        <f>SUM(O74:O76)</f>
        <v>49606</v>
      </c>
      <c r="P77" s="15">
        <f>IF(O77=0,"- - -",O77/O77*100)</f>
        <v>100</v>
      </c>
      <c r="Q77" s="16">
        <f>SUM(Q74:Q76)</f>
        <v>34760</v>
      </c>
      <c r="R77" s="15">
        <f>IF(Q77=0,"- - -",Q77/Q77*100)</f>
        <v>100</v>
      </c>
      <c r="S77" s="16">
        <f>SUM(S74:S76)</f>
        <v>8717</v>
      </c>
      <c r="T77" s="15">
        <f>IF(S77=0,"- - -",S77/S77*100)</f>
        <v>100</v>
      </c>
      <c r="U77" s="16">
        <f>SUM(U74:U76)</f>
        <v>1129</v>
      </c>
      <c r="V77" s="15">
        <f>IF(U77=0,"- - -",U77/U77*100)</f>
        <v>100</v>
      </c>
      <c r="W77" s="16">
        <f>SUM(W74:W76)</f>
        <v>87</v>
      </c>
      <c r="X77" s="15">
        <f>IF(W77=0,"- - -",W77/W77*100)</f>
        <v>100</v>
      </c>
      <c r="Y77" s="16">
        <f>SUM(Y74:Y76)</f>
        <v>0</v>
      </c>
      <c r="Z77" s="15" t="str">
        <f>IF(Y77=0,"- - -",Y77/Y77*100)</f>
        <v>- - -</v>
      </c>
      <c r="AA77" s="22">
        <f>SUM(AA74:AA76)</f>
        <v>126974</v>
      </c>
      <c r="AB77" s="23">
        <f>IF(AA77=0,"- - -",AA77/AA77*100)</f>
        <v>100</v>
      </c>
      <c r="AE77" s="69"/>
    </row>
    <row r="78" spans="1:31" ht="15" thickBot="1" x14ac:dyDescent="0.35">
      <c r="A78" s="163" t="s">
        <v>616</v>
      </c>
      <c r="B78" s="164"/>
      <c r="C78" s="18">
        <f>IF($AA77=0,"- - -",C77/$AA77*100)</f>
        <v>0.10395829067368122</v>
      </c>
      <c r="D78" s="19"/>
      <c r="E78" s="20">
        <f>IF($AA77=0,"- - -",E77/$AA77*100)</f>
        <v>0.42292122796793047</v>
      </c>
      <c r="F78" s="19"/>
      <c r="G78" s="20">
        <f>IF($AA77=0,"- - -",G77/$AA77*100)</f>
        <v>0.65919007040811506</v>
      </c>
      <c r="H78" s="19"/>
      <c r="I78" s="20">
        <f>IF($AA77=0,"- - -",I77/$AA77*100)</f>
        <v>1.4010742356702945</v>
      </c>
      <c r="J78" s="19"/>
      <c r="K78" s="20">
        <f>IF($AA77=0,"- - -",K77/$AA77*100)</f>
        <v>4.614330492856805</v>
      </c>
      <c r="L78" s="19"/>
      <c r="M78" s="20">
        <f>IF($AA77=0,"- - -",M77/$AA77*100)</f>
        <v>18.532140438199946</v>
      </c>
      <c r="N78" s="19"/>
      <c r="O78" s="20">
        <f>IF($AA77=0,"- - -",O77/$AA77*100)</f>
        <v>39.06784066029266</v>
      </c>
      <c r="P78" s="19"/>
      <c r="Q78" s="20">
        <f>IF($AA77=0,"- - -",Q77/$AA77*100)</f>
        <v>27.375683210736057</v>
      </c>
      <c r="R78" s="19"/>
      <c r="S78" s="20">
        <f>IF($AA77=0,"- - -",S77/$AA77*100)</f>
        <v>6.8651849985036302</v>
      </c>
      <c r="T78" s="19"/>
      <c r="U78" s="20">
        <f>IF($AA77=0,"- - -",U77/$AA77*100)</f>
        <v>0.88915841038322807</v>
      </c>
      <c r="V78" s="19"/>
      <c r="W78" s="20">
        <f>IF($AA77=0,"- - -",W77/$AA77*100)</f>
        <v>6.8517964307653528E-2</v>
      </c>
      <c r="X78" s="19"/>
      <c r="Y78" s="20">
        <f>IF($AA77=0,"- - -",Y77/$AA77*100)</f>
        <v>0</v>
      </c>
      <c r="Z78" s="19"/>
      <c r="AA78" s="24">
        <f>IF($AA77=0,"- - -",AA77/$AA77*100)</f>
        <v>100</v>
      </c>
      <c r="AB78" s="25"/>
    </row>
    <row r="79" spans="1:31" x14ac:dyDescent="0.3">
      <c r="A79" s="63"/>
    </row>
    <row r="81" spans="1:15" x14ac:dyDescent="0.3">
      <c r="A81" s="49" t="s">
        <v>472</v>
      </c>
      <c r="J81" s="48"/>
      <c r="L81" s="48"/>
    </row>
    <row r="82" spans="1:15" ht="15" thickBot="1" x14ac:dyDescent="0.35"/>
    <row r="83" spans="1:15" ht="14.4" customHeight="1" x14ac:dyDescent="0.3">
      <c r="A83" s="172" t="s">
        <v>348</v>
      </c>
      <c r="B83" s="173"/>
      <c r="C83" s="32" t="s">
        <v>423</v>
      </c>
      <c r="D83" s="33"/>
      <c r="E83" s="33" t="s">
        <v>424</v>
      </c>
      <c r="F83" s="33"/>
      <c r="G83" s="33" t="s">
        <v>425</v>
      </c>
      <c r="H83" s="33"/>
      <c r="I83" s="33" t="s">
        <v>426</v>
      </c>
      <c r="J83" s="33"/>
      <c r="K83" s="35" t="s">
        <v>153</v>
      </c>
      <c r="L83" s="36"/>
    </row>
    <row r="84" spans="1:15" ht="15" thickBot="1" x14ac:dyDescent="0.35">
      <c r="A84" s="174"/>
      <c r="B84" s="175"/>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349</v>
      </c>
      <c r="C85" s="8">
        <v>1</v>
      </c>
      <c r="D85" s="5">
        <f>IF(C88=0,"- - -",C85/C88*100)</f>
        <v>4.5454545454545459</v>
      </c>
      <c r="E85" s="4">
        <v>6016</v>
      </c>
      <c r="F85" s="5">
        <f>IF(E88=0,"- - -",E85/E88*100)</f>
        <v>9.2529646092560416</v>
      </c>
      <c r="G85" s="4">
        <v>5733</v>
      </c>
      <c r="H85" s="5">
        <f>IF(G88=0,"- - -",G85/G88*100)</f>
        <v>9.2564785662387994</v>
      </c>
      <c r="I85" s="4">
        <v>0</v>
      </c>
      <c r="J85" s="5" t="str">
        <f>IF($I$88=0,"-    ",I85/$I$88*100)</f>
        <v xml:space="preserve">-    </v>
      </c>
      <c r="K85" s="26">
        <f>C85+E85+G85+I85</f>
        <v>11750</v>
      </c>
      <c r="L85" s="27">
        <f>IF(K88=0,"- - -",K85/K88*100)</f>
        <v>9.2538629955738969</v>
      </c>
      <c r="O85" s="69"/>
    </row>
    <row r="86" spans="1:15" x14ac:dyDescent="0.3">
      <c r="A86" s="52" t="s">
        <v>51</v>
      </c>
      <c r="B86" s="62" t="s">
        <v>350</v>
      </c>
      <c r="C86" s="9">
        <v>17</v>
      </c>
      <c r="D86" s="3">
        <f>IF(C88=0,"- - -",C86/C88*100)</f>
        <v>77.272727272727266</v>
      </c>
      <c r="E86" s="2">
        <v>56058</v>
      </c>
      <c r="F86" s="3">
        <f>IF(E88=0,"- - -",E86/E88*100)</f>
        <v>86.22052693910824</v>
      </c>
      <c r="G86" s="2">
        <v>53435</v>
      </c>
      <c r="H86" s="3">
        <f>IF(G88=0,"- - -",G86/G88*100)</f>
        <v>86.275934447404538</v>
      </c>
      <c r="I86" s="2">
        <v>0</v>
      </c>
      <c r="J86" s="5" t="str">
        <f t="shared" ref="J86:J87" si="7">IF($I$88=0,"-    ",I86/$I$88*100)</f>
        <v xml:space="preserve">-    </v>
      </c>
      <c r="K86" s="26">
        <f t="shared" ref="K86:K87" si="8">C86+E86+G86+I86</f>
        <v>109510</v>
      </c>
      <c r="L86" s="29">
        <f>IF(K88=0,"- - -",K86/K88*100)</f>
        <v>86.246003118748717</v>
      </c>
      <c r="O86" s="69"/>
    </row>
    <row r="87" spans="1:15" ht="15" thickBot="1" x14ac:dyDescent="0.35">
      <c r="A87" s="52" t="s">
        <v>52</v>
      </c>
      <c r="B87" s="62" t="s">
        <v>127</v>
      </c>
      <c r="C87" s="9">
        <v>4</v>
      </c>
      <c r="D87" s="3">
        <f>IF(C88=0,"- - -",C87/C88*100)</f>
        <v>18.181818181818183</v>
      </c>
      <c r="E87" s="2">
        <v>2943</v>
      </c>
      <c r="F87" s="3">
        <f>IF(E88=0,"- - -",E87/E88*100)</f>
        <v>4.5265084516357259</v>
      </c>
      <c r="G87" s="2">
        <v>2767</v>
      </c>
      <c r="H87" s="3">
        <f>IF(G88=0,"- - -",G87/G88*100)</f>
        <v>4.4675869863566646</v>
      </c>
      <c r="I87" s="2">
        <v>0</v>
      </c>
      <c r="J87" s="5" t="str">
        <f t="shared" si="7"/>
        <v xml:space="preserve">-    </v>
      </c>
      <c r="K87" s="26">
        <f t="shared" si="8"/>
        <v>5714</v>
      </c>
      <c r="L87" s="29">
        <f>IF(K88=0,"- - -",K87/K88*100)</f>
        <v>4.5001338856773829</v>
      </c>
      <c r="O87" s="69"/>
    </row>
    <row r="88" spans="1:15" x14ac:dyDescent="0.3">
      <c r="A88" s="161" t="s">
        <v>153</v>
      </c>
      <c r="B88" s="162"/>
      <c r="C88" s="14">
        <f>SUM(C85:C87)</f>
        <v>22</v>
      </c>
      <c r="D88" s="15">
        <f>IF(C88=0,"- - -",C88/C88*100)</f>
        <v>100</v>
      </c>
      <c r="E88" s="16">
        <f>SUM(E85:E87)</f>
        <v>65017</v>
      </c>
      <c r="F88" s="15">
        <f>IF(E88=0,"- - -",E88/E88*100)</f>
        <v>100</v>
      </c>
      <c r="G88" s="16">
        <f>SUM(G85:G87)</f>
        <v>61935</v>
      </c>
      <c r="H88" s="15">
        <f>IF(G88=0,"- - -",G88/G88*100)</f>
        <v>100</v>
      </c>
      <c r="I88" s="16">
        <f>SUM(I85:I87)</f>
        <v>0</v>
      </c>
      <c r="J88" s="15" t="str">
        <f>IF($I$88=0,"-    ",I88/$I$88*100)</f>
        <v xml:space="preserve">-    </v>
      </c>
      <c r="K88" s="22">
        <f>SUM(K85:K87)</f>
        <v>126974</v>
      </c>
      <c r="L88" s="23">
        <f>IF(K88=0,"- - -",K88/K88*100)</f>
        <v>100</v>
      </c>
      <c r="O88" s="69"/>
    </row>
    <row r="89" spans="1:15" ht="15" thickBot="1" x14ac:dyDescent="0.35">
      <c r="A89" s="163" t="s">
        <v>245</v>
      </c>
      <c r="B89" s="164"/>
      <c r="C89" s="18">
        <f>IF($K88=0,"- - -",C88/$K88*100)</f>
        <v>1.7326381778946871E-2</v>
      </c>
      <c r="D89" s="19"/>
      <c r="E89" s="20">
        <f>IF($K88=0,"- - -",E88/$K88*100)</f>
        <v>51.204971096444943</v>
      </c>
      <c r="F89" s="19"/>
      <c r="G89" s="20">
        <f>IF($K88=0,"- - -",G88/$K88*100)</f>
        <v>48.777702521776114</v>
      </c>
      <c r="H89" s="19"/>
      <c r="I89" s="20">
        <f>IF($K88=0,"- - -",I88/$K88*100)</f>
        <v>0</v>
      </c>
      <c r="J89" s="19"/>
      <c r="K89" s="24">
        <f>IF($K88=0,"- - -",K88/$K88*100)</f>
        <v>100</v>
      </c>
      <c r="L89" s="25"/>
    </row>
    <row r="92" spans="1:15" x14ac:dyDescent="0.3">
      <c r="A92" s="1" t="s">
        <v>473</v>
      </c>
      <c r="J92" s="48"/>
      <c r="L92" s="48"/>
    </row>
    <row r="93" spans="1:15" ht="15" thickBot="1" x14ac:dyDescent="0.35"/>
    <row r="94" spans="1:15" ht="14.4" customHeight="1" x14ac:dyDescent="0.3">
      <c r="A94" s="172" t="s">
        <v>348</v>
      </c>
      <c r="B94" s="173"/>
      <c r="C94" s="32" t="s">
        <v>259</v>
      </c>
      <c r="D94" s="33"/>
      <c r="E94" s="33" t="s">
        <v>260</v>
      </c>
      <c r="F94" s="33"/>
      <c r="G94" s="33" t="s">
        <v>261</v>
      </c>
      <c r="H94" s="33"/>
      <c r="I94" s="33" t="s">
        <v>262</v>
      </c>
      <c r="J94" s="33"/>
      <c r="K94" s="35" t="s">
        <v>153</v>
      </c>
      <c r="L94" s="36"/>
    </row>
    <row r="95" spans="1:15" ht="15" thickBot="1" x14ac:dyDescent="0.35">
      <c r="A95" s="174"/>
      <c r="B95" s="175"/>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349</v>
      </c>
      <c r="C96" s="8">
        <v>11287</v>
      </c>
      <c r="D96" s="5">
        <f>IF(C99=0,"- - -",C96/C99*100)</f>
        <v>9.2580896526268308</v>
      </c>
      <c r="E96" s="4">
        <v>202</v>
      </c>
      <c r="F96" s="5">
        <f>IF(E99=0,"- - -",E96/E99*100)</f>
        <v>9.0582959641255609</v>
      </c>
      <c r="G96" s="4">
        <v>7</v>
      </c>
      <c r="H96" s="5">
        <f>IF(G99=0,"- - -",G96/G99*100)</f>
        <v>14.000000000000002</v>
      </c>
      <c r="I96" s="4">
        <v>51</v>
      </c>
      <c r="J96" s="5">
        <f>IF(I99=0,"- - -",I96/I99*100)</f>
        <v>9.9804305283757326</v>
      </c>
      <c r="K96" s="26">
        <f>C96+E96+G96+I96</f>
        <v>11547</v>
      </c>
      <c r="L96" s="27">
        <f>IF(K99=0,"- - -",K96/K99*100)</f>
        <v>9.2593780571905118</v>
      </c>
      <c r="O96" s="69"/>
    </row>
    <row r="97" spans="1:35" x14ac:dyDescent="0.3">
      <c r="A97" s="52" t="s">
        <v>51</v>
      </c>
      <c r="B97" s="62" t="s">
        <v>350</v>
      </c>
      <c r="C97" s="9">
        <v>105151</v>
      </c>
      <c r="D97" s="3">
        <f>IF(C99=0,"- - -",C97/C99*100)</f>
        <v>86.24943608251651</v>
      </c>
      <c r="E97" s="2">
        <v>1928</v>
      </c>
      <c r="F97" s="3">
        <f>IF(E99=0,"- - -",E97/E99*100)</f>
        <v>86.457399103139011</v>
      </c>
      <c r="G97" s="2">
        <v>41</v>
      </c>
      <c r="H97" s="3">
        <f>IF(G99=0,"- - -",G97/G99*100)</f>
        <v>82</v>
      </c>
      <c r="I97" s="2">
        <v>421</v>
      </c>
      <c r="J97" s="3">
        <f>IF(I99=0,"- - -",I97/I99*100)</f>
        <v>82.387475538160473</v>
      </c>
      <c r="K97" s="26">
        <f t="shared" ref="K97:K98" si="9">C97+E97+G97+I97</f>
        <v>107541</v>
      </c>
      <c r="L97" s="29">
        <f>IF(K99=0,"- - -",K97/K99*100)</f>
        <v>86.235626192805483</v>
      </c>
      <c r="O97" s="69"/>
    </row>
    <row r="98" spans="1:35" ht="15" thickBot="1" x14ac:dyDescent="0.35">
      <c r="A98" s="52" t="s">
        <v>52</v>
      </c>
      <c r="B98" s="62" t="s">
        <v>127</v>
      </c>
      <c r="C98" s="9">
        <v>5477</v>
      </c>
      <c r="D98" s="3">
        <f>IF(C99=0,"- - -",C98/C99*100)</f>
        <v>4.4924742648566625</v>
      </c>
      <c r="E98" s="2">
        <v>100</v>
      </c>
      <c r="F98" s="3">
        <f>IF(E99=0,"- - -",E98/E99*100)</f>
        <v>4.4843049327354256</v>
      </c>
      <c r="G98" s="2">
        <v>2</v>
      </c>
      <c r="H98" s="3">
        <f>IF(G99=0,"- - -",G98/G99*100)</f>
        <v>4</v>
      </c>
      <c r="I98" s="2">
        <v>39</v>
      </c>
      <c r="J98" s="3">
        <f>IF(I99=0,"- - -",I98/I99*100)</f>
        <v>7.6320939334637963</v>
      </c>
      <c r="K98" s="26">
        <f t="shared" si="9"/>
        <v>5618</v>
      </c>
      <c r="L98" s="29">
        <f>IF(K99=0,"- - -",K98/K99*100)</f>
        <v>4.5049957500040092</v>
      </c>
      <c r="O98" s="69"/>
    </row>
    <row r="99" spans="1:35" x14ac:dyDescent="0.3">
      <c r="A99" s="161" t="s">
        <v>153</v>
      </c>
      <c r="B99" s="162"/>
      <c r="C99" s="14">
        <f>SUM(C96:C98)</f>
        <v>121915</v>
      </c>
      <c r="D99" s="15">
        <f>IF(C99=0,"- - -",C99/C99*100)</f>
        <v>100</v>
      </c>
      <c r="E99" s="16">
        <f>SUM(E96:E98)</f>
        <v>2230</v>
      </c>
      <c r="F99" s="15">
        <f>IF(E99=0,"- - -",E99/E99*100)</f>
        <v>100</v>
      </c>
      <c r="G99" s="16">
        <f>SUM(G96:G98)</f>
        <v>50</v>
      </c>
      <c r="H99" s="15">
        <f>IF(G99=0,"- - -",G99/G99*100)</f>
        <v>100</v>
      </c>
      <c r="I99" s="16">
        <f>SUM(I96:I98)</f>
        <v>511</v>
      </c>
      <c r="J99" s="15">
        <f>IF(I99=0,"- - -",I99/I99*100)</f>
        <v>100</v>
      </c>
      <c r="K99" s="22">
        <f>SUM(K96:K98)</f>
        <v>124706</v>
      </c>
      <c r="L99" s="23">
        <f>IF(K99=0,"- - -",K99/K99*100)</f>
        <v>100</v>
      </c>
      <c r="O99" s="69"/>
    </row>
    <row r="100" spans="1:35" ht="15" thickBot="1" x14ac:dyDescent="0.35">
      <c r="A100" s="163" t="s">
        <v>609</v>
      </c>
      <c r="B100" s="164"/>
      <c r="C100" s="18">
        <f>IF($K99=0,"- - -",C99/$K99*100)</f>
        <v>97.761936073645217</v>
      </c>
      <c r="D100" s="19"/>
      <c r="E100" s="20">
        <f>IF($K99=0,"- - -",E99/$K99*100)</f>
        <v>1.7882058601831508</v>
      </c>
      <c r="F100" s="19"/>
      <c r="G100" s="20">
        <f>IF($K99=0,"- - -",G99/$K99*100)</f>
        <v>4.0094301797828497E-2</v>
      </c>
      <c r="H100" s="19"/>
      <c r="I100" s="20">
        <f>IF($K99=0,"- - -",I99/$K99*100)</f>
        <v>0.40976376437380718</v>
      </c>
      <c r="J100" s="19"/>
      <c r="K100" s="24">
        <f>IF($K99=0,"- - -",K99/$K99*100)</f>
        <v>100</v>
      </c>
      <c r="L100" s="25"/>
    </row>
    <row r="101" spans="1:35" x14ac:dyDescent="0.3">
      <c r="A101" s="63"/>
    </row>
    <row r="103" spans="1:35" x14ac:dyDescent="0.3">
      <c r="A103" s="49" t="s">
        <v>474</v>
      </c>
      <c r="L103" s="48"/>
    </row>
    <row r="104" spans="1:35" ht="15" thickBot="1" x14ac:dyDescent="0.35"/>
    <row r="105" spans="1:35" ht="14.4" customHeight="1" x14ac:dyDescent="0.3">
      <c r="A105" s="172" t="s">
        <v>348</v>
      </c>
      <c r="B105" s="173"/>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74"/>
      <c r="B106" s="175"/>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349</v>
      </c>
      <c r="C107" s="8">
        <v>145</v>
      </c>
      <c r="D107" s="5">
        <f>IF(C110=0,"- - -",C107/C110*100)</f>
        <v>7.9495614035087714</v>
      </c>
      <c r="E107" s="4">
        <v>150</v>
      </c>
      <c r="F107" s="5">
        <f>IF(E110=0,"- - -",E107/E110*100)</f>
        <v>6.0459492140266029</v>
      </c>
      <c r="G107" s="4">
        <v>292</v>
      </c>
      <c r="H107" s="5">
        <f>IF(G110=0,"- - -",G107/G110*100)</f>
        <v>6.3602700936615113</v>
      </c>
      <c r="I107" s="4">
        <v>1084</v>
      </c>
      <c r="J107" s="5">
        <f>IF(I110=0,"- - -",I107/I110*100)</f>
        <v>6.2173788356753654</v>
      </c>
      <c r="K107" s="4">
        <v>3059</v>
      </c>
      <c r="L107" s="5">
        <f>IF(K110=0,"- - -",K107/K110*100)</f>
        <v>6.2831204042229807</v>
      </c>
      <c r="M107" s="4">
        <v>3179</v>
      </c>
      <c r="N107" s="5">
        <f>IF(M110=0,"- - -",M107/M110*100)</f>
        <v>11.038194444444445</v>
      </c>
      <c r="O107" s="4">
        <v>2124</v>
      </c>
      <c r="P107" s="5">
        <f>IF(O110=0,"- - -",O107/O110*100)</f>
        <v>21.695607763023496</v>
      </c>
      <c r="Q107" s="4">
        <v>863</v>
      </c>
      <c r="R107" s="5">
        <f>IF(Q110=0,"- - -",Q107/Q110*100)</f>
        <v>19.259093952242804</v>
      </c>
      <c r="S107" s="4">
        <v>154</v>
      </c>
      <c r="T107" s="5">
        <f>IF(S110=0,"- - -",S107/S110*100)</f>
        <v>11.501120238984317</v>
      </c>
      <c r="U107" s="4">
        <v>80</v>
      </c>
      <c r="V107" s="5">
        <f>IF(U110=0,"- - -",U107/U110*100)</f>
        <v>9.7799511002444994</v>
      </c>
      <c r="W107" s="4">
        <v>68</v>
      </c>
      <c r="X107" s="5">
        <f>IF(W110=0,"- - -",W107/W110*100)</f>
        <v>10.691823899371069</v>
      </c>
      <c r="Y107" s="4">
        <v>304</v>
      </c>
      <c r="Z107" s="5">
        <f>IF(Y110=0,"- - -",Y107/Y110*100)</f>
        <v>9.2994799632915264</v>
      </c>
      <c r="AA107" s="4">
        <v>113</v>
      </c>
      <c r="AB107" s="5">
        <f>IF(AA110=0,"- - -",AA107/AA110*100)</f>
        <v>8.1061692969870869</v>
      </c>
      <c r="AC107" s="4">
        <v>135</v>
      </c>
      <c r="AD107" s="5">
        <f>IF(AC110=0,"- - -",AC107/AC110*100)</f>
        <v>9.44055944055944</v>
      </c>
      <c r="AE107" s="26">
        <f>C107+E107+G107+I107+K107+M107+O107+Q107+S107+U107+W107+Y107+AA107+AC107</f>
        <v>11750</v>
      </c>
      <c r="AF107" s="27">
        <f>IF(AE110=0,"- - -",AE107/AE110*100)</f>
        <v>9.2538629955738969</v>
      </c>
      <c r="AI107" s="69"/>
    </row>
    <row r="108" spans="1:35" x14ac:dyDescent="0.3">
      <c r="A108" s="52" t="s">
        <v>51</v>
      </c>
      <c r="B108" s="62" t="s">
        <v>350</v>
      </c>
      <c r="C108" s="9">
        <v>1577</v>
      </c>
      <c r="D108" s="3">
        <f>IF(C110=0,"- - -",C108/C110*100)</f>
        <v>86.458333333333343</v>
      </c>
      <c r="E108" s="2">
        <v>2179</v>
      </c>
      <c r="F108" s="3">
        <f>IF(E110=0,"- - -",E108/E110*100)</f>
        <v>87.827488915759773</v>
      </c>
      <c r="G108" s="2">
        <v>4045</v>
      </c>
      <c r="H108" s="3">
        <f>IF(G110=0,"- - -",G108/G110*100)</f>
        <v>88.107166194728819</v>
      </c>
      <c r="I108" s="2">
        <v>15413</v>
      </c>
      <c r="J108" s="3">
        <f>IF(I110=0,"- - -",I108/I110*100)</f>
        <v>88.402638371092635</v>
      </c>
      <c r="K108" s="2">
        <v>43558</v>
      </c>
      <c r="L108" s="3">
        <f>IF(K110=0,"- - -",K108/K110*100)</f>
        <v>89.46719796245327</v>
      </c>
      <c r="M108" s="2">
        <v>24390</v>
      </c>
      <c r="N108" s="3">
        <f>IF(M110=0,"- - -",M108/M110*100)</f>
        <v>84.6875</v>
      </c>
      <c r="O108" s="2">
        <v>7346</v>
      </c>
      <c r="P108" s="3">
        <f>IF(O110=0,"- - -",O108/O110*100)</f>
        <v>75.035750766087844</v>
      </c>
      <c r="Q108" s="2">
        <v>3443</v>
      </c>
      <c r="R108" s="3">
        <f>IF(Q110=0,"- - -",Q108/Q110*100)</f>
        <v>76.835527783976787</v>
      </c>
      <c r="S108" s="2">
        <v>1123</v>
      </c>
      <c r="T108" s="3">
        <f>IF(S110=0,"- - -",S108/S110*100)</f>
        <v>83.86855862584018</v>
      </c>
      <c r="U108" s="2">
        <v>692</v>
      </c>
      <c r="V108" s="3">
        <f>IF(U110=0,"- - -",U108/U110*100)</f>
        <v>84.59657701711491</v>
      </c>
      <c r="W108" s="2">
        <v>527</v>
      </c>
      <c r="X108" s="3">
        <f>IF(W110=0,"- - -",W108/W110*100)</f>
        <v>82.861635220125791</v>
      </c>
      <c r="Y108" s="2">
        <v>2782</v>
      </c>
      <c r="Z108" s="3">
        <f>IF(Y110=0,"- - -",Y108/Y110*100)</f>
        <v>85.102477821963902</v>
      </c>
      <c r="AA108" s="2">
        <v>1214</v>
      </c>
      <c r="AB108" s="3">
        <f>IF(AA110=0,"- - -",AA108/AA110*100)</f>
        <v>87.087517934002861</v>
      </c>
      <c r="AC108" s="2">
        <v>1221</v>
      </c>
      <c r="AD108" s="3">
        <f>IF(AC110=0,"- - -",AC108/AC110*100)</f>
        <v>85.384615384615387</v>
      </c>
      <c r="AE108" s="26">
        <f t="shared" ref="AE108:AE109" si="10">C108+E108+G108+I108+K108+M108+O108+Q108+S108+U108+W108+Y108+AA108+AC108</f>
        <v>109510</v>
      </c>
      <c r="AF108" s="29">
        <f>IF(AE110=0,"- - -",AE108/AE110*100)</f>
        <v>86.246003118748717</v>
      </c>
      <c r="AI108" s="69"/>
    </row>
    <row r="109" spans="1:35" ht="15" thickBot="1" x14ac:dyDescent="0.35">
      <c r="A109" s="52" t="s">
        <v>52</v>
      </c>
      <c r="B109" s="62" t="s">
        <v>127</v>
      </c>
      <c r="C109" s="9">
        <v>102</v>
      </c>
      <c r="D109" s="3">
        <f>IF(C110=0,"- - -",C109/C110*100)</f>
        <v>5.5921052631578947</v>
      </c>
      <c r="E109" s="2">
        <v>152</v>
      </c>
      <c r="F109" s="3">
        <f>IF(E110=0,"- - -",E109/E110*100)</f>
        <v>6.1265618702136235</v>
      </c>
      <c r="G109" s="2">
        <v>254</v>
      </c>
      <c r="H109" s="3">
        <f>IF(G110=0,"- - -",G109/G110*100)</f>
        <v>5.5325637116096713</v>
      </c>
      <c r="I109" s="2">
        <v>938</v>
      </c>
      <c r="J109" s="3">
        <f>IF(I110=0,"- - -",I109/I110*100)</f>
        <v>5.3799827932320046</v>
      </c>
      <c r="K109" s="2">
        <v>2069</v>
      </c>
      <c r="L109" s="3">
        <f>IF(K110=0,"- - -",K109/K110*100)</f>
        <v>4.2496816333237479</v>
      </c>
      <c r="M109" s="2">
        <v>1231</v>
      </c>
      <c r="N109" s="3">
        <f>IF(M110=0,"- - -",M109/M110*100)</f>
        <v>4.2743055555555554</v>
      </c>
      <c r="O109" s="2">
        <v>320</v>
      </c>
      <c r="P109" s="3">
        <f>IF(O110=0,"- - -",O109/O110*100)</f>
        <v>3.268641470888662</v>
      </c>
      <c r="Q109" s="2">
        <v>175</v>
      </c>
      <c r="R109" s="3">
        <f>IF(Q110=0,"- - -",Q109/Q110*100)</f>
        <v>3.9053782637804062</v>
      </c>
      <c r="S109" s="2">
        <v>62</v>
      </c>
      <c r="T109" s="3">
        <f>IF(S110=0,"- - -",S109/S110*100)</f>
        <v>4.630321135175504</v>
      </c>
      <c r="U109" s="2">
        <v>46</v>
      </c>
      <c r="V109" s="3">
        <f>IF(U110=0,"- - -",U109/U110*100)</f>
        <v>5.6234718826405867</v>
      </c>
      <c r="W109" s="2">
        <v>41</v>
      </c>
      <c r="X109" s="3">
        <f>IF(W110=0,"- - -",W109/W110*100)</f>
        <v>6.4465408805031448</v>
      </c>
      <c r="Y109" s="2">
        <v>183</v>
      </c>
      <c r="Z109" s="3">
        <f>IF(Y110=0,"- - -",Y109/Y110*100)</f>
        <v>5.5980422147445701</v>
      </c>
      <c r="AA109" s="2">
        <v>67</v>
      </c>
      <c r="AB109" s="3">
        <f>IF(AA110=0,"- - -",AA109/AA110*100)</f>
        <v>4.8063127690100433</v>
      </c>
      <c r="AC109" s="2">
        <v>74</v>
      </c>
      <c r="AD109" s="3">
        <f>IF(AC110=0,"- - -",AC109/AC110*100)</f>
        <v>5.174825174825175</v>
      </c>
      <c r="AE109" s="26">
        <f t="shared" si="10"/>
        <v>5714</v>
      </c>
      <c r="AF109" s="29">
        <f>IF(AE110=0,"- - -",AE109/AE110*100)</f>
        <v>4.5001338856773829</v>
      </c>
      <c r="AI109" s="69"/>
    </row>
    <row r="110" spans="1:35" x14ac:dyDescent="0.3">
      <c r="A110" s="161" t="s">
        <v>153</v>
      </c>
      <c r="B110" s="162"/>
      <c r="C110" s="14">
        <f>SUM(C107:C109)</f>
        <v>1824</v>
      </c>
      <c r="D110" s="15">
        <f>IF(C110=0,"- - -",C110/C110*100)</f>
        <v>100</v>
      </c>
      <c r="E110" s="16">
        <f>SUM(E107:E109)</f>
        <v>2481</v>
      </c>
      <c r="F110" s="15">
        <f>IF(E110=0,"- - -",E110/E110*100)</f>
        <v>100</v>
      </c>
      <c r="G110" s="16">
        <f>SUM(G107:G109)</f>
        <v>4591</v>
      </c>
      <c r="H110" s="15">
        <f>IF(G110=0,"- - -",G110/G110*100)</f>
        <v>100</v>
      </c>
      <c r="I110" s="16">
        <f>SUM(I107:I109)</f>
        <v>17435</v>
      </c>
      <c r="J110" s="15">
        <f>IF(I110=0,"- - -",I110/I110*100)</f>
        <v>100</v>
      </c>
      <c r="K110" s="16">
        <f>SUM(K107:K109)</f>
        <v>48686</v>
      </c>
      <c r="L110" s="15">
        <f>IF(K110=0,"- - -",K110/K110*100)</f>
        <v>100</v>
      </c>
      <c r="M110" s="16">
        <f>SUM(M107:M109)</f>
        <v>28800</v>
      </c>
      <c r="N110" s="15">
        <f>IF(M110=0,"- - -",M110/M110*100)</f>
        <v>100</v>
      </c>
      <c r="O110" s="16">
        <f>SUM(O107:O109)</f>
        <v>9790</v>
      </c>
      <c r="P110" s="15">
        <f>IF(O110=0,"- - -",O110/O110*100)</f>
        <v>100</v>
      </c>
      <c r="Q110" s="16">
        <f>SUM(Q107:Q109)</f>
        <v>4481</v>
      </c>
      <c r="R110" s="15">
        <f>IF(Q110=0,"- - -",Q110/Q110*100)</f>
        <v>100</v>
      </c>
      <c r="S110" s="16">
        <f>SUM(S107:S109)</f>
        <v>1339</v>
      </c>
      <c r="T110" s="15">
        <f>IF(S110=0,"- - -",S110/S110*100)</f>
        <v>100</v>
      </c>
      <c r="U110" s="16">
        <f>SUM(U107:U109)</f>
        <v>818</v>
      </c>
      <c r="V110" s="15">
        <f>IF(U110=0,"- - -",U110/U110*100)</f>
        <v>100</v>
      </c>
      <c r="W110" s="16">
        <f>SUM(W107:W109)</f>
        <v>636</v>
      </c>
      <c r="X110" s="15">
        <f>IF(W110=0,"- - -",W110/W110*100)</f>
        <v>100</v>
      </c>
      <c r="Y110" s="16">
        <f>SUM(Y107:Y109)</f>
        <v>3269</v>
      </c>
      <c r="Z110" s="15">
        <f>IF(Y110=0,"- - -",Y110/Y110*100)</f>
        <v>100</v>
      </c>
      <c r="AA110" s="16">
        <f>SUM(AA107:AA109)</f>
        <v>1394</v>
      </c>
      <c r="AB110" s="15">
        <f t="shared" ref="AB110" si="11">IF(AA110=0,"- - -",AA110/AA110*100)</f>
        <v>100</v>
      </c>
      <c r="AC110" s="16">
        <f>SUM(AC107:AC109)</f>
        <v>1430</v>
      </c>
      <c r="AD110" s="15">
        <f t="shared" ref="AD110" si="12">IF(AC110=0,"- - -",AC110/AC110*100)</f>
        <v>100</v>
      </c>
      <c r="AE110" s="22">
        <f>SUM(AE107:AE109)</f>
        <v>126974</v>
      </c>
      <c r="AF110" s="23">
        <f>IF(AE110=0,"- - -",AE110/AE110*100)</f>
        <v>100</v>
      </c>
      <c r="AI110" s="69"/>
    </row>
    <row r="111" spans="1:35" ht="15" thickBot="1" x14ac:dyDescent="0.35">
      <c r="A111" s="163" t="s">
        <v>187</v>
      </c>
      <c r="B111" s="164"/>
      <c r="C111" s="18">
        <f>IF($AE110=0,"- - -",C110/$AE110*100)</f>
        <v>1.4365145620363224</v>
      </c>
      <c r="D111" s="19"/>
      <c r="E111" s="20">
        <f>IF($AE110=0,"- - -",E110/$AE110*100)</f>
        <v>1.9539433269803268</v>
      </c>
      <c r="F111" s="19"/>
      <c r="G111" s="20">
        <f>IF($AE110=0,"- - -",G110/$AE110*100)</f>
        <v>3.6157008521429583</v>
      </c>
      <c r="H111" s="19"/>
      <c r="I111" s="20">
        <f>IF($AE110=0,"- - -",I110/$AE110*100)</f>
        <v>13.731157559815395</v>
      </c>
      <c r="J111" s="19"/>
      <c r="K111" s="20">
        <f>IF($AE110=0,"- - -",K110/$AE110*100)</f>
        <v>38.343282876809425</v>
      </c>
      <c r="L111" s="19"/>
      <c r="M111" s="20">
        <f>IF($AE110=0,"- - -",M110/$AE110*100)</f>
        <v>22.681808874257722</v>
      </c>
      <c r="N111" s="19"/>
      <c r="O111" s="20">
        <f>IF($AE110=0,"- - -",O110/$AE110*100)</f>
        <v>7.7102398916313568</v>
      </c>
      <c r="P111" s="19"/>
      <c r="Q111" s="20">
        <f>IF($AE110=0,"- - -",Q110/$AE110*100)</f>
        <v>3.5290689432482236</v>
      </c>
      <c r="R111" s="19"/>
      <c r="S111" s="20">
        <f>IF($AE110=0,"- - -",S110/$AE110*100)</f>
        <v>1.0545466000913573</v>
      </c>
      <c r="T111" s="19"/>
      <c r="U111" s="20">
        <f>IF($AE110=0,"- - -",U110/$AE110*100)</f>
        <v>0.64422637705357</v>
      </c>
      <c r="V111" s="19"/>
      <c r="W111" s="20">
        <f>IF($AE110=0,"- - -",W110/$AE110*100)</f>
        <v>0.50088994597319136</v>
      </c>
      <c r="X111" s="19"/>
      <c r="Y111" s="20">
        <f>IF($AE110=0,"- - -",Y110/$AE110*100)</f>
        <v>2.5745428197898783</v>
      </c>
      <c r="Z111" s="19"/>
      <c r="AA111" s="20">
        <f>IF($AE110=0,"- - -",AA110/$AE110*100)</f>
        <v>1.0978625545387244</v>
      </c>
      <c r="AB111" s="50"/>
      <c r="AC111" s="20">
        <f>IF($AE110=0,"- - -",AC110/$AE110*100)</f>
        <v>1.1262148156315466</v>
      </c>
      <c r="AD111" s="50"/>
      <c r="AE111" s="24">
        <f>IF($AE110=0,"- - -",AE110/$AE110*100)</f>
        <v>100</v>
      </c>
      <c r="AF111" s="25"/>
    </row>
    <row r="112" spans="1:35" x14ac:dyDescent="0.3">
      <c r="A112" s="63"/>
    </row>
    <row r="114" spans="1:13" x14ac:dyDescent="0.3">
      <c r="A114" s="49" t="s">
        <v>475</v>
      </c>
      <c r="J114" s="48"/>
      <c r="L114" s="48"/>
    </row>
    <row r="115" spans="1:13" ht="15" thickBot="1" x14ac:dyDescent="0.35"/>
    <row r="116" spans="1:13" ht="14.4" customHeight="1" x14ac:dyDescent="0.3">
      <c r="A116" s="172" t="s">
        <v>348</v>
      </c>
      <c r="B116" s="173"/>
      <c r="C116" s="32" t="s">
        <v>263</v>
      </c>
      <c r="D116" s="33"/>
      <c r="E116" s="33" t="s">
        <v>264</v>
      </c>
      <c r="F116" s="33"/>
      <c r="G116" s="33" t="s">
        <v>279</v>
      </c>
      <c r="H116" s="33"/>
      <c r="I116" s="35" t="s">
        <v>153</v>
      </c>
      <c r="J116" s="36"/>
    </row>
    <row r="117" spans="1:13" ht="15" thickBot="1" x14ac:dyDescent="0.35">
      <c r="A117" s="174"/>
      <c r="B117" s="175"/>
      <c r="C117" s="37" t="s">
        <v>154</v>
      </c>
      <c r="D117" s="38" t="s">
        <v>0</v>
      </c>
      <c r="E117" s="39" t="s">
        <v>154</v>
      </c>
      <c r="F117" s="38" t="s">
        <v>0</v>
      </c>
      <c r="G117" s="39" t="s">
        <v>154</v>
      </c>
      <c r="H117" s="38" t="s">
        <v>0</v>
      </c>
      <c r="I117" s="41" t="s">
        <v>154</v>
      </c>
      <c r="J117" s="42" t="s">
        <v>0</v>
      </c>
    </row>
    <row r="118" spans="1:13" x14ac:dyDescent="0.3">
      <c r="A118" s="55" t="s">
        <v>50</v>
      </c>
      <c r="B118" s="62" t="s">
        <v>349</v>
      </c>
      <c r="C118" s="8">
        <v>3809</v>
      </c>
      <c r="D118" s="5">
        <f>IF(C121=0,"- - -",C118/C121*100)</f>
        <v>3.7575590170564963</v>
      </c>
      <c r="E118" s="4">
        <v>7890</v>
      </c>
      <c r="F118" s="5">
        <f>IF(E121=0,"- - -",E118/E121*100)</f>
        <v>31.604245944322052</v>
      </c>
      <c r="G118" s="4">
        <v>51</v>
      </c>
      <c r="H118" s="5">
        <f>IF(G121=0,"- - -",G118/G121*100)</f>
        <v>7.9687499999999991</v>
      </c>
      <c r="I118" s="26">
        <f>C118+E118+G118</f>
        <v>11750</v>
      </c>
      <c r="J118" s="27">
        <f>IF(I121=0,"- - -",I118/I121*100)</f>
        <v>9.2538629955738969</v>
      </c>
      <c r="M118" s="69"/>
    </row>
    <row r="119" spans="1:13" x14ac:dyDescent="0.3">
      <c r="A119" s="52" t="s">
        <v>51</v>
      </c>
      <c r="B119" s="62" t="s">
        <v>350</v>
      </c>
      <c r="C119" s="9">
        <v>92814</v>
      </c>
      <c r="D119" s="3">
        <f>IF(C121=0,"- - -",C119/C121*100)</f>
        <v>91.560536258619493</v>
      </c>
      <c r="E119" s="2">
        <v>16160</v>
      </c>
      <c r="F119" s="3">
        <f>IF(E121=0,"- - -",E119/E121*100)</f>
        <v>64.730622872020831</v>
      </c>
      <c r="G119" s="2">
        <v>536</v>
      </c>
      <c r="H119" s="3">
        <f>IF(G121=0,"- - -",G119/G121*100)</f>
        <v>83.75</v>
      </c>
      <c r="I119" s="26">
        <f t="shared" ref="I119:I120" si="13">C119+E119+G119</f>
        <v>109510</v>
      </c>
      <c r="J119" s="29">
        <f>IF(I121=0,"- - -",I119/I121*100)</f>
        <v>86.246003118748717</v>
      </c>
      <c r="M119" s="69"/>
    </row>
    <row r="120" spans="1:13" ht="15" thickBot="1" x14ac:dyDescent="0.35">
      <c r="A120" s="52" t="s">
        <v>52</v>
      </c>
      <c r="B120" s="62" t="s">
        <v>127</v>
      </c>
      <c r="C120" s="9">
        <v>4746</v>
      </c>
      <c r="D120" s="3">
        <f>IF(C121=0,"- - -",C120/C121*100)</f>
        <v>4.6819047243240046</v>
      </c>
      <c r="E120" s="2">
        <v>915</v>
      </c>
      <c r="F120" s="3">
        <f>IF(E121=0,"- - -",E120/E121*100)</f>
        <v>3.6651311836571199</v>
      </c>
      <c r="G120" s="2">
        <v>53</v>
      </c>
      <c r="H120" s="3">
        <f>IF(G121=0,"- - -",G120/G121*100)</f>
        <v>8.28125</v>
      </c>
      <c r="I120" s="26">
        <f t="shared" si="13"/>
        <v>5714</v>
      </c>
      <c r="J120" s="29">
        <f>IF(I121=0,"- - -",I120/I121*100)</f>
        <v>4.5001338856773829</v>
      </c>
      <c r="M120" s="69"/>
    </row>
    <row r="121" spans="1:13" x14ac:dyDescent="0.3">
      <c r="A121" s="161" t="s">
        <v>153</v>
      </c>
      <c r="B121" s="162"/>
      <c r="C121" s="14">
        <f>SUM(C118:C120)</f>
        <v>101369</v>
      </c>
      <c r="D121" s="15">
        <f>IF(C121=0,"- - -",C121/C121*100)</f>
        <v>100</v>
      </c>
      <c r="E121" s="16">
        <f>SUM(E118:E120)</f>
        <v>24965</v>
      </c>
      <c r="F121" s="15">
        <f>IF(E121=0,"- - -",E121/E121*100)</f>
        <v>100</v>
      </c>
      <c r="G121" s="16">
        <f>SUM(G118:G120)</f>
        <v>640</v>
      </c>
      <c r="H121" s="15">
        <f>IF(G121=0,"- - -",G121/G121*100)</f>
        <v>100</v>
      </c>
      <c r="I121" s="22">
        <f>SUM(I118:I120)</f>
        <v>126974</v>
      </c>
      <c r="J121" s="23">
        <f>IF(I121=0,"- - -",I121/I121*100)</f>
        <v>100</v>
      </c>
      <c r="M121" s="69"/>
    </row>
    <row r="122" spans="1:13" ht="15" thickBot="1" x14ac:dyDescent="0.35">
      <c r="A122" s="165" t="s">
        <v>614</v>
      </c>
      <c r="B122" s="166"/>
      <c r="C122" s="18">
        <f>IF($I121=0,"- - -",C121/$I121*100)</f>
        <v>79.834454297730247</v>
      </c>
      <c r="D122" s="19"/>
      <c r="E122" s="20">
        <f>IF($I121=0,"- - -",E121/$I121*100)</f>
        <v>19.661505505064028</v>
      </c>
      <c r="F122" s="19"/>
      <c r="G122" s="20">
        <f>IF($I121=0,"- - -",G121/$I121*100)</f>
        <v>0.50404019720572713</v>
      </c>
      <c r="H122" s="19"/>
      <c r="I122" s="24">
        <f>IF($I121=0,"- - -",I121/$I121*100)</f>
        <v>100</v>
      </c>
      <c r="J122" s="25"/>
    </row>
    <row r="125" spans="1:13" x14ac:dyDescent="0.3">
      <c r="A125" s="1" t="s">
        <v>476</v>
      </c>
      <c r="L125" s="48"/>
    </row>
    <row r="126" spans="1:13" ht="15" thickBot="1" x14ac:dyDescent="0.35"/>
    <row r="127" spans="1:13" ht="14.4" customHeight="1" x14ac:dyDescent="0.3">
      <c r="A127" s="172" t="s">
        <v>348</v>
      </c>
      <c r="B127" s="173"/>
      <c r="C127" s="32" t="s">
        <v>429</v>
      </c>
      <c r="D127" s="33"/>
      <c r="E127" s="33" t="s">
        <v>363</v>
      </c>
      <c r="F127" s="33"/>
      <c r="G127" s="33" t="s">
        <v>559</v>
      </c>
      <c r="H127" s="33"/>
      <c r="I127" s="35" t="s">
        <v>153</v>
      </c>
      <c r="J127" s="36"/>
    </row>
    <row r="128" spans="1:13" ht="15" thickBot="1" x14ac:dyDescent="0.35">
      <c r="A128" s="174"/>
      <c r="B128" s="175"/>
      <c r="C128" s="37" t="s">
        <v>154</v>
      </c>
      <c r="D128" s="38" t="s">
        <v>0</v>
      </c>
      <c r="E128" s="39" t="s">
        <v>154</v>
      </c>
      <c r="F128" s="38" t="s">
        <v>0</v>
      </c>
      <c r="G128" s="39" t="s">
        <v>154</v>
      </c>
      <c r="H128" s="38" t="s">
        <v>0</v>
      </c>
      <c r="I128" s="41" t="s">
        <v>154</v>
      </c>
      <c r="J128" s="42" t="s">
        <v>0</v>
      </c>
    </row>
    <row r="129" spans="1:13" x14ac:dyDescent="0.3">
      <c r="A129" s="55" t="s">
        <v>50</v>
      </c>
      <c r="B129" s="62" t="s">
        <v>349</v>
      </c>
      <c r="C129" s="8">
        <v>7305</v>
      </c>
      <c r="D129" s="5">
        <f>IF(C132=0,"- - -",C129/C132*100)</f>
        <v>9.0019593587105202</v>
      </c>
      <c r="E129" s="4">
        <v>4196</v>
      </c>
      <c r="F129" s="5">
        <f>IF(E132=0,"- - -",E129/E132*100)</f>
        <v>9.956812680935883</v>
      </c>
      <c r="G129" s="4">
        <v>46</v>
      </c>
      <c r="H129" s="5">
        <f>IF(G132=0,"- - -",G129/G132*100)</f>
        <v>3.2508833922261484</v>
      </c>
      <c r="I129" s="26">
        <f>C129+E129+G129</f>
        <v>11547</v>
      </c>
      <c r="J129" s="27">
        <f>IF(I132=0,"- - -",I129/I132*100)</f>
        <v>9.2593780571905118</v>
      </c>
      <c r="M129" s="69"/>
    </row>
    <row r="130" spans="1:13" x14ac:dyDescent="0.3">
      <c r="A130" s="52" t="s">
        <v>51</v>
      </c>
      <c r="B130" s="62" t="s">
        <v>350</v>
      </c>
      <c r="C130" s="9">
        <v>71340</v>
      </c>
      <c r="D130" s="3">
        <f>IF(C132=0,"- - -",C130/C132*100)</f>
        <v>87.912358747489179</v>
      </c>
      <c r="E130" s="2">
        <v>35945</v>
      </c>
      <c r="F130" s="3">
        <f>IF(E132=0,"- - -",E130/E132*100)</f>
        <v>85.294955151630205</v>
      </c>
      <c r="G130" s="2">
        <v>256</v>
      </c>
      <c r="H130" s="3">
        <f>IF(G132=0,"- - -",G130/G132*100)</f>
        <v>18.091872791519435</v>
      </c>
      <c r="I130" s="26">
        <f t="shared" ref="I130:I131" si="14">C130+E130+G130</f>
        <v>107541</v>
      </c>
      <c r="J130" s="29">
        <f>IF(I132=0,"- - -",I130/I132*100)</f>
        <v>86.235626192805483</v>
      </c>
      <c r="M130" s="69"/>
    </row>
    <row r="131" spans="1:13" ht="15" thickBot="1" x14ac:dyDescent="0.35">
      <c r="A131" s="52" t="s">
        <v>52</v>
      </c>
      <c r="B131" s="62" t="s">
        <v>127</v>
      </c>
      <c r="C131" s="9">
        <v>2504</v>
      </c>
      <c r="D131" s="3">
        <f>IF(C132=0,"- - -",C131/C132*100)</f>
        <v>3.0856818938002935</v>
      </c>
      <c r="E131" s="2">
        <v>2001</v>
      </c>
      <c r="F131" s="3">
        <f>IF(E132=0,"- - -",E131/E132*100)</f>
        <v>4.7482321674339145</v>
      </c>
      <c r="G131" s="2">
        <v>1113</v>
      </c>
      <c r="H131" s="3">
        <f>IF(G132=0,"- - -",G131/G132*100)</f>
        <v>78.657243816254422</v>
      </c>
      <c r="I131" s="26">
        <f t="shared" si="14"/>
        <v>5618</v>
      </c>
      <c r="J131" s="29">
        <f>IF(I132=0,"- - -",I131/I132*100)</f>
        <v>4.5049957500040092</v>
      </c>
      <c r="M131" s="69"/>
    </row>
    <row r="132" spans="1:13" x14ac:dyDescent="0.3">
      <c r="A132" s="161" t="s">
        <v>153</v>
      </c>
      <c r="B132" s="162"/>
      <c r="C132" s="14">
        <f>SUM(C129:C131)</f>
        <v>81149</v>
      </c>
      <c r="D132" s="15">
        <f>IF(C132=0,"- - -",C132/C132*100)</f>
        <v>100</v>
      </c>
      <c r="E132" s="16">
        <f>SUM(E129:E131)</f>
        <v>42142</v>
      </c>
      <c r="F132" s="15">
        <f>IF(E132=0,"- - -",E132/E132*100)</f>
        <v>100</v>
      </c>
      <c r="G132" s="16">
        <f>SUM(G129:G131)</f>
        <v>1415</v>
      </c>
      <c r="H132" s="15">
        <f>IF(G132=0,"- - -",G132/G132*100)</f>
        <v>100</v>
      </c>
      <c r="I132" s="22">
        <f>SUM(I129:I131)</f>
        <v>124706</v>
      </c>
      <c r="J132" s="23">
        <f>IF(I132=0,"- - -",I132/I132*100)</f>
        <v>100</v>
      </c>
      <c r="M132" s="69"/>
    </row>
    <row r="133" spans="1:13" ht="15" thickBot="1" x14ac:dyDescent="0.35">
      <c r="A133" s="163" t="s">
        <v>612</v>
      </c>
      <c r="B133" s="164"/>
      <c r="C133" s="18">
        <f>IF($I132=0,"- - -",C132/$I132*100)</f>
        <v>65.072249931839693</v>
      </c>
      <c r="D133" s="19"/>
      <c r="E133" s="20">
        <f>IF($I132=0,"- - -",E132/$I132*100)</f>
        <v>33.793081327281769</v>
      </c>
      <c r="F133" s="19"/>
      <c r="G133" s="20">
        <f>IF($I132=0,"- - -",G132/$I132*100)</f>
        <v>1.1346687408785463</v>
      </c>
      <c r="H133" s="19"/>
      <c r="I133" s="24">
        <f>IF($I132=0,"- - -",I132/$I132*100)</f>
        <v>100</v>
      </c>
      <c r="J133" s="25"/>
    </row>
    <row r="134" spans="1:13" x14ac:dyDescent="0.3">
      <c r="A134" s="63"/>
    </row>
    <row r="136" spans="1:13" x14ac:dyDescent="0.3">
      <c r="A136" s="1" t="s">
        <v>477</v>
      </c>
      <c r="J136" s="48"/>
      <c r="L136" s="48"/>
    </row>
    <row r="137" spans="1:13" ht="15" thickBot="1" x14ac:dyDescent="0.35"/>
    <row r="138" spans="1:13" ht="14.4" customHeight="1" x14ac:dyDescent="0.3">
      <c r="A138" s="172" t="s">
        <v>348</v>
      </c>
      <c r="B138" s="173"/>
      <c r="C138" s="32" t="s">
        <v>430</v>
      </c>
      <c r="D138" s="33"/>
      <c r="E138" s="33" t="s">
        <v>431</v>
      </c>
      <c r="F138" s="33"/>
      <c r="G138" s="33" t="s">
        <v>559</v>
      </c>
      <c r="H138" s="33"/>
      <c r="I138" s="35" t="s">
        <v>153</v>
      </c>
      <c r="J138" s="36"/>
    </row>
    <row r="139" spans="1:13" ht="15" thickBot="1" x14ac:dyDescent="0.35">
      <c r="A139" s="174"/>
      <c r="B139" s="175"/>
      <c r="C139" s="37" t="s">
        <v>154</v>
      </c>
      <c r="D139" s="38" t="s">
        <v>0</v>
      </c>
      <c r="E139" s="39" t="s">
        <v>154</v>
      </c>
      <c r="F139" s="38" t="s">
        <v>0</v>
      </c>
      <c r="G139" s="39" t="s">
        <v>154</v>
      </c>
      <c r="H139" s="38" t="s">
        <v>0</v>
      </c>
      <c r="I139" s="41" t="s">
        <v>154</v>
      </c>
      <c r="J139" s="42" t="s">
        <v>0</v>
      </c>
    </row>
    <row r="140" spans="1:13" x14ac:dyDescent="0.3">
      <c r="A140" s="55" t="s">
        <v>50</v>
      </c>
      <c r="B140" s="62" t="s">
        <v>349</v>
      </c>
      <c r="C140" s="8">
        <v>1064</v>
      </c>
      <c r="D140" s="5">
        <f>IF(C143=0,"- - -",C140/C143*100)</f>
        <v>3.5581714209276658</v>
      </c>
      <c r="E140" s="4">
        <v>10387</v>
      </c>
      <c r="F140" s="5">
        <f>IF(E143=0,"- - -",E140/E143*100)</f>
        <v>11.180478563663176</v>
      </c>
      <c r="G140" s="4">
        <v>96</v>
      </c>
      <c r="H140" s="5">
        <f>IF(G143=0,"- - -",G140/G143*100)</f>
        <v>5.0526315789473681</v>
      </c>
      <c r="I140" s="26">
        <f>C140+E140+G140</f>
        <v>11547</v>
      </c>
      <c r="J140" s="27">
        <f>IF(I143=0,"- - -",I140/I143*100)</f>
        <v>9.2593780571905118</v>
      </c>
      <c r="M140" s="69"/>
    </row>
    <row r="141" spans="1:13" x14ac:dyDescent="0.3">
      <c r="A141" s="52" t="s">
        <v>51</v>
      </c>
      <c r="B141" s="62" t="s">
        <v>350</v>
      </c>
      <c r="C141" s="9">
        <v>27744</v>
      </c>
      <c r="D141" s="3">
        <f>IF(C143=0,"- - -",C141/C143*100)</f>
        <v>92.779988629903357</v>
      </c>
      <c r="E141" s="2">
        <v>79481</v>
      </c>
      <c r="F141" s="3">
        <f>IF(E143=0,"- - -",E141/E143*100)</f>
        <v>85.552673218302971</v>
      </c>
      <c r="G141" s="2">
        <v>316</v>
      </c>
      <c r="H141" s="3">
        <f>IF(G143=0,"- - -",G141/G143*100)</f>
        <v>16.631578947368421</v>
      </c>
      <c r="I141" s="26">
        <f t="shared" ref="I141:I142" si="15">C141+E141+G141</f>
        <v>107541</v>
      </c>
      <c r="J141" s="29">
        <f>IF(I143=0,"- - -",I141/I143*100)</f>
        <v>86.235626192805483</v>
      </c>
      <c r="M141" s="69"/>
    </row>
    <row r="142" spans="1:13" ht="15" thickBot="1" x14ac:dyDescent="0.35">
      <c r="A142" s="52" t="s">
        <v>52</v>
      </c>
      <c r="B142" s="62" t="s">
        <v>127</v>
      </c>
      <c r="C142" s="9">
        <v>1095</v>
      </c>
      <c r="D142" s="3">
        <f>IF(C143=0,"- - -",C142/C143*100)</f>
        <v>3.6618399491689795</v>
      </c>
      <c r="E142" s="2">
        <v>3035</v>
      </c>
      <c r="F142" s="3">
        <f>IF(E143=0,"- - -",E142/E143*100)</f>
        <v>3.2668482180338634</v>
      </c>
      <c r="G142" s="2">
        <v>1488</v>
      </c>
      <c r="H142" s="3">
        <f>IF(G143=0,"- - -",G142/G143*100)</f>
        <v>78.315789473684205</v>
      </c>
      <c r="I142" s="26">
        <f t="shared" si="15"/>
        <v>5618</v>
      </c>
      <c r="J142" s="29">
        <f>IF(I143=0,"- - -",I142/I143*100)</f>
        <v>4.5049957500040092</v>
      </c>
      <c r="M142" s="69"/>
    </row>
    <row r="143" spans="1:13" x14ac:dyDescent="0.3">
      <c r="A143" s="161" t="s">
        <v>153</v>
      </c>
      <c r="B143" s="162"/>
      <c r="C143" s="14">
        <f>SUM(C140:C142)</f>
        <v>29903</v>
      </c>
      <c r="D143" s="15">
        <f>IF(C143=0,"- - -",C143/C143*100)</f>
        <v>100</v>
      </c>
      <c r="E143" s="16">
        <f>SUM(E140:E142)</f>
        <v>92903</v>
      </c>
      <c r="F143" s="15">
        <f>IF(E143=0,"- - -",E143/E143*100)</f>
        <v>100</v>
      </c>
      <c r="G143" s="16">
        <f>SUM(G140:G142)</f>
        <v>1900</v>
      </c>
      <c r="H143" s="15">
        <f>IF(G143=0,"- - -",G143/G143*100)</f>
        <v>100</v>
      </c>
      <c r="I143" s="22">
        <f>SUM(I140:I142)</f>
        <v>124706</v>
      </c>
      <c r="J143" s="23">
        <f>IF(I143=0,"- - -",I143/I143*100)</f>
        <v>100</v>
      </c>
      <c r="M143" s="69"/>
    </row>
    <row r="144" spans="1:13" ht="15" thickBot="1" x14ac:dyDescent="0.35">
      <c r="A144" s="163" t="s">
        <v>611</v>
      </c>
      <c r="B144" s="164"/>
      <c r="C144" s="18">
        <f>IF($I143=0,"- - -",C143/$I143*100)</f>
        <v>23.97879813320931</v>
      </c>
      <c r="D144" s="19"/>
      <c r="E144" s="20">
        <f>IF($I143=0,"- - -",E143/$I143*100)</f>
        <v>74.497618398473207</v>
      </c>
      <c r="F144" s="19"/>
      <c r="G144" s="20">
        <f>IF($I143=0,"- - -",G143/$I143*100)</f>
        <v>1.5235834683174827</v>
      </c>
      <c r="H144" s="19"/>
      <c r="I144" s="24">
        <f>IF($I143=0,"- - -",I143/$I143*100)</f>
        <v>100</v>
      </c>
      <c r="J144" s="25"/>
    </row>
    <row r="147" spans="1:12" x14ac:dyDescent="0.3">
      <c r="A147" s="49" t="s">
        <v>478</v>
      </c>
      <c r="J147" s="48"/>
      <c r="L147" s="48"/>
    </row>
    <row r="148" spans="1:12" ht="15" thickBot="1" x14ac:dyDescent="0.35"/>
    <row r="149" spans="1:12" ht="14.4" customHeight="1" x14ac:dyDescent="0.3">
      <c r="A149" s="172" t="s">
        <v>348</v>
      </c>
      <c r="B149" s="173"/>
      <c r="C149" s="32" t="s">
        <v>323</v>
      </c>
      <c r="D149" s="33"/>
      <c r="E149" s="33" t="s">
        <v>324</v>
      </c>
      <c r="F149" s="33"/>
      <c r="G149" s="35" t="s">
        <v>153</v>
      </c>
      <c r="H149" s="36"/>
    </row>
    <row r="150" spans="1:12" ht="15" thickBot="1" x14ac:dyDescent="0.35">
      <c r="A150" s="174"/>
      <c r="B150" s="175"/>
      <c r="C150" s="37" t="s">
        <v>154</v>
      </c>
      <c r="D150" s="38" t="s">
        <v>0</v>
      </c>
      <c r="E150" s="39" t="s">
        <v>154</v>
      </c>
      <c r="F150" s="38" t="s">
        <v>0</v>
      </c>
      <c r="G150" s="41" t="s">
        <v>154</v>
      </c>
      <c r="H150" s="42" t="s">
        <v>0</v>
      </c>
    </row>
    <row r="151" spans="1:12" x14ac:dyDescent="0.3">
      <c r="A151" s="55" t="s">
        <v>50</v>
      </c>
      <c r="B151" s="62" t="s">
        <v>349</v>
      </c>
      <c r="C151" s="8">
        <v>48</v>
      </c>
      <c r="D151" s="5">
        <f>IF(C154=0,"- - -",C151/C154*100)</f>
        <v>9.5808383233532943</v>
      </c>
      <c r="E151" s="4">
        <v>11702</v>
      </c>
      <c r="F151" s="5">
        <f>IF(E154=0,"- - -",E151/E154*100)</f>
        <v>9.2525677417314363</v>
      </c>
      <c r="G151" s="26">
        <f>C151+E151</f>
        <v>11750</v>
      </c>
      <c r="H151" s="27">
        <f>IF(G154=0,"- - -",G151/G154*100)</f>
        <v>9.2538629955738969</v>
      </c>
      <c r="K151" s="69"/>
    </row>
    <row r="152" spans="1:12" x14ac:dyDescent="0.3">
      <c r="A152" s="52" t="s">
        <v>51</v>
      </c>
      <c r="B152" s="62" t="s">
        <v>350</v>
      </c>
      <c r="C152" s="9">
        <v>421</v>
      </c>
      <c r="D152" s="3">
        <f>IF(C154=0,"- - -",C152/C154*100)</f>
        <v>84.031936127744515</v>
      </c>
      <c r="E152" s="2">
        <v>109089</v>
      </c>
      <c r="F152" s="3">
        <f>IF(E154=0,"- - -",E152/E154*100)</f>
        <v>86.254773746175076</v>
      </c>
      <c r="G152" s="26">
        <f t="shared" ref="G152:G153" si="16">C152+E152</f>
        <v>109510</v>
      </c>
      <c r="H152" s="29">
        <f>IF(G154=0,"- - -",G152/G154*100)</f>
        <v>86.246003118748717</v>
      </c>
      <c r="K152" s="69"/>
    </row>
    <row r="153" spans="1:12" ht="15" thickBot="1" x14ac:dyDescent="0.35">
      <c r="A153" s="52" t="s">
        <v>52</v>
      </c>
      <c r="B153" s="62" t="s">
        <v>127</v>
      </c>
      <c r="C153" s="9">
        <v>32</v>
      </c>
      <c r="D153" s="3">
        <f>IF(C154=0,"- - -",C153/C154*100)</f>
        <v>6.3872255489021947</v>
      </c>
      <c r="E153" s="2">
        <v>5682</v>
      </c>
      <c r="F153" s="3">
        <f>IF(E154=0,"- - -",E153/E154*100)</f>
        <v>4.4926585120934908</v>
      </c>
      <c r="G153" s="26">
        <f t="shared" si="16"/>
        <v>5714</v>
      </c>
      <c r="H153" s="29">
        <f>IF(G154=0,"- - -",G153/G154*100)</f>
        <v>4.5001338856773829</v>
      </c>
      <c r="K153" s="69"/>
    </row>
    <row r="154" spans="1:12" x14ac:dyDescent="0.3">
      <c r="A154" s="161" t="s">
        <v>153</v>
      </c>
      <c r="B154" s="162"/>
      <c r="C154" s="14">
        <f>SUM(C151:C153)</f>
        <v>501</v>
      </c>
      <c r="D154" s="15">
        <f>IF(C154=0,"- - -",C154/C154*100)</f>
        <v>100</v>
      </c>
      <c r="E154" s="16">
        <f>SUM(E151:E153)</f>
        <v>126473</v>
      </c>
      <c r="F154" s="15">
        <f>IF(E154=0,"- - -",E154/E154*100)</f>
        <v>100</v>
      </c>
      <c r="G154" s="22">
        <f>SUM(G151:G153)</f>
        <v>126974</v>
      </c>
      <c r="H154" s="23">
        <f>IF(G154=0,"- - -",G154/G154*100)</f>
        <v>100</v>
      </c>
      <c r="K154" s="69"/>
    </row>
    <row r="155" spans="1:12" ht="15" thickBot="1" x14ac:dyDescent="0.35">
      <c r="A155" s="163" t="s">
        <v>322</v>
      </c>
      <c r="B155" s="164"/>
      <c r="C155" s="18">
        <f>IF($G154=0,"- - -",C154/$G154*100)</f>
        <v>0.39456896687510828</v>
      </c>
      <c r="D155" s="19"/>
      <c r="E155" s="20">
        <f>IF($G154=0,"- - -",E154/$G154*100)</f>
        <v>99.605431033124887</v>
      </c>
      <c r="F155" s="19"/>
      <c r="G155" s="24">
        <f>IF($G154=0,"- - -",G154/$G154*100)</f>
        <v>100</v>
      </c>
      <c r="H155" s="25"/>
    </row>
  </sheetData>
  <sheetProtection sheet="1" objects="1" scenarios="1"/>
  <mergeCells count="46">
    <mergeCell ref="A149:B150"/>
    <mergeCell ref="A154:B154"/>
    <mergeCell ref="A155:B155"/>
    <mergeCell ref="A127:B128"/>
    <mergeCell ref="A132:B132"/>
    <mergeCell ref="A133:B133"/>
    <mergeCell ref="A138:B139"/>
    <mergeCell ref="A143:B143"/>
    <mergeCell ref="A144:B144"/>
    <mergeCell ref="A122:B122"/>
    <mergeCell ref="A83:B84"/>
    <mergeCell ref="A88:B88"/>
    <mergeCell ref="A89:B89"/>
    <mergeCell ref="A94:B95"/>
    <mergeCell ref="A99:B99"/>
    <mergeCell ref="A100:B100"/>
    <mergeCell ref="A105:B106"/>
    <mergeCell ref="A110:B110"/>
    <mergeCell ref="A111:B111"/>
    <mergeCell ref="A116:B117"/>
    <mergeCell ref="A121:B121"/>
    <mergeCell ref="A78:B78"/>
    <mergeCell ref="A39:B40"/>
    <mergeCell ref="A44:B44"/>
    <mergeCell ref="A45:B45"/>
    <mergeCell ref="A50:B51"/>
    <mergeCell ref="A55:B55"/>
    <mergeCell ref="A56:B56"/>
    <mergeCell ref="A61:B62"/>
    <mergeCell ref="A66:B66"/>
    <mergeCell ref="A67:B67"/>
    <mergeCell ref="A72:B73"/>
    <mergeCell ref="A77:B77"/>
    <mergeCell ref="AA34:AB34"/>
    <mergeCell ref="A1:B1"/>
    <mergeCell ref="A6:B7"/>
    <mergeCell ref="A11:B11"/>
    <mergeCell ref="A12:B12"/>
    <mergeCell ref="A17:B18"/>
    <mergeCell ref="A22:B22"/>
    <mergeCell ref="A23:B23"/>
    <mergeCell ref="A28:B29"/>
    <mergeCell ref="A33:B33"/>
    <mergeCell ref="A34:B34"/>
    <mergeCell ref="Y34:Z34"/>
    <mergeCell ref="K1:P1"/>
  </mergeCells>
  <hyperlinks>
    <hyperlink ref="A1:B1" location="Index!B5" display="Index (klikken)"/>
    <hyperlink ref="K1" location="'GR enkelvoudig'!J166" display="Grafiek: verdeling aantal moeders met eerdere sectio"/>
    <hyperlink ref="K1:N1" location="'GR enkelvoudig'!B140" display="Grafiek: verdeling aantal moeders met eerdere sectio"/>
    <hyperlink ref="K1:P1" location="'GR simples'!B140" display="Graphique : distribution des mères par antécédent de césarienne"/>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6" ht="18" x14ac:dyDescent="0.35">
      <c r="A1" s="167" t="s">
        <v>114</v>
      </c>
      <c r="B1" s="167"/>
      <c r="C1" s="56" t="s">
        <v>481</v>
      </c>
      <c r="D1" s="57"/>
      <c r="E1" s="57"/>
      <c r="F1" s="57"/>
      <c r="G1" s="57"/>
      <c r="H1" s="117"/>
      <c r="I1" s="117"/>
      <c r="K1" s="154" t="s">
        <v>585</v>
      </c>
      <c r="L1" s="154"/>
      <c r="M1" s="154"/>
      <c r="N1" s="154"/>
      <c r="O1" s="154"/>
      <c r="P1" s="154"/>
    </row>
    <row r="2" spans="1:16" ht="14.4" customHeight="1" x14ac:dyDescent="0.3"/>
    <row r="3" spans="1:16" x14ac:dyDescent="0.3">
      <c r="C3" s="64"/>
    </row>
    <row r="4" spans="1:16" x14ac:dyDescent="0.3">
      <c r="A4" s="1" t="s">
        <v>373</v>
      </c>
      <c r="J4" s="48"/>
      <c r="L4" s="48"/>
    </row>
    <row r="5" spans="1:16" ht="15" thickBot="1" x14ac:dyDescent="0.35"/>
    <row r="6" spans="1:16" x14ac:dyDescent="0.3">
      <c r="A6" s="157" t="s">
        <v>293</v>
      </c>
      <c r="B6" s="158"/>
      <c r="C6" s="32" t="s">
        <v>377</v>
      </c>
      <c r="D6" s="33"/>
      <c r="E6" s="33" t="s">
        <v>378</v>
      </c>
      <c r="F6" s="33"/>
      <c r="G6" s="33" t="s">
        <v>379</v>
      </c>
      <c r="H6" s="33"/>
      <c r="I6" s="35" t="s">
        <v>153</v>
      </c>
      <c r="J6" s="36"/>
    </row>
    <row r="7" spans="1:16" ht="15" thickBot="1" x14ac:dyDescent="0.35">
      <c r="A7" s="159"/>
      <c r="B7" s="160"/>
      <c r="C7" s="37" t="s">
        <v>154</v>
      </c>
      <c r="D7" s="38" t="s">
        <v>0</v>
      </c>
      <c r="E7" s="39" t="s">
        <v>154</v>
      </c>
      <c r="F7" s="38" t="s">
        <v>0</v>
      </c>
      <c r="G7" s="39" t="s">
        <v>154</v>
      </c>
      <c r="H7" s="38" t="s">
        <v>0</v>
      </c>
      <c r="I7" s="41" t="s">
        <v>154</v>
      </c>
      <c r="J7" s="42" t="s">
        <v>0</v>
      </c>
    </row>
    <row r="8" spans="1:16" x14ac:dyDescent="0.3">
      <c r="A8" s="55" t="s">
        <v>50</v>
      </c>
      <c r="B8" s="62" t="s">
        <v>293</v>
      </c>
      <c r="C8" s="8">
        <v>41581</v>
      </c>
      <c r="D8" s="5">
        <f>IF(C11=0,"- - -",C8/C11*100)</f>
        <v>64.606898694841519</v>
      </c>
      <c r="E8" s="4">
        <v>16760</v>
      </c>
      <c r="F8" s="5">
        <f>IF(E11=0,"- - -",E8/E11*100)</f>
        <v>67.627002380664166</v>
      </c>
      <c r="G8" s="4">
        <v>22808</v>
      </c>
      <c r="H8" s="5">
        <f>IF(G11=0,"- - -",G8/G11*100)</f>
        <v>64.134071928689934</v>
      </c>
      <c r="I8" s="26">
        <f>C8+E8+G8</f>
        <v>81149</v>
      </c>
      <c r="J8" s="27">
        <f>IF(I11=0,"- - -",I8/I11*100)</f>
        <v>65.072249931839693</v>
      </c>
      <c r="M8" s="69"/>
    </row>
    <row r="9" spans="1:16" x14ac:dyDescent="0.3">
      <c r="A9" s="52" t="s">
        <v>51</v>
      </c>
      <c r="B9" s="62" t="s">
        <v>482</v>
      </c>
      <c r="C9" s="9">
        <v>22542</v>
      </c>
      <c r="D9" s="3">
        <f>IF(C11=0,"- - -",C9/C11*100)</f>
        <v>35.02486016159105</v>
      </c>
      <c r="E9" s="2">
        <v>7631</v>
      </c>
      <c r="F9" s="3">
        <f>IF(E11=0,"- - -",E9/E11*100)</f>
        <v>30.791268208045835</v>
      </c>
      <c r="G9" s="2">
        <v>11969</v>
      </c>
      <c r="H9" s="3">
        <f>IF(G11=0,"- - -",G9/G11*100)</f>
        <v>33.655765824030595</v>
      </c>
      <c r="I9" s="26">
        <f t="shared" ref="I9:I10" si="0">C9+E9+G9</f>
        <v>42142</v>
      </c>
      <c r="J9" s="29">
        <f>IF(I11=0,"- - -",I9/I11*100)</f>
        <v>33.793081327281769</v>
      </c>
      <c r="M9" s="69"/>
    </row>
    <row r="10" spans="1:16" ht="15" thickBot="1" x14ac:dyDescent="0.35">
      <c r="A10" s="52" t="s">
        <v>52</v>
      </c>
      <c r="B10" s="62" t="s">
        <v>262</v>
      </c>
      <c r="C10" s="9">
        <v>237</v>
      </c>
      <c r="D10" s="3">
        <f>IF(C11=0,"- - -",C10/C11*100)</f>
        <v>0.36824114356743315</v>
      </c>
      <c r="E10" s="2">
        <v>392</v>
      </c>
      <c r="F10" s="3">
        <f>IF(E11=0,"- - -",E10/E11*100)</f>
        <v>1.5817294112899973</v>
      </c>
      <c r="G10" s="2">
        <v>786</v>
      </c>
      <c r="H10" s="3">
        <f>IF(G11=0,"- - -",G10/G11*100)</f>
        <v>2.210162247279476</v>
      </c>
      <c r="I10" s="26">
        <f t="shared" si="0"/>
        <v>1415</v>
      </c>
      <c r="J10" s="29">
        <f>IF(I11=0,"- - -",I10/I11*100)</f>
        <v>1.1346687408785463</v>
      </c>
      <c r="M10" s="69"/>
    </row>
    <row r="11" spans="1:16" x14ac:dyDescent="0.3">
      <c r="A11" s="161" t="s">
        <v>153</v>
      </c>
      <c r="B11" s="162"/>
      <c r="C11" s="14">
        <f>SUM(C8:C10)</f>
        <v>64360</v>
      </c>
      <c r="D11" s="15">
        <f>IF(C11=0,"- - -",C11/C11*100)</f>
        <v>100</v>
      </c>
      <c r="E11" s="16">
        <f>SUM(E8:E10)</f>
        <v>24783</v>
      </c>
      <c r="F11" s="15">
        <f>IF(E11=0,"- - -",E11/E11*100)</f>
        <v>100</v>
      </c>
      <c r="G11" s="16">
        <f>SUM(G8:G10)</f>
        <v>35563</v>
      </c>
      <c r="H11" s="15">
        <f>IF(G11=0,"- - -",G11/G11*100)</f>
        <v>100</v>
      </c>
      <c r="I11" s="22">
        <f>SUM(I8:I10)</f>
        <v>124706</v>
      </c>
      <c r="J11" s="23">
        <f>IF(I11=0,"- - -",I11/I11*100)</f>
        <v>100</v>
      </c>
      <c r="M11" s="69"/>
    </row>
    <row r="12" spans="1:16" ht="15" thickBot="1" x14ac:dyDescent="0.35">
      <c r="A12" s="163" t="s">
        <v>376</v>
      </c>
      <c r="B12" s="164"/>
      <c r="C12" s="18">
        <f>IF($I11=0,"- - -",C11/$I11*100)</f>
        <v>51.609385274164829</v>
      </c>
      <c r="D12" s="19"/>
      <c r="E12" s="20">
        <f>IF($I11=0,"- - -",E11/$I11*100)</f>
        <v>19.873141629111672</v>
      </c>
      <c r="F12" s="19"/>
      <c r="G12" s="20">
        <f>IF($I11=0,"- - -",G11/$I11*100)</f>
        <v>28.517473096723496</v>
      </c>
      <c r="H12" s="19"/>
      <c r="I12" s="24">
        <f>IF($I11=0,"- - -",I11/$I11*100)</f>
        <v>100</v>
      </c>
      <c r="J12" s="25"/>
    </row>
    <row r="15" spans="1:16" x14ac:dyDescent="0.3">
      <c r="A15" s="1" t="s">
        <v>294</v>
      </c>
      <c r="J15" s="48"/>
      <c r="L15" s="48"/>
    </row>
    <row r="16" spans="1:16" ht="15" thickBot="1" x14ac:dyDescent="0.35"/>
    <row r="17" spans="1:33" ht="14.4" customHeight="1" x14ac:dyDescent="0.3">
      <c r="A17" s="157" t="s">
        <v>293</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293</v>
      </c>
      <c r="C19" s="8">
        <v>7916</v>
      </c>
      <c r="D19" s="5">
        <f>IF(C22=0,"- - -",C19/C22*100)</f>
        <v>67.913520933424849</v>
      </c>
      <c r="E19" s="4">
        <v>10207</v>
      </c>
      <c r="F19" s="5">
        <f>IF(E22=0,"- - -",E19/E22*100)</f>
        <v>63.259993802293145</v>
      </c>
      <c r="G19" s="4">
        <v>13872</v>
      </c>
      <c r="H19" s="5">
        <f>IF(G22=0,"- - -",G19/G22*100)</f>
        <v>63.333789891795647</v>
      </c>
      <c r="I19" s="4">
        <v>5228</v>
      </c>
      <c r="J19" s="5">
        <f>IF(I22=0,"- - -",I19/I22*100)</f>
        <v>63.469709845817654</v>
      </c>
      <c r="K19" s="4">
        <v>4358</v>
      </c>
      <c r="L19" s="5">
        <f>IF(K22=0,"- - -",K19/K22*100)</f>
        <v>67.786592004977436</v>
      </c>
      <c r="M19" s="4">
        <v>16760</v>
      </c>
      <c r="N19" s="5">
        <f>IF(M22=0,"- - -",M19/M22*100)</f>
        <v>67.627002380664166</v>
      </c>
      <c r="O19" s="4">
        <v>8871</v>
      </c>
      <c r="P19" s="5">
        <f>IF(O22=0,"- - -",O19/O22*100)</f>
        <v>63.359760017141632</v>
      </c>
      <c r="Q19" s="4">
        <v>1401</v>
      </c>
      <c r="R19" s="5">
        <f>IF(Q22=0,"- - -",Q19/Q22*100)</f>
        <v>75.241675617615471</v>
      </c>
      <c r="S19" s="4">
        <v>7975</v>
      </c>
      <c r="T19" s="5">
        <f>IF(S22=0,"- - -",S19/S22*100)</f>
        <v>65.881866997108631</v>
      </c>
      <c r="U19" s="4">
        <v>2990</v>
      </c>
      <c r="V19" s="5">
        <f>IF(U22=0,"- - -",U19/U22*100)</f>
        <v>62.894404711821629</v>
      </c>
      <c r="W19" s="4">
        <v>1571</v>
      </c>
      <c r="X19" s="5">
        <f>IF(W22=0,"- - -",W19/W22*100)</f>
        <v>55.297430482224577</v>
      </c>
      <c r="Y19" s="26">
        <f>C19+E19+G19+I19+K19+M19+O19+Q19+S19+U19+W19</f>
        <v>81149</v>
      </c>
      <c r="Z19" s="27">
        <f>IF(Y22=0,"- - -",Y19/Y22*100)</f>
        <v>65.072249931839693</v>
      </c>
      <c r="AC19" s="69"/>
    </row>
    <row r="20" spans="1:33" x14ac:dyDescent="0.3">
      <c r="A20" s="52" t="s">
        <v>51</v>
      </c>
      <c r="B20" s="62" t="s">
        <v>482</v>
      </c>
      <c r="C20" s="9">
        <v>3713</v>
      </c>
      <c r="D20" s="3">
        <f>IF(C22=0,"- - -",C20/C22*100)</f>
        <v>31.85483870967742</v>
      </c>
      <c r="E20" s="2">
        <v>5892</v>
      </c>
      <c r="F20" s="3">
        <f>IF(E22=0,"- - -",E20/E22*100)</f>
        <v>36.516888751162071</v>
      </c>
      <c r="G20" s="2">
        <v>7935</v>
      </c>
      <c r="H20" s="3">
        <f>IF(G22=0,"- - -",G20/G22*100)</f>
        <v>36.227913984385701</v>
      </c>
      <c r="I20" s="2">
        <v>2953</v>
      </c>
      <c r="J20" s="3">
        <f>IF(I22=0,"- - -",I20/I22*100)</f>
        <v>35.850430982153696</v>
      </c>
      <c r="K20" s="2">
        <v>2049</v>
      </c>
      <c r="L20" s="3">
        <f>IF(K22=0,"- - -",K20/K22*100)</f>
        <v>31.871208586094262</v>
      </c>
      <c r="M20" s="2">
        <v>7631</v>
      </c>
      <c r="N20" s="3">
        <f>IF(M22=0,"- - -",M20/M22*100)</f>
        <v>30.791268208045835</v>
      </c>
      <c r="O20" s="2">
        <v>4980</v>
      </c>
      <c r="P20" s="3">
        <f>IF(O22=0,"- - -",O20/O22*100)</f>
        <v>35.568887936575962</v>
      </c>
      <c r="Q20" s="2">
        <v>461</v>
      </c>
      <c r="R20" s="3">
        <f>IF(Q22=0,"- - -",Q20/Q22*100)</f>
        <v>24.758324382384533</v>
      </c>
      <c r="S20" s="2">
        <v>3513</v>
      </c>
      <c r="T20" s="3">
        <f>IF(S22=0,"- - -",S20/S22*100)</f>
        <v>29.021065675340768</v>
      </c>
      <c r="U20" s="2">
        <v>1746</v>
      </c>
      <c r="V20" s="3">
        <f>IF(U22=0,"- - -",U20/U22*100)</f>
        <v>36.726966764829619</v>
      </c>
      <c r="W20" s="2">
        <v>1269</v>
      </c>
      <c r="X20" s="3">
        <f>IF(W22=0,"- - -",W20/W22*100)</f>
        <v>44.667370644139389</v>
      </c>
      <c r="Y20" s="26">
        <f t="shared" ref="Y20:Y21" si="1">C20+E20+G20+I20+K20+M20+O20+Q20+S20+U20+W20</f>
        <v>42142</v>
      </c>
      <c r="Z20" s="29">
        <f>IF(Y22=0,"- - -",Y20/Y22*100)</f>
        <v>33.793081327281769</v>
      </c>
      <c r="AC20" s="69"/>
    </row>
    <row r="21" spans="1:33" ht="15" thickBot="1" x14ac:dyDescent="0.35">
      <c r="A21" s="52" t="s">
        <v>52</v>
      </c>
      <c r="B21" s="62" t="s">
        <v>262</v>
      </c>
      <c r="C21" s="9">
        <v>27</v>
      </c>
      <c r="D21" s="3">
        <f>IF(C22=0,"- - -",C21/C22*100)</f>
        <v>0.23164035689773507</v>
      </c>
      <c r="E21" s="2">
        <v>36</v>
      </c>
      <c r="F21" s="3">
        <f>IF(E22=0,"- - -",E21/E22*100)</f>
        <v>0.22311744654477844</v>
      </c>
      <c r="G21" s="2">
        <v>96</v>
      </c>
      <c r="H21" s="3">
        <f>IF(G22=0,"- - -",G21/G22*100)</f>
        <v>0.43829612381865496</v>
      </c>
      <c r="I21" s="2">
        <v>56</v>
      </c>
      <c r="J21" s="3">
        <f>IF(I22=0,"- - -",I21/I22*100)</f>
        <v>0.6798591720286512</v>
      </c>
      <c r="K21" s="2">
        <v>22</v>
      </c>
      <c r="L21" s="3">
        <f>IF(K22=0,"- - -",K21/K22*100)</f>
        <v>0.3421994089282937</v>
      </c>
      <c r="M21" s="2">
        <v>392</v>
      </c>
      <c r="N21" s="3">
        <f>IF(M22=0,"- - -",M21/M22*100)</f>
        <v>1.5817294112899973</v>
      </c>
      <c r="O21" s="2">
        <v>150</v>
      </c>
      <c r="P21" s="3">
        <f>IF(O22=0,"- - -",O21/O22*100)</f>
        <v>1.0713520462824084</v>
      </c>
      <c r="Q21" s="2">
        <v>0</v>
      </c>
      <c r="R21" s="3">
        <f>IF(Q22=0,"- - -",Q21/Q22*100)</f>
        <v>0</v>
      </c>
      <c r="S21" s="2">
        <v>617</v>
      </c>
      <c r="T21" s="3">
        <f>IF(S22=0,"- - -",S21/S22*100)</f>
        <v>5.0970673275505991</v>
      </c>
      <c r="U21" s="2">
        <v>18</v>
      </c>
      <c r="V21" s="3">
        <f>IF(U22=0,"- - -",U21/U22*100)</f>
        <v>0.37862852334875896</v>
      </c>
      <c r="W21" s="2">
        <v>1</v>
      </c>
      <c r="X21" s="3">
        <f>IF(W22=0,"- - -",W21/W22*100)</f>
        <v>3.5198873636043647E-2</v>
      </c>
      <c r="Y21" s="26">
        <f t="shared" si="1"/>
        <v>1415</v>
      </c>
      <c r="Z21" s="29">
        <f>IF(Y22=0,"- - -",Y21/Y22*100)</f>
        <v>1.1346687408785463</v>
      </c>
      <c r="AC21" s="69"/>
    </row>
    <row r="22" spans="1:33" x14ac:dyDescent="0.3">
      <c r="A22" s="161" t="s">
        <v>153</v>
      </c>
      <c r="B22" s="162"/>
      <c r="C22" s="14">
        <f>SUM(C19:C21)</f>
        <v>11656</v>
      </c>
      <c r="D22" s="15">
        <f>IF(C22=0,"- - -",C22/C22*100)</f>
        <v>100</v>
      </c>
      <c r="E22" s="16">
        <f>SUM(E19:E21)</f>
        <v>16135</v>
      </c>
      <c r="F22" s="15">
        <f>IF(E22=0,"- - -",E22/E22*100)</f>
        <v>100</v>
      </c>
      <c r="G22" s="16">
        <f>SUM(G19:G21)</f>
        <v>21903</v>
      </c>
      <c r="H22" s="15">
        <f>IF(G22=0,"- - -",G22/G22*100)</f>
        <v>100</v>
      </c>
      <c r="I22" s="16">
        <f>SUM(I19:I21)</f>
        <v>8237</v>
      </c>
      <c r="J22" s="15">
        <f>IF(I22=0,"- - -",I22/I22*100)</f>
        <v>100</v>
      </c>
      <c r="K22" s="16">
        <f>SUM(K19:K21)</f>
        <v>6429</v>
      </c>
      <c r="L22" s="15">
        <f>IF(K22=0,"- - -",K22/K22*100)</f>
        <v>100</v>
      </c>
      <c r="M22" s="16">
        <f>SUM(M19:M21)</f>
        <v>24783</v>
      </c>
      <c r="N22" s="15">
        <f>IF(M22=0,"- - -",M22/M22*100)</f>
        <v>100</v>
      </c>
      <c r="O22" s="16">
        <f>SUM(O19:O21)</f>
        <v>14001</v>
      </c>
      <c r="P22" s="15">
        <f>IF(O22=0,"- - -",O22/O22*100)</f>
        <v>100</v>
      </c>
      <c r="Q22" s="16">
        <f>SUM(Q19:Q21)</f>
        <v>1862</v>
      </c>
      <c r="R22" s="15">
        <f>IF(Q22=0,"- - -",Q22/Q22*100)</f>
        <v>100</v>
      </c>
      <c r="S22" s="16">
        <f>SUM(S19:S21)</f>
        <v>12105</v>
      </c>
      <c r="T22" s="15">
        <f>IF(S22=0,"- - -",S22/S22*100)</f>
        <v>100</v>
      </c>
      <c r="U22" s="16">
        <f>SUM(U19:U21)</f>
        <v>4754</v>
      </c>
      <c r="V22" s="15">
        <f>IF(U22=0,"- - -",U22/U22*100)</f>
        <v>100</v>
      </c>
      <c r="W22" s="16">
        <f>SUM(W19:W21)</f>
        <v>2841</v>
      </c>
      <c r="X22" s="15">
        <f>IF(W22=0,"- - -",W22/W22*100)</f>
        <v>100</v>
      </c>
      <c r="Y22" s="22">
        <f>SUM(Y19:Y21)</f>
        <v>124706</v>
      </c>
      <c r="Z22" s="23">
        <f>IF(Y22=0,"- - -",Y22/Y22*100)</f>
        <v>100</v>
      </c>
      <c r="AC22" s="69"/>
    </row>
    <row r="23" spans="1:33" ht="15" thickBot="1" x14ac:dyDescent="0.35">
      <c r="A23" s="163" t="s">
        <v>380</v>
      </c>
      <c r="B23" s="164"/>
      <c r="C23" s="18">
        <f>IF(Y22=0,"- - -",C22/Y22*100)</f>
        <v>9.3467836351097784</v>
      </c>
      <c r="D23" s="19"/>
      <c r="E23" s="20">
        <f>IF(Y22=0,"- - -",E22/Y22*100)</f>
        <v>12.938431190159255</v>
      </c>
      <c r="F23" s="19"/>
      <c r="G23" s="20">
        <f>IF(Y22=0,"- - -",G22/Y22*100)</f>
        <v>17.563709845556748</v>
      </c>
      <c r="H23" s="19"/>
      <c r="I23" s="20">
        <f>IF(Y22=0,"- - -",I22/Y22*100)</f>
        <v>6.6051352781742665</v>
      </c>
      <c r="J23" s="19"/>
      <c r="K23" s="20">
        <f>IF(Y22=0,"- - -",K22/Y22*100)</f>
        <v>5.1553253251647879</v>
      </c>
      <c r="L23" s="19"/>
      <c r="M23" s="20">
        <f>IF(Y22=0,"- - -",M22/Y22*100)</f>
        <v>19.873141629111672</v>
      </c>
      <c r="N23" s="19"/>
      <c r="O23" s="20">
        <f>IF(Y22=0,"- - -",O22/Y22*100)</f>
        <v>11.227206389427934</v>
      </c>
      <c r="P23" s="19"/>
      <c r="Q23" s="20">
        <f>IF(Y22=0,"- - -",Q22/Y22*100)</f>
        <v>1.4931117989511331</v>
      </c>
      <c r="R23" s="19"/>
      <c r="S23" s="20">
        <f>IF(Y22=0,"- - -",S22/Y22*100)</f>
        <v>9.7068304652542778</v>
      </c>
      <c r="T23" s="19"/>
      <c r="U23" s="20">
        <f>IF(Y22=0,"- - -",U22/Y22*100)</f>
        <v>3.812166214937533</v>
      </c>
      <c r="V23" s="19"/>
      <c r="W23" s="20">
        <f>IF(Y22=0,"- - -",W22/Y22*100)</f>
        <v>2.2781582281526149</v>
      </c>
      <c r="X23" s="19"/>
      <c r="Y23" s="24">
        <f>IF(Y22=0,"- - -",Y22/Y22*100)</f>
        <v>100</v>
      </c>
      <c r="Z23" s="25"/>
    </row>
    <row r="24" spans="1:33" x14ac:dyDescent="0.3">
      <c r="A24" s="156" t="s">
        <v>549</v>
      </c>
      <c r="B24" s="156"/>
      <c r="C24" s="156"/>
      <c r="D24" s="156"/>
      <c r="E24" s="156"/>
    </row>
    <row r="26" spans="1:33" x14ac:dyDescent="0.3">
      <c r="A26" s="1" t="s">
        <v>295</v>
      </c>
      <c r="J26" s="48"/>
      <c r="L26" s="48"/>
    </row>
    <row r="27" spans="1:33" ht="15" thickBot="1" x14ac:dyDescent="0.35"/>
    <row r="28" spans="1:33" ht="14.4" customHeight="1" x14ac:dyDescent="0.3">
      <c r="A28" s="157" t="s">
        <v>293</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293</v>
      </c>
      <c r="C30" s="8">
        <v>3108</v>
      </c>
      <c r="D30" s="5">
        <f>IF(C33=0,"- - -",C30/C33*100)</f>
        <v>55.038073313263681</v>
      </c>
      <c r="E30" s="4">
        <v>69092</v>
      </c>
      <c r="F30" s="5">
        <f>IF(E33=0,"- - -",E30/E33*100)</f>
        <v>65.721786774218089</v>
      </c>
      <c r="G30" s="4">
        <v>132</v>
      </c>
      <c r="H30" s="5">
        <f>IF(G33=0,"- - -",G30/G33*100)</f>
        <v>56.896551724137936</v>
      </c>
      <c r="I30" s="4">
        <v>869</v>
      </c>
      <c r="J30" s="5">
        <f>IF(I33=0,"- - -",I30/I33*100)</f>
        <v>70.650406504065046</v>
      </c>
      <c r="K30" s="4">
        <v>105</v>
      </c>
      <c r="L30" s="5">
        <f>IF(K33=0,"- - -",K30/K33*100)</f>
        <v>64.024390243902445</v>
      </c>
      <c r="M30" s="4">
        <v>13</v>
      </c>
      <c r="N30" s="5">
        <f>IF(M33=0,"- - -",M30/M33*100)</f>
        <v>56.521739130434781</v>
      </c>
      <c r="O30" s="4">
        <v>588</v>
      </c>
      <c r="P30" s="5">
        <f>IF(O33=0,"- - -",O30/O33*100)</f>
        <v>62.887700534759361</v>
      </c>
      <c r="Q30" s="4">
        <v>2226</v>
      </c>
      <c r="R30" s="5">
        <f>IF(Q33=0,"- - -",Q30/Q33*100)</f>
        <v>69.912060301507537</v>
      </c>
      <c r="S30" s="4">
        <v>718</v>
      </c>
      <c r="T30" s="5">
        <f>IF(S33=0,"- - -",S30/S33*100)</f>
        <v>61.525278491859467</v>
      </c>
      <c r="U30" s="4">
        <v>2793</v>
      </c>
      <c r="V30" s="5">
        <f>IF(U33=0,"- - -",U30/U33*100)</f>
        <v>59.123624047417444</v>
      </c>
      <c r="W30" s="4">
        <v>465</v>
      </c>
      <c r="X30" s="5">
        <f>IF(W33=0,"- - -",W30/W33*100)</f>
        <v>69.196428571428569</v>
      </c>
      <c r="Y30" s="4">
        <v>1019</v>
      </c>
      <c r="Z30" s="5">
        <f>IF(Y33=0,"- - -",Y30/Y33*100)</f>
        <v>64.863144493952902</v>
      </c>
      <c r="AA30" s="4">
        <v>21</v>
      </c>
      <c r="AB30" s="5">
        <f>IF(AA33=0,"- - -",AA30/AA33*100)</f>
        <v>72.41379310344827</v>
      </c>
      <c r="AC30" s="26">
        <f>C30+E30+G30+I30+K30+M30+O30+Q30+S30+U30+W30+Y30+AA30</f>
        <v>81149</v>
      </c>
      <c r="AD30" s="27">
        <f>IF(AC33=0,"- - -",AC30/AC33*100)</f>
        <v>65.072249931839693</v>
      </c>
      <c r="AG30" s="69"/>
    </row>
    <row r="31" spans="1:33" x14ac:dyDescent="0.3">
      <c r="A31" s="52" t="s">
        <v>51</v>
      </c>
      <c r="B31" s="62" t="s">
        <v>482</v>
      </c>
      <c r="C31" s="9">
        <v>2483</v>
      </c>
      <c r="D31" s="3">
        <f>IF(C33=0,"- - -",C31/C33*100)</f>
        <v>43.970249690100935</v>
      </c>
      <c r="E31" s="2">
        <v>34863</v>
      </c>
      <c r="F31" s="3">
        <f>IF(E33=0,"- - -",E31/E33*100)</f>
        <v>33.162430560840114</v>
      </c>
      <c r="G31" s="2">
        <v>96</v>
      </c>
      <c r="H31" s="3">
        <f>IF(G33=0,"- - -",G31/G33*100)</f>
        <v>41.379310344827587</v>
      </c>
      <c r="I31" s="2">
        <v>346</v>
      </c>
      <c r="J31" s="3">
        <f>IF(I33=0,"- - -",I31/I33*100)</f>
        <v>28.130081300813011</v>
      </c>
      <c r="K31" s="2">
        <v>59</v>
      </c>
      <c r="L31" s="3">
        <f>IF(K33=0,"- - -",K31/K33*100)</f>
        <v>35.975609756097562</v>
      </c>
      <c r="M31" s="2">
        <v>9</v>
      </c>
      <c r="N31" s="3">
        <f>IF(M33=0,"- - -",M31/M33*100)</f>
        <v>39.130434782608695</v>
      </c>
      <c r="O31" s="2">
        <v>335</v>
      </c>
      <c r="P31" s="3">
        <f>IF(O33=0,"- - -",O31/O33*100)</f>
        <v>35.828877005347593</v>
      </c>
      <c r="Q31" s="2">
        <v>903</v>
      </c>
      <c r="R31" s="3">
        <f>IF(Q33=0,"- - -",Q31/Q33*100)</f>
        <v>28.360552763819097</v>
      </c>
      <c r="S31" s="2">
        <v>436</v>
      </c>
      <c r="T31" s="3">
        <f>IF(S33=0,"- - -",S31/S33*100)</f>
        <v>37.360754070265642</v>
      </c>
      <c r="U31" s="2">
        <v>1875</v>
      </c>
      <c r="V31" s="3">
        <f>IF(U33=0,"- - -",U31/U33*100)</f>
        <v>39.690939881456394</v>
      </c>
      <c r="W31" s="2">
        <v>195</v>
      </c>
      <c r="X31" s="3">
        <f>IF(W33=0,"- - -",W31/W33*100)</f>
        <v>29.017857142857146</v>
      </c>
      <c r="Y31" s="2">
        <v>536</v>
      </c>
      <c r="Z31" s="3">
        <f>IF(Y33=0,"- - -",Y31/Y33*100)</f>
        <v>34.118395926161682</v>
      </c>
      <c r="AA31" s="2">
        <v>6</v>
      </c>
      <c r="AB31" s="3">
        <f>IF(AA33=0,"- - -",AA31/AA33*100)</f>
        <v>20.689655172413794</v>
      </c>
      <c r="AC31" s="26">
        <f t="shared" ref="AC31:AC32" si="2">C31+E31+G31+I31+K31+M31+O31+Q31+S31+U31+W31+Y31+AA31</f>
        <v>42142</v>
      </c>
      <c r="AD31" s="29">
        <f>IF(AC33=0,"- - -",AC31/AC33*100)</f>
        <v>33.793081327281769</v>
      </c>
      <c r="AG31" s="69"/>
    </row>
    <row r="32" spans="1:33" ht="15" thickBot="1" x14ac:dyDescent="0.35">
      <c r="A32" s="52" t="s">
        <v>52</v>
      </c>
      <c r="B32" s="62" t="s">
        <v>262</v>
      </c>
      <c r="C32" s="9">
        <v>56</v>
      </c>
      <c r="D32" s="3">
        <f>IF(C33=0,"- - -",C32/C33*100)</f>
        <v>0.99167699663538167</v>
      </c>
      <c r="E32" s="2">
        <v>1173</v>
      </c>
      <c r="F32" s="3">
        <f>IF(E33=0,"- - -",E32/E33*100)</f>
        <v>1.1157826649417852</v>
      </c>
      <c r="G32" s="2">
        <v>4</v>
      </c>
      <c r="H32" s="3">
        <f>IF(G33=0,"- - -",G32/G33*100)</f>
        <v>1.7241379310344827</v>
      </c>
      <c r="I32" s="2">
        <v>15</v>
      </c>
      <c r="J32" s="3">
        <f>IF(I33=0,"- - -",I32/I33*100)</f>
        <v>1.2195121951219512</v>
      </c>
      <c r="K32" s="2">
        <v>0</v>
      </c>
      <c r="L32" s="3">
        <f>IF(K33=0,"- - -",K32/K33*100)</f>
        <v>0</v>
      </c>
      <c r="M32" s="2">
        <v>1</v>
      </c>
      <c r="N32" s="3">
        <f>IF(M33=0,"- - -",M32/M33*100)</f>
        <v>4.3478260869565215</v>
      </c>
      <c r="O32" s="2">
        <v>12</v>
      </c>
      <c r="P32" s="3">
        <f>IF(O33=0,"- - -",O32/O33*100)</f>
        <v>1.2834224598930482</v>
      </c>
      <c r="Q32" s="2">
        <v>55</v>
      </c>
      <c r="R32" s="3">
        <f>IF(Q33=0,"- - -",Q32/Q33*100)</f>
        <v>1.7273869346733668</v>
      </c>
      <c r="S32" s="2">
        <v>13</v>
      </c>
      <c r="T32" s="3">
        <f>IF(S33=0,"- - -",S32/S33*100)</f>
        <v>1.1139674378748929</v>
      </c>
      <c r="U32" s="2">
        <v>56</v>
      </c>
      <c r="V32" s="3">
        <f>IF(U33=0,"- - -",U32/U33*100)</f>
        <v>1.1854360711261642</v>
      </c>
      <c r="W32" s="2">
        <v>12</v>
      </c>
      <c r="X32" s="3">
        <f>IF(W33=0,"- - -",W32/W33*100)</f>
        <v>1.7857142857142856</v>
      </c>
      <c r="Y32" s="2">
        <v>16</v>
      </c>
      <c r="Z32" s="3">
        <f>IF(Y33=0,"- - -",Y32/Y33*100)</f>
        <v>1.0184595798854232</v>
      </c>
      <c r="AA32" s="2">
        <v>2</v>
      </c>
      <c r="AB32" s="3">
        <f>IF(AA33=0,"- - -",AA32/AA33*100)</f>
        <v>6.8965517241379306</v>
      </c>
      <c r="AC32" s="26">
        <f t="shared" si="2"/>
        <v>1415</v>
      </c>
      <c r="AD32" s="29">
        <f>IF(AC33=0,"- - -",AC32/AC33*100)</f>
        <v>1.1346687408785463</v>
      </c>
      <c r="AG32" s="69"/>
    </row>
    <row r="33" spans="1:33" x14ac:dyDescent="0.3">
      <c r="A33" s="161" t="s">
        <v>153</v>
      </c>
      <c r="B33" s="162"/>
      <c r="C33" s="14">
        <f>SUM(C30:C32)</f>
        <v>5647</v>
      </c>
      <c r="D33" s="15">
        <f>IF(C33=0,"- - -",C33/C33*100)</f>
        <v>100</v>
      </c>
      <c r="E33" s="16">
        <f>SUM(E30:E32)</f>
        <v>105128</v>
      </c>
      <c r="F33" s="15">
        <f>IF(E33=0,"- - -",E33/E33*100)</f>
        <v>100</v>
      </c>
      <c r="G33" s="16">
        <f>SUM(G30:G32)</f>
        <v>232</v>
      </c>
      <c r="H33" s="15">
        <f>IF(G33=0,"- - -",G33/G33*100)</f>
        <v>100</v>
      </c>
      <c r="I33" s="16">
        <f>SUM(I30:I32)</f>
        <v>1230</v>
      </c>
      <c r="J33" s="15">
        <f>IF(I33=0,"- - -",I33/I33*100)</f>
        <v>100</v>
      </c>
      <c r="K33" s="16">
        <f>SUM(K30:K32)</f>
        <v>164</v>
      </c>
      <c r="L33" s="15">
        <f>IF(K33=0,"- - -",K33/K33*100)</f>
        <v>100</v>
      </c>
      <c r="M33" s="16">
        <f>SUM(M30:M32)</f>
        <v>23</v>
      </c>
      <c r="N33" s="15">
        <f>IF(M33=0,"- - -",M33/M33*100)</f>
        <v>100</v>
      </c>
      <c r="O33" s="16">
        <f>SUM(O30:O32)</f>
        <v>935</v>
      </c>
      <c r="P33" s="15">
        <f>IF(O33=0,"- - -",O33/O33*100)</f>
        <v>100</v>
      </c>
      <c r="Q33" s="16">
        <f>SUM(Q30:Q32)</f>
        <v>3184</v>
      </c>
      <c r="R33" s="15">
        <f>IF(Q33=0,"- - -",Q33/Q33*100)</f>
        <v>100</v>
      </c>
      <c r="S33" s="16">
        <f>SUM(S30:S32)</f>
        <v>1167</v>
      </c>
      <c r="T33" s="15">
        <f>IF(S33=0,"- - -",S33/S33*100)</f>
        <v>100</v>
      </c>
      <c r="U33" s="16">
        <f>SUM(U30:U32)</f>
        <v>4724</v>
      </c>
      <c r="V33" s="15">
        <f>IF(U33=0,"- - -",U33/U33*100)</f>
        <v>100</v>
      </c>
      <c r="W33" s="16">
        <f>SUM(W30:W32)</f>
        <v>672</v>
      </c>
      <c r="X33" s="15">
        <f>IF(W33=0,"- - -",W33/W33*100)</f>
        <v>100</v>
      </c>
      <c r="Y33" s="16">
        <f>SUM(Y30:Y32)</f>
        <v>1571</v>
      </c>
      <c r="Z33" s="15">
        <f>IF(Y33=0,"- - -",Y33/Y33*100)</f>
        <v>100</v>
      </c>
      <c r="AA33" s="16">
        <f>SUM(AA30:AA32)</f>
        <v>29</v>
      </c>
      <c r="AB33" s="15">
        <f>IF(AA33=0,"- - -",AA33/AA33*100)</f>
        <v>100</v>
      </c>
      <c r="AC33" s="22">
        <f>SUM(AC30:AC32)</f>
        <v>124706</v>
      </c>
      <c r="AD33" s="23">
        <f>IF(AC33=0,"- - -",AC33/AC33*100)</f>
        <v>100</v>
      </c>
      <c r="AG33" s="69"/>
    </row>
    <row r="34" spans="1:33" ht="15" thickBot="1" x14ac:dyDescent="0.35">
      <c r="A34" s="163" t="s">
        <v>165</v>
      </c>
      <c r="B34" s="164"/>
      <c r="C34" s="18">
        <f>IF($AC33=0,"- - -",C33/$AC33*100)</f>
        <v>4.5282504450467496</v>
      </c>
      <c r="D34" s="19"/>
      <c r="E34" s="20">
        <f>IF($AC33=0,"- - -",E33/$AC33*100)</f>
        <v>84.300675188042277</v>
      </c>
      <c r="F34" s="19"/>
      <c r="G34" s="20">
        <f>IF($AC33=0,"- - -",G33/$AC33*100)</f>
        <v>0.1860375603419242</v>
      </c>
      <c r="H34" s="19"/>
      <c r="I34" s="20">
        <f>IF($AC33=0,"- - -",I33/$AC33*100)</f>
        <v>0.98631982422658104</v>
      </c>
      <c r="J34" s="19"/>
      <c r="K34" s="20">
        <f>IF($AC33=0,"- - -",K33/$AC33*100)</f>
        <v>0.13150930989687745</v>
      </c>
      <c r="L34" s="19"/>
      <c r="M34" s="20">
        <f>IF($AC33=0,"- - -",M33/$AC33*100)</f>
        <v>1.8443378827001106E-2</v>
      </c>
      <c r="N34" s="19"/>
      <c r="O34" s="20">
        <f>IF($AC33=0,"- - -",O33/$AC33*100)</f>
        <v>0.74976344361939273</v>
      </c>
      <c r="P34" s="19"/>
      <c r="Q34" s="20">
        <f>IF($AC33=0,"- - -",Q33/$AC33*100)</f>
        <v>2.5532051384857186</v>
      </c>
      <c r="R34" s="19"/>
      <c r="S34" s="20">
        <f>IF($AC33=0,"- - -",S33/$AC33*100)</f>
        <v>0.93580100396131705</v>
      </c>
      <c r="T34" s="19"/>
      <c r="U34" s="20">
        <f>IF($AC33=0,"- - -",U33/$AC33*100)</f>
        <v>3.788109633858836</v>
      </c>
      <c r="V34" s="19"/>
      <c r="W34" s="20">
        <f>IF($AC33=0,"- - -",W33/$AC33*100)</f>
        <v>0.53886741616281497</v>
      </c>
      <c r="X34" s="19"/>
      <c r="Y34" s="168">
        <f>IF($AC33=0,"- - -",Y33/$AC33*100)</f>
        <v>1.2597629624877713</v>
      </c>
      <c r="Z34" s="169"/>
      <c r="AA34" s="168">
        <f>IF($AC33=0,"- - -",AA33/$AC33*100)</f>
        <v>2.3254695042740525E-2</v>
      </c>
      <c r="AB34" s="169"/>
      <c r="AC34" s="24">
        <f>IF($AC33=0,"- - -",AC33/$AC33*100)</f>
        <v>100</v>
      </c>
      <c r="AD34" s="25"/>
    </row>
    <row r="35" spans="1:33" x14ac:dyDescent="0.3">
      <c r="A35" s="156" t="s">
        <v>553</v>
      </c>
      <c r="B35" s="156"/>
      <c r="C35" s="156"/>
      <c r="D35" s="156"/>
      <c r="E35" s="156"/>
    </row>
    <row r="37" spans="1:33" x14ac:dyDescent="0.3">
      <c r="A37" s="1" t="s">
        <v>296</v>
      </c>
      <c r="J37" s="48"/>
      <c r="L37" s="48"/>
    </row>
    <row r="38" spans="1:33" ht="15" thickBot="1" x14ac:dyDescent="0.35"/>
    <row r="39" spans="1:33" ht="14.4" customHeight="1" x14ac:dyDescent="0.3">
      <c r="A39" s="157" t="s">
        <v>293</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293</v>
      </c>
      <c r="C41" s="8">
        <v>175</v>
      </c>
      <c r="D41" s="5">
        <f>IF(C44=0,"- - -",C41/C44*100)</f>
        <v>29.914529914529915</v>
      </c>
      <c r="E41" s="4">
        <v>985</v>
      </c>
      <c r="F41" s="5">
        <f>IF(E44=0,"- - -",E41/E44*100)</f>
        <v>44.071588366890381</v>
      </c>
      <c r="G41" s="4">
        <v>2054</v>
      </c>
      <c r="H41" s="5">
        <f>IF(G44=0,"- - -",G41/G44*100)</f>
        <v>51.196410767696911</v>
      </c>
      <c r="I41" s="4">
        <v>7354</v>
      </c>
      <c r="J41" s="5">
        <f>IF(I44=0,"- - -",I41/I44*100)</f>
        <v>56.862290265213019</v>
      </c>
      <c r="K41" s="4">
        <v>23650</v>
      </c>
      <c r="L41" s="5">
        <f>IF(K44=0,"- - -",K41/K44*100)</f>
        <v>61.979139367891399</v>
      </c>
      <c r="M41" s="4">
        <v>26047</v>
      </c>
      <c r="N41" s="5">
        <f>IF(M44=0,"- - -",M41/M44*100)</f>
        <v>69.986833973721687</v>
      </c>
      <c r="O41" s="4">
        <v>11426</v>
      </c>
      <c r="P41" s="5">
        <f>IF(O44=0,"- - -",O41/O44*100)</f>
        <v>71.613914133500472</v>
      </c>
      <c r="Q41" s="4">
        <v>5132</v>
      </c>
      <c r="R41" s="5">
        <f>IF(Q44=0,"- - -",Q41/Q44*100)</f>
        <v>72.149585266413609</v>
      </c>
      <c r="S41" s="4">
        <v>1871</v>
      </c>
      <c r="T41" s="5">
        <f>IF(S44=0,"- - -",S41/S44*100)</f>
        <v>70.871212121212125</v>
      </c>
      <c r="U41" s="4">
        <v>658</v>
      </c>
      <c r="V41" s="5">
        <f>IF(U44=0,"- - -",U41/U44*100)</f>
        <v>65.734265734265733</v>
      </c>
      <c r="W41" s="4">
        <v>411</v>
      </c>
      <c r="X41" s="5">
        <f>IF(W44=0,"- - -",W41/W44*100)</f>
        <v>65.865384615384613</v>
      </c>
      <c r="Y41" s="4">
        <v>1386</v>
      </c>
      <c r="Z41" s="5">
        <f>IF(Y44=0,"- - -",Y41/Y44*100)</f>
        <v>62.068965517241381</v>
      </c>
      <c r="AA41" s="26">
        <f>C41+E41+G41+I41+K41+M41+O41+Q41+S41+U41+W41+Y41</f>
        <v>81149</v>
      </c>
      <c r="AB41" s="27">
        <f>IF(AA44=0,"- - -",AA41/AA44*100)</f>
        <v>65.072249931839693</v>
      </c>
      <c r="AE41" s="69"/>
    </row>
    <row r="42" spans="1:33" x14ac:dyDescent="0.3">
      <c r="A42" s="52" t="s">
        <v>51</v>
      </c>
      <c r="B42" s="62" t="s">
        <v>482</v>
      </c>
      <c r="C42" s="9">
        <v>399</v>
      </c>
      <c r="D42" s="3">
        <f>IF(C44=0,"- - -",C42/C44*100)</f>
        <v>68.205128205128204</v>
      </c>
      <c r="E42" s="2">
        <v>1228</v>
      </c>
      <c r="F42" s="3">
        <f>IF(E44=0,"- - -",E42/E44*100)</f>
        <v>54.944071588366896</v>
      </c>
      <c r="G42" s="2">
        <v>1920</v>
      </c>
      <c r="H42" s="3">
        <f>IF(G44=0,"- - -",G42/G44*100)</f>
        <v>47.85643070787637</v>
      </c>
      <c r="I42" s="2">
        <v>5479</v>
      </c>
      <c r="J42" s="3">
        <f>IF(I44=0,"- - -",I42/I44*100)</f>
        <v>42.364493930255939</v>
      </c>
      <c r="K42" s="2">
        <v>14073</v>
      </c>
      <c r="L42" s="3">
        <f>IF(K44=0,"- - -",K42/K44*100)</f>
        <v>36.880863776927512</v>
      </c>
      <c r="M42" s="2">
        <v>10714</v>
      </c>
      <c r="N42" s="3">
        <f>IF(M44=0,"- - -",M42/M44*100)</f>
        <v>28.787919499153613</v>
      </c>
      <c r="O42" s="2">
        <v>4356</v>
      </c>
      <c r="P42" s="3">
        <f>IF(O44=0,"- - -",O42/O44*100)</f>
        <v>27.301786273895328</v>
      </c>
      <c r="Q42" s="2">
        <v>1908</v>
      </c>
      <c r="R42" s="3">
        <f>IF(Q44=0,"- - -",Q42/Q44*100)</f>
        <v>26.824124841838888</v>
      </c>
      <c r="S42" s="2">
        <v>733</v>
      </c>
      <c r="T42" s="3">
        <f>IF(S44=0,"- - -",S42/S44*100)</f>
        <v>27.765151515151516</v>
      </c>
      <c r="U42" s="2">
        <v>328</v>
      </c>
      <c r="V42" s="3">
        <f>IF(U44=0,"- - -",U42/U44*100)</f>
        <v>32.76723276723277</v>
      </c>
      <c r="W42" s="2">
        <v>201</v>
      </c>
      <c r="X42" s="3">
        <f>IF(W44=0,"- - -",W42/W44*100)</f>
        <v>32.211538461538467</v>
      </c>
      <c r="Y42" s="2">
        <v>803</v>
      </c>
      <c r="Z42" s="3">
        <f>IF(Y44=0,"- - -",Y42/Y44*100)</f>
        <v>35.960591133004925</v>
      </c>
      <c r="AA42" s="26">
        <f t="shared" ref="AA42:AA43" si="3">C42+E42+G42+I42+K42+M42+O42+Q42+S42+U42+W42+Y42</f>
        <v>42142</v>
      </c>
      <c r="AB42" s="29">
        <f>IF(AA44=0,"- - -",AA42/AA44*100)</f>
        <v>33.793081327281769</v>
      </c>
      <c r="AE42" s="69"/>
    </row>
    <row r="43" spans="1:33" ht="15" thickBot="1" x14ac:dyDescent="0.35">
      <c r="A43" s="52" t="s">
        <v>52</v>
      </c>
      <c r="B43" s="62" t="s">
        <v>262</v>
      </c>
      <c r="C43" s="9">
        <v>11</v>
      </c>
      <c r="D43" s="3">
        <f>IF(C44=0,"- - -",C43/C44*100)</f>
        <v>1.8803418803418803</v>
      </c>
      <c r="E43" s="2">
        <v>22</v>
      </c>
      <c r="F43" s="3">
        <f>IF(E44=0,"- - -",E43/E44*100)</f>
        <v>0.9843400447427294</v>
      </c>
      <c r="G43" s="2">
        <v>38</v>
      </c>
      <c r="H43" s="3">
        <f>IF(G44=0,"- - -",G43/G44*100)</f>
        <v>0.94715852442671977</v>
      </c>
      <c r="I43" s="2">
        <v>100</v>
      </c>
      <c r="J43" s="3">
        <f>IF(I44=0,"- - -",I43/I44*100)</f>
        <v>0.77321580453104455</v>
      </c>
      <c r="K43" s="2">
        <v>435</v>
      </c>
      <c r="L43" s="3">
        <f>IF(K44=0,"- - -",K43/K44*100)</f>
        <v>1.1399968551810893</v>
      </c>
      <c r="M43" s="2">
        <v>456</v>
      </c>
      <c r="N43" s="3">
        <f>IF(M44=0,"- - -",M43/M44*100)</f>
        <v>1.2252465271247011</v>
      </c>
      <c r="O43" s="2">
        <v>173</v>
      </c>
      <c r="P43" s="3">
        <f>IF(O44=0,"- - -",O43/O44*100)</f>
        <v>1.0842995926041992</v>
      </c>
      <c r="Q43" s="2">
        <v>73</v>
      </c>
      <c r="R43" s="3">
        <f>IF(Q44=0,"- - -",Q43/Q44*100)</f>
        <v>1.0262898917475045</v>
      </c>
      <c r="S43" s="2">
        <v>36</v>
      </c>
      <c r="T43" s="3">
        <f>IF(S44=0,"- - -",S43/S44*100)</f>
        <v>1.3636363636363635</v>
      </c>
      <c r="U43" s="2">
        <v>15</v>
      </c>
      <c r="V43" s="3">
        <f>IF(U44=0,"- - -",U43/U44*100)</f>
        <v>1.4985014985014986</v>
      </c>
      <c r="W43" s="2">
        <v>12</v>
      </c>
      <c r="X43" s="3">
        <f>IF(W44=0,"- - -",W43/W44*100)</f>
        <v>1.9230769230769231</v>
      </c>
      <c r="Y43" s="2">
        <v>44</v>
      </c>
      <c r="Z43" s="3">
        <f>IF(Y44=0,"- - -",Y43/Y44*100)</f>
        <v>1.9704433497536946</v>
      </c>
      <c r="AA43" s="26">
        <f t="shared" si="3"/>
        <v>1415</v>
      </c>
      <c r="AB43" s="29">
        <f>IF(AA44=0,"- - -",AA43/AA44*100)</f>
        <v>1.1346687408785463</v>
      </c>
      <c r="AE43" s="69"/>
    </row>
    <row r="44" spans="1:33" x14ac:dyDescent="0.3">
      <c r="A44" s="161" t="s">
        <v>153</v>
      </c>
      <c r="B44" s="162"/>
      <c r="C44" s="14">
        <f>SUM(C41:C43)</f>
        <v>585</v>
      </c>
      <c r="D44" s="15">
        <f>IF(C44=0,"- - -",C44/C44*100)</f>
        <v>100</v>
      </c>
      <c r="E44" s="16">
        <f>SUM(E41:E43)</f>
        <v>2235</v>
      </c>
      <c r="F44" s="15">
        <f>IF(E44=0,"- - -",E44/E44*100)</f>
        <v>100</v>
      </c>
      <c r="G44" s="16">
        <f>SUM(G41:G43)</f>
        <v>4012</v>
      </c>
      <c r="H44" s="15">
        <f>IF(G44=0,"- - -",G44/G44*100)</f>
        <v>100</v>
      </c>
      <c r="I44" s="16">
        <f>SUM(I41:I43)</f>
        <v>12933</v>
      </c>
      <c r="J44" s="15">
        <f>IF(I44=0,"- - -",I44/I44*100)</f>
        <v>100</v>
      </c>
      <c r="K44" s="16">
        <f>SUM(K41:K43)</f>
        <v>38158</v>
      </c>
      <c r="L44" s="15">
        <f>IF(K44=0,"- - -",K44/K44*100)</f>
        <v>100</v>
      </c>
      <c r="M44" s="16">
        <f>SUM(M41:M43)</f>
        <v>37217</v>
      </c>
      <c r="N44" s="15">
        <f>IF(M44=0,"- - -",M44/M44*100)</f>
        <v>100</v>
      </c>
      <c r="O44" s="16">
        <f>SUM(O41:O43)</f>
        <v>15955</v>
      </c>
      <c r="P44" s="15">
        <f>IF(O44=0,"- - -",O44/O44*100)</f>
        <v>100</v>
      </c>
      <c r="Q44" s="16">
        <f>SUM(Q41:Q43)</f>
        <v>7113</v>
      </c>
      <c r="R44" s="15">
        <f>IF(Q44=0,"- - -",Q44/Q44*100)</f>
        <v>100</v>
      </c>
      <c r="S44" s="16">
        <f>SUM(S41:S43)</f>
        <v>2640</v>
      </c>
      <c r="T44" s="15">
        <f>IF(S44=0,"- - -",S44/S44*100)</f>
        <v>100</v>
      </c>
      <c r="U44" s="16">
        <f>SUM(U41:U43)</f>
        <v>1001</v>
      </c>
      <c r="V44" s="15">
        <f>IF(U44=0,"- - -",U44/U44*100)</f>
        <v>100</v>
      </c>
      <c r="W44" s="16">
        <f>SUM(W41:W43)</f>
        <v>624</v>
      </c>
      <c r="X44" s="15">
        <f>IF(W44=0,"- - -",W44/W44*100)</f>
        <v>100</v>
      </c>
      <c r="Y44" s="16">
        <f>SUM(Y41:Y43)</f>
        <v>2233</v>
      </c>
      <c r="Z44" s="15">
        <f>IF(Y44=0,"- - -",Y44/Y44*100)</f>
        <v>100</v>
      </c>
      <c r="AA44" s="22">
        <f>SUM(AA41:AA43)</f>
        <v>124706</v>
      </c>
      <c r="AB44" s="23">
        <f>IF(AA44=0,"- - -",AA44/AA44*100)</f>
        <v>100</v>
      </c>
      <c r="AE44" s="69"/>
    </row>
    <row r="45" spans="1:33" ht="15" thickBot="1" x14ac:dyDescent="0.35">
      <c r="A45" s="163" t="s">
        <v>187</v>
      </c>
      <c r="B45" s="164"/>
      <c r="C45" s="18">
        <f>IF($AA44=0,"- - -",C44/$AA44*100)</f>
        <v>0.46910333103459334</v>
      </c>
      <c r="D45" s="19"/>
      <c r="E45" s="20">
        <f>IF($AA44=0,"- - -",E44/$AA44*100)</f>
        <v>1.7922152903629334</v>
      </c>
      <c r="F45" s="19"/>
      <c r="G45" s="20">
        <f>IF($AA44=0,"- - -",G44/$AA44*100)</f>
        <v>3.2171667762577587</v>
      </c>
      <c r="H45" s="19"/>
      <c r="I45" s="20">
        <f>IF($AA44=0,"- - -",I44/$AA44*100)</f>
        <v>10.370792103026318</v>
      </c>
      <c r="J45" s="19"/>
      <c r="K45" s="20">
        <f>IF($AA44=0,"- - -",K44/$AA44*100)</f>
        <v>30.598367360030792</v>
      </c>
      <c r="L45" s="19"/>
      <c r="M45" s="20">
        <f>IF($AA44=0,"- - -",M44/$AA44*100)</f>
        <v>29.843792600195663</v>
      </c>
      <c r="N45" s="19"/>
      <c r="O45" s="20">
        <f>IF($AA44=0,"- - -",O44/$AA44*100)</f>
        <v>12.794091703687071</v>
      </c>
      <c r="P45" s="19"/>
      <c r="Q45" s="20">
        <f>IF($AA44=0,"- - -",Q44/$AA44*100)</f>
        <v>5.703815373759082</v>
      </c>
      <c r="R45" s="19"/>
      <c r="S45" s="20">
        <f>IF($AA44=0,"- - -",S44/$AA44*100)</f>
        <v>2.1169791349253444</v>
      </c>
      <c r="T45" s="19"/>
      <c r="U45" s="20">
        <f>IF($AA44=0,"- - -",U44/$AA44*100)</f>
        <v>0.80268792199252648</v>
      </c>
      <c r="V45" s="19"/>
      <c r="W45" s="20">
        <f>IF($AA44=0,"- - -",W44/$AA44*100)</f>
        <v>0.50037688643689959</v>
      </c>
      <c r="X45" s="19"/>
      <c r="Y45" s="20">
        <f>IF($AA44=0,"- - -",Y44/$AA44*100)</f>
        <v>1.7906115182910205</v>
      </c>
      <c r="Z45" s="19"/>
      <c r="AA45" s="24">
        <f>IF($AA44=0,"- - -",AA44/$AA44*100)</f>
        <v>100</v>
      </c>
      <c r="AB45" s="25"/>
    </row>
    <row r="46" spans="1:33" x14ac:dyDescent="0.3">
      <c r="A46" s="63"/>
    </row>
    <row r="48" spans="1:33" x14ac:dyDescent="0.3">
      <c r="A48" s="1" t="s">
        <v>297</v>
      </c>
      <c r="J48" s="48"/>
      <c r="L48" s="48"/>
    </row>
    <row r="49" spans="1:27" ht="15" thickBot="1" x14ac:dyDescent="0.35"/>
    <row r="50" spans="1:27" ht="14.4" customHeight="1" x14ac:dyDescent="0.3">
      <c r="A50" s="157" t="s">
        <v>293</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293</v>
      </c>
      <c r="C52" s="8">
        <v>29</v>
      </c>
      <c r="D52" s="5">
        <f>IF(C55=0,"- - -",C52/C55*100)</f>
        <v>56.862745098039213</v>
      </c>
      <c r="E52" s="4">
        <v>236</v>
      </c>
      <c r="F52" s="5">
        <f>IF(E55=0,"- - -",E52/E55*100)</f>
        <v>45.559845559845556</v>
      </c>
      <c r="G52" s="4">
        <v>713</v>
      </c>
      <c r="H52" s="5">
        <f>IF(G55=0,"- - -",G52/G55*100)</f>
        <v>55.833985904463589</v>
      </c>
      <c r="I52" s="4">
        <v>10276</v>
      </c>
      <c r="J52" s="5">
        <f>IF(I55=0,"- - -",I52/I55*100)</f>
        <v>61.466682617537984</v>
      </c>
      <c r="K52" s="4">
        <v>60174</v>
      </c>
      <c r="L52" s="5">
        <f>IF(K55=0,"- - -",K52/K55*100)</f>
        <v>65.146643281691524</v>
      </c>
      <c r="M52" s="4">
        <v>9710</v>
      </c>
      <c r="N52" s="5">
        <f>IF(M55=0,"- - -",M52/M55*100)</f>
        <v>70.659292679377089</v>
      </c>
      <c r="O52" s="4">
        <v>7</v>
      </c>
      <c r="P52" s="5">
        <f>IF(O55=0,"- - -",O52/O55*100)</f>
        <v>53.846153846153847</v>
      </c>
      <c r="Q52" s="4">
        <v>0</v>
      </c>
      <c r="R52" s="5" t="str">
        <f>IF(Q55=0,"- - -",Q52/Q55*100)</f>
        <v>- - -</v>
      </c>
      <c r="S52" s="4">
        <v>4</v>
      </c>
      <c r="T52" s="5">
        <f>IF(S55=0,"- - -",S52/S55*100)</f>
        <v>20</v>
      </c>
      <c r="U52" s="26">
        <f>C52+E52+G52+I52+K52+M52+O52+Q52+S52</f>
        <v>81149</v>
      </c>
      <c r="V52" s="27">
        <f>IF(U55=0,"- - -",U52/U55*100)</f>
        <v>65.072249931839693</v>
      </c>
      <c r="Y52" s="69"/>
    </row>
    <row r="53" spans="1:27" x14ac:dyDescent="0.3">
      <c r="A53" s="52" t="s">
        <v>51</v>
      </c>
      <c r="B53" s="62" t="s">
        <v>482</v>
      </c>
      <c r="C53" s="9">
        <v>19</v>
      </c>
      <c r="D53" s="3">
        <f>IF(C55=0,"- - -",C53/C55*100)</f>
        <v>37.254901960784316</v>
      </c>
      <c r="E53" s="2">
        <v>266</v>
      </c>
      <c r="F53" s="3">
        <f>IF(E55=0,"- - -",E53/E55*100)</f>
        <v>51.351351351351347</v>
      </c>
      <c r="G53" s="2">
        <v>522</v>
      </c>
      <c r="H53" s="3">
        <f>IF(G55=0,"- - -",G53/G55*100)</f>
        <v>40.877055599060299</v>
      </c>
      <c r="I53" s="2">
        <v>6190</v>
      </c>
      <c r="J53" s="3">
        <f>IF(I55=0,"- - -",I53/I55*100)</f>
        <v>37.02596004306735</v>
      </c>
      <c r="K53" s="2">
        <v>31221</v>
      </c>
      <c r="L53" s="3">
        <f>IF(K55=0,"- - -",K53/K55*100)</f>
        <v>33.801032836402612</v>
      </c>
      <c r="M53" s="2">
        <v>3908</v>
      </c>
      <c r="N53" s="3">
        <f>IF(M55=0,"- - -",M53/M55*100)</f>
        <v>28.438364139135498</v>
      </c>
      <c r="O53" s="2">
        <v>6</v>
      </c>
      <c r="P53" s="3">
        <f>IF(O55=0,"- - -",O53/O55*100)</f>
        <v>46.153846153846153</v>
      </c>
      <c r="Q53" s="2">
        <v>0</v>
      </c>
      <c r="R53" s="3" t="str">
        <f>IF(Q55=0,"- - -",Q53/Q55*100)</f>
        <v>- - -</v>
      </c>
      <c r="S53" s="2">
        <v>10</v>
      </c>
      <c r="T53" s="3">
        <f>IF(S55=0,"- - -",S53/S55*100)</f>
        <v>50</v>
      </c>
      <c r="U53" s="26">
        <f t="shared" ref="U53:U54" si="4">C53+E53+G53+I53+K53+M53+O53+Q53+S53</f>
        <v>42142</v>
      </c>
      <c r="V53" s="29">
        <f>IF(U55=0,"- - -",U53/U55*100)</f>
        <v>33.793081327281769</v>
      </c>
      <c r="Y53" s="69"/>
    </row>
    <row r="54" spans="1:27" ht="15" thickBot="1" x14ac:dyDescent="0.35">
      <c r="A54" s="52" t="s">
        <v>52</v>
      </c>
      <c r="B54" s="62" t="s">
        <v>262</v>
      </c>
      <c r="C54" s="9">
        <v>3</v>
      </c>
      <c r="D54" s="3">
        <f>IF(C55=0,"- - -",C54/C55*100)</f>
        <v>5.8823529411764701</v>
      </c>
      <c r="E54" s="2">
        <v>16</v>
      </c>
      <c r="F54" s="3">
        <f>IF(E55=0,"- - -",E54/E55*100)</f>
        <v>3.0888030888030888</v>
      </c>
      <c r="G54" s="2">
        <v>42</v>
      </c>
      <c r="H54" s="3">
        <f>IF(G55=0,"- - -",G54/G55*100)</f>
        <v>3.2889584964761158</v>
      </c>
      <c r="I54" s="2">
        <v>252</v>
      </c>
      <c r="J54" s="3">
        <f>IF(I55=0,"- - -",I54/I55*100)</f>
        <v>1.5073573393946644</v>
      </c>
      <c r="K54" s="2">
        <v>972</v>
      </c>
      <c r="L54" s="3">
        <f>IF(K55=0,"- - -",K54/K55*100)</f>
        <v>1.0523238819058756</v>
      </c>
      <c r="M54" s="2">
        <v>124</v>
      </c>
      <c r="N54" s="3">
        <f>IF(M55=0,"- - -",M54/M55*100)</f>
        <v>0.90234318148741088</v>
      </c>
      <c r="O54" s="2">
        <v>0</v>
      </c>
      <c r="P54" s="3">
        <f>IF(O55=0,"- - -",O54/O55*100)</f>
        <v>0</v>
      </c>
      <c r="Q54" s="2">
        <v>0</v>
      </c>
      <c r="R54" s="3" t="str">
        <f>IF(Q55=0,"- - -",Q54/Q55*100)</f>
        <v>- - -</v>
      </c>
      <c r="S54" s="2">
        <v>6</v>
      </c>
      <c r="T54" s="3">
        <f>IF(S55=0,"- - -",S54/S55*100)</f>
        <v>30</v>
      </c>
      <c r="U54" s="26">
        <f t="shared" si="4"/>
        <v>1415</v>
      </c>
      <c r="V54" s="29">
        <f>IF(U55=0,"- - -",U54/U55*100)</f>
        <v>1.1346687408785463</v>
      </c>
      <c r="Y54" s="69"/>
    </row>
    <row r="55" spans="1:27" x14ac:dyDescent="0.3">
      <c r="A55" s="161" t="s">
        <v>153</v>
      </c>
      <c r="B55" s="162"/>
      <c r="C55" s="14">
        <f>SUM(C52:C54)</f>
        <v>51</v>
      </c>
      <c r="D55" s="15">
        <f>IF(C55=0,"- - -",C55/C55*100)</f>
        <v>100</v>
      </c>
      <c r="E55" s="16">
        <f>SUM(E52:E54)</f>
        <v>518</v>
      </c>
      <c r="F55" s="15">
        <f>IF(E55=0,"- - -",E55/E55*100)</f>
        <v>100</v>
      </c>
      <c r="G55" s="16">
        <f>SUM(G52:G54)</f>
        <v>1277</v>
      </c>
      <c r="H55" s="15">
        <f>IF(G55=0,"- - -",G55/G55*100)</f>
        <v>100</v>
      </c>
      <c r="I55" s="16">
        <f>SUM(I52:I54)</f>
        <v>16718</v>
      </c>
      <c r="J55" s="15">
        <f>IF(I55=0,"- - -",I55/I55*100)</f>
        <v>100</v>
      </c>
      <c r="K55" s="16">
        <f>SUM(K52:K54)</f>
        <v>92367</v>
      </c>
      <c r="L55" s="15">
        <f>IF(K55=0,"- - -",K55/K55*100)</f>
        <v>100</v>
      </c>
      <c r="M55" s="16">
        <f>SUM(M52:M54)</f>
        <v>13742</v>
      </c>
      <c r="N55" s="15">
        <f>IF(M55=0,"- - -",M55/M55*100)</f>
        <v>100</v>
      </c>
      <c r="O55" s="16">
        <f>SUM(O52:O54)</f>
        <v>13</v>
      </c>
      <c r="P55" s="15">
        <f>IF(O55=0,"- - -",O55/O55*100)</f>
        <v>100</v>
      </c>
      <c r="Q55" s="16">
        <f>SUM(Q52:Q54)</f>
        <v>0</v>
      </c>
      <c r="R55" s="15" t="str">
        <f>IF(Q55=0,"- - -",Q55/Q55*100)</f>
        <v>- - -</v>
      </c>
      <c r="S55" s="16">
        <f>SUM(S52:S54)</f>
        <v>20</v>
      </c>
      <c r="T55" s="15">
        <f>IF(S55=0,"- - -",S55/S55*100)</f>
        <v>100</v>
      </c>
      <c r="U55" s="22">
        <f>SUM(U52:U54)</f>
        <v>124706</v>
      </c>
      <c r="V55" s="23">
        <f>IF(U55=0,"- - -",U55/U55*100)</f>
        <v>100</v>
      </c>
      <c r="Y55" s="69"/>
    </row>
    <row r="56" spans="1:27" ht="15" thickBot="1" x14ac:dyDescent="0.35">
      <c r="A56" s="163" t="s">
        <v>567</v>
      </c>
      <c r="B56" s="164"/>
      <c r="C56" s="18">
        <f>IF($U55=0,"- - -",C55/$U55*100)</f>
        <v>4.0896187833785062E-2</v>
      </c>
      <c r="D56" s="19"/>
      <c r="E56" s="20">
        <f>IF($U55=0,"- - -",E55/$U55*100)</f>
        <v>0.41537696662550316</v>
      </c>
      <c r="F56" s="19"/>
      <c r="G56" s="20">
        <f>IF($U55=0,"- - -",G55/$U55*100)</f>
        <v>1.0240084679165398</v>
      </c>
      <c r="H56" s="19"/>
      <c r="I56" s="20">
        <f>IF($U55=0,"- - -",I55/$U55*100)</f>
        <v>13.405930749121936</v>
      </c>
      <c r="J56" s="19"/>
      <c r="K56" s="20">
        <f>IF($U55=0,"- - -",K55/$U55*100)</f>
        <v>74.067807483200482</v>
      </c>
      <c r="L56" s="19"/>
      <c r="M56" s="20">
        <f>IF($U55=0,"- - -",M55/$U55*100)</f>
        <v>11.019517906115182</v>
      </c>
      <c r="N56" s="19"/>
      <c r="O56" s="20">
        <f>IF($U55=0,"- - -",O55/$U55*100)</f>
        <v>1.0424518467435409E-2</v>
      </c>
      <c r="P56" s="19"/>
      <c r="Q56" s="20">
        <f>IF($U55=0,"- - -",Q55/$U55*100)</f>
        <v>0</v>
      </c>
      <c r="R56" s="19"/>
      <c r="S56" s="20">
        <f>IF($U55=0,"- - -",S55/$U55*100)</f>
        <v>1.6037720719131399E-2</v>
      </c>
      <c r="T56" s="19"/>
      <c r="U56" s="24">
        <f>IF($U55=0,"- - -",U55/$U55*100)</f>
        <v>100</v>
      </c>
      <c r="V56" s="25"/>
    </row>
    <row r="57" spans="1:27" x14ac:dyDescent="0.3">
      <c r="A57" s="63"/>
    </row>
    <row r="59" spans="1:27" x14ac:dyDescent="0.3">
      <c r="A59" s="1" t="s">
        <v>298</v>
      </c>
      <c r="J59" s="48"/>
      <c r="L59" s="48"/>
    </row>
    <row r="60" spans="1:27" ht="15" thickBot="1" x14ac:dyDescent="0.35"/>
    <row r="61" spans="1:27" ht="14.4" customHeight="1" x14ac:dyDescent="0.3">
      <c r="A61" s="157" t="s">
        <v>293</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293</v>
      </c>
      <c r="C63" s="8">
        <v>45</v>
      </c>
      <c r="D63" s="5">
        <f>IF(C66=0,"- - -",C63/C66*100)</f>
        <v>75</v>
      </c>
      <c r="E63" s="4">
        <v>3020</v>
      </c>
      <c r="F63" s="5">
        <f>IF(E66=0,"- - -",E63/E66*100)</f>
        <v>70.775720646824468</v>
      </c>
      <c r="G63" s="4">
        <v>14399</v>
      </c>
      <c r="H63" s="5">
        <f>IF(G66=0,"- - -",G63/G66*100)</f>
        <v>69.119623655913969</v>
      </c>
      <c r="I63" s="4">
        <v>30224</v>
      </c>
      <c r="J63" s="5">
        <f>IF(I66=0,"- - -",I63/I66*100)</f>
        <v>65.574624113167431</v>
      </c>
      <c r="K63" s="4">
        <v>22923</v>
      </c>
      <c r="L63" s="5">
        <f>IF(K66=0,"- - -",K63/K66*100)</f>
        <v>63.162680480546676</v>
      </c>
      <c r="M63" s="4">
        <v>9009</v>
      </c>
      <c r="N63" s="5">
        <f>IF(M66=0,"- - -",M63/M66*100)</f>
        <v>61.71816126601356</v>
      </c>
      <c r="O63" s="4">
        <v>1472</v>
      </c>
      <c r="P63" s="5">
        <f>IF(O66=0,"- - -",O63/O66*100)</f>
        <v>59.716024340770787</v>
      </c>
      <c r="Q63" s="4">
        <v>54</v>
      </c>
      <c r="R63" s="5">
        <f>IF(Q66=0,"- - -",Q63/Q66*100)</f>
        <v>55.670103092783506</v>
      </c>
      <c r="S63" s="4">
        <v>3</v>
      </c>
      <c r="T63" s="5">
        <f>IF(S66=0,"- - -",S63/S66*100)</f>
        <v>75</v>
      </c>
      <c r="U63" s="4">
        <v>0</v>
      </c>
      <c r="V63" s="5" t="str">
        <f>IF(U66=0,"- - -",U63/U66*100)</f>
        <v>- - -</v>
      </c>
      <c r="W63" s="26">
        <f>C63+E63+G63+I63+K63+M63+O63+Q63+S63+U63</f>
        <v>81149</v>
      </c>
      <c r="X63" s="27">
        <f>IF(W66=0,"- - -",W63/W66*100)</f>
        <v>65.072771741309481</v>
      </c>
      <c r="AA63" s="69"/>
    </row>
    <row r="64" spans="1:27" x14ac:dyDescent="0.3">
      <c r="A64" s="52" t="s">
        <v>51</v>
      </c>
      <c r="B64" s="62" t="s">
        <v>482</v>
      </c>
      <c r="C64" s="9">
        <v>14</v>
      </c>
      <c r="D64" s="3">
        <f>IF(C66=0,"- - -",C64/C66*100)</f>
        <v>23.333333333333332</v>
      </c>
      <c r="E64" s="2">
        <v>1179</v>
      </c>
      <c r="F64" s="3">
        <f>IF(E66=0,"- - -",E64/E66*100)</f>
        <v>27.630653855167566</v>
      </c>
      <c r="G64" s="2">
        <v>6201</v>
      </c>
      <c r="H64" s="3">
        <f>IF(G66=0,"- - -",G64/G66*100)</f>
        <v>29.76670506912442</v>
      </c>
      <c r="I64" s="2">
        <v>15397</v>
      </c>
      <c r="J64" s="3">
        <f>IF(I66=0,"- - -",I64/I66*100)</f>
        <v>33.40565403224057</v>
      </c>
      <c r="K64" s="2">
        <v>12963</v>
      </c>
      <c r="L64" s="3">
        <f>IF(K66=0,"- - -",K64/K66*100)</f>
        <v>35.718615672875565</v>
      </c>
      <c r="M64" s="2">
        <v>5397</v>
      </c>
      <c r="N64" s="3">
        <f>IF(M66=0,"- - -",M64/M66*100)</f>
        <v>36.973350688497639</v>
      </c>
      <c r="O64" s="2">
        <v>950</v>
      </c>
      <c r="P64" s="3">
        <f>IF(O66=0,"- - -",O64/O66*100)</f>
        <v>38.539553752535497</v>
      </c>
      <c r="Q64" s="2">
        <v>40</v>
      </c>
      <c r="R64" s="3">
        <f>IF(Q66=0,"- - -",Q64/Q66*100)</f>
        <v>41.237113402061851</v>
      </c>
      <c r="S64" s="2">
        <v>1</v>
      </c>
      <c r="T64" s="3">
        <f>IF(S66=0,"- - -",S64/S66*100)</f>
        <v>25</v>
      </c>
      <c r="U64" s="2">
        <v>0</v>
      </c>
      <c r="V64" s="3" t="str">
        <f>IF(U66=0,"- - -",U64/U66*100)</f>
        <v>- - -</v>
      </c>
      <c r="W64" s="26">
        <f t="shared" ref="W64:W65" si="5">C64+E64+G64+I64+K64+M64+O64+Q64+S64+U64</f>
        <v>42142</v>
      </c>
      <c r="X64" s="29">
        <f>IF(W66=0,"- - -",W64/W66*100)</f>
        <v>33.793352311455031</v>
      </c>
      <c r="AA64" s="69"/>
    </row>
    <row r="65" spans="1:31" ht="15" thickBot="1" x14ac:dyDescent="0.35">
      <c r="A65" s="52" t="s">
        <v>52</v>
      </c>
      <c r="B65" s="62" t="s">
        <v>262</v>
      </c>
      <c r="C65" s="9">
        <v>1</v>
      </c>
      <c r="D65" s="3">
        <f>IF(C66=0,"- - -",C65/C66*100)</f>
        <v>1.6666666666666667</v>
      </c>
      <c r="E65" s="2">
        <v>68</v>
      </c>
      <c r="F65" s="3">
        <f>IF(E66=0,"- - -",E65/E66*100)</f>
        <v>1.593625498007968</v>
      </c>
      <c r="G65" s="2">
        <v>232</v>
      </c>
      <c r="H65" s="3">
        <f>IF(G66=0,"- - -",G65/G66*100)</f>
        <v>1.1136712749615976</v>
      </c>
      <c r="I65" s="2">
        <v>470</v>
      </c>
      <c r="J65" s="3">
        <f>IF(I66=0,"- - -",I65/I66*100)</f>
        <v>1.0197218545920028</v>
      </c>
      <c r="K65" s="2">
        <v>406</v>
      </c>
      <c r="L65" s="3">
        <f>IF(K66=0,"- - -",K65/K66*100)</f>
        <v>1.1187038465777581</v>
      </c>
      <c r="M65" s="2">
        <v>191</v>
      </c>
      <c r="N65" s="3">
        <f>IF(M66=0,"- - -",M65/M66*100)</f>
        <v>1.308488045488799</v>
      </c>
      <c r="O65" s="2">
        <v>43</v>
      </c>
      <c r="P65" s="3">
        <f>IF(O66=0,"- - -",O65/O66*100)</f>
        <v>1.7444219066937119</v>
      </c>
      <c r="Q65" s="2">
        <v>3</v>
      </c>
      <c r="R65" s="3">
        <f>IF(Q66=0,"- - -",Q65/Q66*100)</f>
        <v>3.0927835051546393</v>
      </c>
      <c r="S65" s="2">
        <v>0</v>
      </c>
      <c r="T65" s="3">
        <f>IF(S66=0,"- - -",S65/S66*100)</f>
        <v>0</v>
      </c>
      <c r="U65" s="2">
        <v>0</v>
      </c>
      <c r="V65" s="3" t="str">
        <f>IF(U66=0,"- - -",U65/U66*100)</f>
        <v>- - -</v>
      </c>
      <c r="W65" s="26">
        <f t="shared" si="5"/>
        <v>1414</v>
      </c>
      <c r="X65" s="29">
        <f>IF(W66=0,"- - -",W65/W66*100)</f>
        <v>1.1338759472354758</v>
      </c>
      <c r="AA65" s="69"/>
    </row>
    <row r="66" spans="1:31" x14ac:dyDescent="0.3">
      <c r="A66" s="161" t="s">
        <v>153</v>
      </c>
      <c r="B66" s="162"/>
      <c r="C66" s="14">
        <f>SUM(C63:C65)</f>
        <v>60</v>
      </c>
      <c r="D66" s="15">
        <f>IF(C66=0,"- - -",C66/C66*100)</f>
        <v>100</v>
      </c>
      <c r="E66" s="16">
        <f>SUM(E63:E65)</f>
        <v>4267</v>
      </c>
      <c r="F66" s="15">
        <f>IF(E66=0,"- - -",E66/E66*100)</f>
        <v>100</v>
      </c>
      <c r="G66" s="16">
        <f>SUM(G63:G65)</f>
        <v>20832</v>
      </c>
      <c r="H66" s="15">
        <f>IF(G66=0,"- - -",G66/G66*100)</f>
        <v>100</v>
      </c>
      <c r="I66" s="16">
        <f>SUM(I63:I65)</f>
        <v>46091</v>
      </c>
      <c r="J66" s="15">
        <f>IF(I66=0,"- - -",I66/I66*100)</f>
        <v>100</v>
      </c>
      <c r="K66" s="16">
        <f>SUM(K63:K65)</f>
        <v>36292</v>
      </c>
      <c r="L66" s="15">
        <f>IF(K66=0,"- - -",K66/K66*100)</f>
        <v>100</v>
      </c>
      <c r="M66" s="16">
        <f>SUM(M63:M65)</f>
        <v>14597</v>
      </c>
      <c r="N66" s="15">
        <f>IF(M66=0,"- - -",M66/M66*100)</f>
        <v>100</v>
      </c>
      <c r="O66" s="16">
        <f>SUM(O63:O65)</f>
        <v>2465</v>
      </c>
      <c r="P66" s="15">
        <f>IF(O66=0,"- - -",O66/O66*100)</f>
        <v>100</v>
      </c>
      <c r="Q66" s="16">
        <f>SUM(Q63:Q65)</f>
        <v>97</v>
      </c>
      <c r="R66" s="15">
        <f>IF(Q66=0,"- - -",Q66/Q66*100)</f>
        <v>100</v>
      </c>
      <c r="S66" s="16">
        <f>SUM(S63:S65)</f>
        <v>4</v>
      </c>
      <c r="T66" s="15">
        <f>IF(S66=0,"- - -",S66/S66*100)</f>
        <v>100</v>
      </c>
      <c r="U66" s="16">
        <f>SUM(U63:U65)</f>
        <v>0</v>
      </c>
      <c r="V66" s="15" t="str">
        <f>IF(U66=0,"- - -",U66/U66*100)</f>
        <v>- - -</v>
      </c>
      <c r="W66" s="22">
        <f>SUM(W63:W65)</f>
        <v>124705</v>
      </c>
      <c r="X66" s="23">
        <f>IF(W66=0,"- - -",W66/W66*100)</f>
        <v>100</v>
      </c>
      <c r="AA66" s="69"/>
    </row>
    <row r="67" spans="1:31" ht="15" thickBot="1" x14ac:dyDescent="0.35">
      <c r="A67" s="163" t="s">
        <v>615</v>
      </c>
      <c r="B67" s="164"/>
      <c r="C67" s="18">
        <f>IF($W66=0,"- - -",C66/$W66*100)</f>
        <v>4.8113547973216791E-2</v>
      </c>
      <c r="D67" s="19"/>
      <c r="E67" s="20">
        <f>IF($W66=0,"- - -",E66/$W66*100)</f>
        <v>3.4216751533619338</v>
      </c>
      <c r="F67" s="19"/>
      <c r="G67" s="20">
        <f>IF($W66=0,"- - -",G66/$W66*100)</f>
        <v>16.705023856300873</v>
      </c>
      <c r="H67" s="19"/>
      <c r="I67" s="20">
        <f>IF($W66=0,"- - -",I66/$W66*100)</f>
        <v>36.960025660558919</v>
      </c>
      <c r="J67" s="19"/>
      <c r="K67" s="20">
        <f>IF($W66=0,"- - -",K66/$W66*100)</f>
        <v>29.102281384066398</v>
      </c>
      <c r="L67" s="19"/>
      <c r="M67" s="20">
        <f>IF($W66=0,"- - -",M66/$W66*100)</f>
        <v>11.705224329417426</v>
      </c>
      <c r="N67" s="19"/>
      <c r="O67" s="20">
        <f>IF($W66=0,"- - -",O66/$W66*100)</f>
        <v>1.9766649292329896</v>
      </c>
      <c r="P67" s="19"/>
      <c r="Q67" s="20">
        <f>IF($W66=0,"- - -",Q66/$W66*100)</f>
        <v>7.7783569223367141E-2</v>
      </c>
      <c r="R67" s="19"/>
      <c r="S67" s="20">
        <f>IF($W66=0,"- - -",S66/$W66*100)</f>
        <v>3.2075698648811194E-3</v>
      </c>
      <c r="T67" s="19"/>
      <c r="U67" s="20">
        <f>IF($W66=0,"- - -",U66/$W66*100)</f>
        <v>0</v>
      </c>
      <c r="V67" s="19"/>
      <c r="W67" s="24">
        <f>IF($W66=0,"- - -",W66/$W66*100)</f>
        <v>100</v>
      </c>
      <c r="X67" s="25"/>
    </row>
    <row r="68" spans="1:31" x14ac:dyDescent="0.3">
      <c r="A68" s="63"/>
    </row>
    <row r="70" spans="1:31" x14ac:dyDescent="0.3">
      <c r="A70" s="49" t="s">
        <v>299</v>
      </c>
      <c r="J70" s="48"/>
      <c r="L70" s="48"/>
    </row>
    <row r="71" spans="1:31" ht="15" thickBot="1" x14ac:dyDescent="0.35"/>
    <row r="72" spans="1:31" ht="14.4" customHeight="1" x14ac:dyDescent="0.3">
      <c r="A72" s="157" t="s">
        <v>293</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293</v>
      </c>
      <c r="C74" s="8">
        <v>60</v>
      </c>
      <c r="D74" s="5">
        <f>IF(C77=0,"- - -",C74/C77*100)</f>
        <v>45.454545454545453</v>
      </c>
      <c r="E74" s="4">
        <v>268</v>
      </c>
      <c r="F74" s="5">
        <f>IF(E77=0,"- - -",E74/E77*100)</f>
        <v>49.906890130353815</v>
      </c>
      <c r="G74" s="4">
        <v>481</v>
      </c>
      <c r="H74" s="5">
        <f>IF(G77=0,"- - -",G74/G77*100)</f>
        <v>57.467144563918758</v>
      </c>
      <c r="I74" s="4">
        <v>999</v>
      </c>
      <c r="J74" s="5">
        <f>IF(I77=0,"- - -",I74/I77*100)</f>
        <v>56.155143338954474</v>
      </c>
      <c r="K74" s="4">
        <v>3538</v>
      </c>
      <c r="L74" s="5">
        <f>IF(K77=0,"- - -",K74/K77*100)</f>
        <v>60.38573135347329</v>
      </c>
      <c r="M74" s="4">
        <v>15055</v>
      </c>
      <c r="N74" s="5">
        <f>IF(M77=0,"- - -",M74/M77*100)</f>
        <v>63.979431388381279</v>
      </c>
      <c r="O74" s="4">
        <v>32392</v>
      </c>
      <c r="P74" s="5">
        <f>IF(O77=0,"- - -",O74/O77*100)</f>
        <v>65.298552594444232</v>
      </c>
      <c r="Q74" s="4">
        <v>23201</v>
      </c>
      <c r="R74" s="5">
        <f>IF(Q77=0,"- - -",Q74/Q77*100)</f>
        <v>66.74626006904488</v>
      </c>
      <c r="S74" s="4">
        <v>5878</v>
      </c>
      <c r="T74" s="5">
        <f>IF(S77=0,"- - -",S74/S77*100)</f>
        <v>67.431455776069754</v>
      </c>
      <c r="U74" s="4">
        <v>753</v>
      </c>
      <c r="V74" s="5">
        <f>IF(U77=0,"- - -",U74/U77*100)</f>
        <v>66.696191319751989</v>
      </c>
      <c r="W74" s="4">
        <v>59</v>
      </c>
      <c r="X74" s="5">
        <f>IF(W77=0,"- - -",W74/W77*100)</f>
        <v>67.81609195402298</v>
      </c>
      <c r="Y74" s="4">
        <v>0</v>
      </c>
      <c r="Z74" s="5" t="str">
        <f>IF(Y77=0,"- - -",Y74/Y77*100)</f>
        <v>- - -</v>
      </c>
      <c r="AA74" s="26">
        <f>C74+E74+G74+I74+K74+M74+O74+Q74+S74+U74+W74+Y74</f>
        <v>82684</v>
      </c>
      <c r="AB74" s="27">
        <f>IF(AA77=0,"- - -",AA74/AA77*100)</f>
        <v>65.118843227747419</v>
      </c>
      <c r="AE74" s="69"/>
    </row>
    <row r="75" spans="1:31" x14ac:dyDescent="0.3">
      <c r="A75" s="52" t="s">
        <v>51</v>
      </c>
      <c r="B75" s="62" t="s">
        <v>482</v>
      </c>
      <c r="C75" s="9">
        <v>62</v>
      </c>
      <c r="D75" s="3">
        <f>IF(C77=0,"- - -",C75/C77*100)</f>
        <v>46.969696969696969</v>
      </c>
      <c r="E75" s="2">
        <v>253</v>
      </c>
      <c r="F75" s="3">
        <f>IF(E77=0,"- - -",E75/E77*100)</f>
        <v>47.113594040968344</v>
      </c>
      <c r="G75" s="2">
        <v>335</v>
      </c>
      <c r="H75" s="3">
        <f>IF(G77=0,"- - -",G75/G77*100)</f>
        <v>40.023894862604543</v>
      </c>
      <c r="I75" s="2">
        <v>734</v>
      </c>
      <c r="J75" s="3">
        <f>IF(I77=0,"- - -",I75/I77*100)</f>
        <v>41.259134345137717</v>
      </c>
      <c r="K75" s="2">
        <v>2214</v>
      </c>
      <c r="L75" s="3">
        <f>IF(K77=0,"- - -",K75/K77*100)</f>
        <v>37.788018433179722</v>
      </c>
      <c r="M75" s="2">
        <v>8151</v>
      </c>
      <c r="N75" s="3">
        <f>IF(M77=0,"- - -",M75/M77*100)</f>
        <v>34.63941183970082</v>
      </c>
      <c r="O75" s="2">
        <v>16686</v>
      </c>
      <c r="P75" s="3">
        <f>IF(O77=0,"- - -",O75/O77*100)</f>
        <v>33.637060033060514</v>
      </c>
      <c r="Q75" s="2">
        <v>11229</v>
      </c>
      <c r="R75" s="3">
        <f>IF(Q77=0,"- - -",Q75/Q77*100)</f>
        <v>32.304372842347526</v>
      </c>
      <c r="S75" s="2">
        <v>2774</v>
      </c>
      <c r="T75" s="3">
        <f>IF(S77=0,"- - -",S75/S77*100)</f>
        <v>31.822874842262244</v>
      </c>
      <c r="U75" s="2">
        <v>370</v>
      </c>
      <c r="V75" s="3">
        <f>IF(U77=0,"- - -",U75/U77*100)</f>
        <v>32.772364924712136</v>
      </c>
      <c r="W75" s="2">
        <v>28</v>
      </c>
      <c r="X75" s="3">
        <f>IF(W77=0,"- - -",W75/W77*100)</f>
        <v>32.183908045977013</v>
      </c>
      <c r="Y75" s="2">
        <v>0</v>
      </c>
      <c r="Z75" s="3" t="str">
        <f>IF(Y77=0,"- - -",Y75/Y77*100)</f>
        <v>- - -</v>
      </c>
      <c r="AA75" s="26">
        <f t="shared" ref="AA75:AA76" si="6">C75+E75+G75+I75+K75+M75+O75+Q75+S75+U75+W75+Y75</f>
        <v>42836</v>
      </c>
      <c r="AB75" s="29">
        <f>IF(AA77=0,"- - -",AA75/AA77*100)</f>
        <v>33.736040449225825</v>
      </c>
      <c r="AE75" s="69"/>
    </row>
    <row r="76" spans="1:31" ht="15" thickBot="1" x14ac:dyDescent="0.35">
      <c r="A76" s="52" t="s">
        <v>52</v>
      </c>
      <c r="B76" s="62" t="s">
        <v>262</v>
      </c>
      <c r="C76" s="9">
        <v>10</v>
      </c>
      <c r="D76" s="3">
        <f>IF(C77=0,"- - -",C76/C77*100)</f>
        <v>7.5757575757575761</v>
      </c>
      <c r="E76" s="2">
        <v>16</v>
      </c>
      <c r="F76" s="3">
        <f>IF(E77=0,"- - -",E76/E77*100)</f>
        <v>2.9795158286778398</v>
      </c>
      <c r="G76" s="2">
        <v>21</v>
      </c>
      <c r="H76" s="3">
        <f>IF(G77=0,"- - -",G76/G77*100)</f>
        <v>2.5089605734767026</v>
      </c>
      <c r="I76" s="2">
        <v>46</v>
      </c>
      <c r="J76" s="3">
        <f>IF(I77=0,"- - -",I76/I77*100)</f>
        <v>2.5857223159078133</v>
      </c>
      <c r="K76" s="2">
        <v>107</v>
      </c>
      <c r="L76" s="3">
        <f>IF(K77=0,"- - -",K76/K77*100)</f>
        <v>1.8262502133469873</v>
      </c>
      <c r="M76" s="2">
        <v>325</v>
      </c>
      <c r="N76" s="3">
        <f>IF(M77=0,"- - -",M76/M77*100)</f>
        <v>1.3811567719178957</v>
      </c>
      <c r="O76" s="2">
        <v>528</v>
      </c>
      <c r="P76" s="3">
        <f>IF(O77=0,"- - -",O76/O77*100)</f>
        <v>1.0643873724952628</v>
      </c>
      <c r="Q76" s="2">
        <v>330</v>
      </c>
      <c r="R76" s="3">
        <f>IF(Q77=0,"- - -",Q76/Q77*100)</f>
        <v>0.949367088607595</v>
      </c>
      <c r="S76" s="2">
        <v>65</v>
      </c>
      <c r="T76" s="3">
        <f>IF(S77=0,"- - -",S76/S77*100)</f>
        <v>0.745669381668005</v>
      </c>
      <c r="U76" s="2">
        <v>6</v>
      </c>
      <c r="V76" s="3">
        <f>IF(U77=0,"- - -",U76/U77*100)</f>
        <v>0.53144375553587242</v>
      </c>
      <c r="W76" s="2">
        <v>0</v>
      </c>
      <c r="X76" s="3">
        <f>IF(W77=0,"- - -",W76/W77*100)</f>
        <v>0</v>
      </c>
      <c r="Y76" s="2">
        <v>0</v>
      </c>
      <c r="Z76" s="3" t="str">
        <f>IF(Y77=0,"- - -",Y76/Y77*100)</f>
        <v>- - -</v>
      </c>
      <c r="AA76" s="26">
        <f t="shared" si="6"/>
        <v>1454</v>
      </c>
      <c r="AB76" s="29">
        <f>IF(AA77=0,"- - -",AA76/AA77*100)</f>
        <v>1.1451163230267614</v>
      </c>
      <c r="AE76" s="69"/>
    </row>
    <row r="77" spans="1:31" x14ac:dyDescent="0.3">
      <c r="A77" s="170" t="s">
        <v>153</v>
      </c>
      <c r="B77" s="171"/>
      <c r="C77" s="14">
        <f>SUM(C74:C76)</f>
        <v>132</v>
      </c>
      <c r="D77" s="15">
        <f>IF(C77=0,"- - -",C77/C77*100)</f>
        <v>100</v>
      </c>
      <c r="E77" s="16">
        <f>SUM(E74:E76)</f>
        <v>537</v>
      </c>
      <c r="F77" s="15">
        <f>IF(E77=0,"- - -",E77/E77*100)</f>
        <v>100</v>
      </c>
      <c r="G77" s="16">
        <f>SUM(G74:G76)</f>
        <v>837</v>
      </c>
      <c r="H77" s="15">
        <f>IF(G77=0,"- - -",G77/G77*100)</f>
        <v>100</v>
      </c>
      <c r="I77" s="16">
        <f>SUM(I74:I76)</f>
        <v>1779</v>
      </c>
      <c r="J77" s="15">
        <f>IF(I77=0,"- - -",I77/I77*100)</f>
        <v>100</v>
      </c>
      <c r="K77" s="16">
        <f>SUM(K74:K76)</f>
        <v>5859</v>
      </c>
      <c r="L77" s="15">
        <f>IF(K77=0,"- - -",K77/K77*100)</f>
        <v>100</v>
      </c>
      <c r="M77" s="16">
        <f>SUM(M74:M76)</f>
        <v>23531</v>
      </c>
      <c r="N77" s="15">
        <f>IF(M77=0,"- - -",M77/M77*100)</f>
        <v>100</v>
      </c>
      <c r="O77" s="16">
        <f>SUM(O74:O76)</f>
        <v>49606</v>
      </c>
      <c r="P77" s="15">
        <f>IF(O77=0,"- - -",O77/O77*100)</f>
        <v>100</v>
      </c>
      <c r="Q77" s="16">
        <f>SUM(Q74:Q76)</f>
        <v>34760</v>
      </c>
      <c r="R77" s="15">
        <f>IF(Q77=0,"- - -",Q77/Q77*100)</f>
        <v>100</v>
      </c>
      <c r="S77" s="16">
        <f>SUM(S74:S76)</f>
        <v>8717</v>
      </c>
      <c r="T77" s="15">
        <f>IF(S77=0,"- - -",S77/S77*100)</f>
        <v>100</v>
      </c>
      <c r="U77" s="16">
        <f>SUM(U74:U76)</f>
        <v>1129</v>
      </c>
      <c r="V77" s="15">
        <f>IF(U77=0,"- - -",U77/U77*100)</f>
        <v>100</v>
      </c>
      <c r="W77" s="16">
        <f>SUM(W74:W76)</f>
        <v>87</v>
      </c>
      <c r="X77" s="15">
        <f>IF(W77=0,"- - -",W77/W77*100)</f>
        <v>100</v>
      </c>
      <c r="Y77" s="16">
        <f>SUM(Y74:Y76)</f>
        <v>0</v>
      </c>
      <c r="Z77" s="15" t="str">
        <f>IF(Y77=0,"- - -",Y77/Y77*100)</f>
        <v>- - -</v>
      </c>
      <c r="AA77" s="22">
        <f>SUM(AA74:AA76)</f>
        <v>126974</v>
      </c>
      <c r="AB77" s="23">
        <f>IF(AA77=0,"- - -",AA77/AA77*100)</f>
        <v>100</v>
      </c>
      <c r="AE77" s="69"/>
    </row>
    <row r="78" spans="1:31" ht="15" thickBot="1" x14ac:dyDescent="0.35">
      <c r="A78" s="163" t="s">
        <v>616</v>
      </c>
      <c r="B78" s="164"/>
      <c r="C78" s="18">
        <f>IF($AA77=0,"- - -",C77/$AA77*100)</f>
        <v>0.10395829067368122</v>
      </c>
      <c r="D78" s="19"/>
      <c r="E78" s="20">
        <f>IF($AA77=0,"- - -",E77/$AA77*100)</f>
        <v>0.42292122796793047</v>
      </c>
      <c r="F78" s="19"/>
      <c r="G78" s="20">
        <f>IF($AA77=0,"- - -",G77/$AA77*100)</f>
        <v>0.65919007040811506</v>
      </c>
      <c r="H78" s="19"/>
      <c r="I78" s="20">
        <f>IF($AA77=0,"- - -",I77/$AA77*100)</f>
        <v>1.4010742356702945</v>
      </c>
      <c r="J78" s="19"/>
      <c r="K78" s="20">
        <f>IF($AA77=0,"- - -",K77/$AA77*100)</f>
        <v>4.614330492856805</v>
      </c>
      <c r="L78" s="19"/>
      <c r="M78" s="20">
        <f>IF($AA77=0,"- - -",M77/$AA77*100)</f>
        <v>18.532140438199946</v>
      </c>
      <c r="N78" s="19"/>
      <c r="O78" s="20">
        <f>IF($AA77=0,"- - -",O77/$AA77*100)</f>
        <v>39.06784066029266</v>
      </c>
      <c r="P78" s="19"/>
      <c r="Q78" s="20">
        <f>IF($AA77=0,"- - -",Q77/$AA77*100)</f>
        <v>27.375683210736057</v>
      </c>
      <c r="R78" s="19"/>
      <c r="S78" s="20">
        <f>IF($AA77=0,"- - -",S77/$AA77*100)</f>
        <v>6.8651849985036302</v>
      </c>
      <c r="T78" s="19"/>
      <c r="U78" s="20">
        <f>IF($AA77=0,"- - -",U77/$AA77*100)</f>
        <v>0.88915841038322807</v>
      </c>
      <c r="V78" s="19"/>
      <c r="W78" s="20">
        <f>IF($AA77=0,"- - -",W77/$AA77*100)</f>
        <v>6.8517964307653528E-2</v>
      </c>
      <c r="X78" s="19"/>
      <c r="Y78" s="20">
        <f>IF($AA77=0,"- - -",Y77/$AA77*100)</f>
        <v>0</v>
      </c>
      <c r="Z78" s="19"/>
      <c r="AA78" s="24">
        <f>IF($AA77=0,"- - -",AA77/$AA77*100)</f>
        <v>100</v>
      </c>
      <c r="AB78" s="25"/>
    </row>
    <row r="79" spans="1:31" x14ac:dyDescent="0.3">
      <c r="A79" s="63"/>
    </row>
    <row r="81" spans="1:15" x14ac:dyDescent="0.3">
      <c r="A81" s="49" t="s">
        <v>461</v>
      </c>
      <c r="J81" s="48"/>
      <c r="L81" s="48"/>
    </row>
    <row r="82" spans="1:15" ht="15" thickBot="1" x14ac:dyDescent="0.35"/>
    <row r="83" spans="1:15" ht="14.4" customHeight="1" x14ac:dyDescent="0.3">
      <c r="A83" s="157" t="s">
        <v>293</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293</v>
      </c>
      <c r="C85" s="8">
        <v>7</v>
      </c>
      <c r="D85" s="5">
        <f>IF(C88=0,"- - -",C85/C88*100)</f>
        <v>31.818181818181817</v>
      </c>
      <c r="E85" s="4">
        <v>42599</v>
      </c>
      <c r="F85" s="5">
        <f>IF(E88=0,"- - -",E85/E88*100)</f>
        <v>65.519787132596079</v>
      </c>
      <c r="G85" s="4">
        <v>40078</v>
      </c>
      <c r="H85" s="5">
        <f>IF(G88=0,"- - -",G85/G88*100)</f>
        <v>64.709776378461299</v>
      </c>
      <c r="I85" s="4">
        <v>0</v>
      </c>
      <c r="J85" s="5" t="str">
        <f>IF($I$88=0,"-    ",I85/$I$88*100)</f>
        <v xml:space="preserve">-    </v>
      </c>
      <c r="K85" s="26">
        <f>C85+E85+G85+I85</f>
        <v>82684</v>
      </c>
      <c r="L85" s="27">
        <f>IF(K88=0,"- - -",K85/K88*100)</f>
        <v>65.118843227747419</v>
      </c>
      <c r="O85" s="69"/>
    </row>
    <row r="86" spans="1:15" x14ac:dyDescent="0.3">
      <c r="A86" s="52" t="s">
        <v>51</v>
      </c>
      <c r="B86" s="62" t="s">
        <v>482</v>
      </c>
      <c r="C86" s="9">
        <v>13</v>
      </c>
      <c r="D86" s="3">
        <f>IF(C88=0,"- - -",C86/C88*100)</f>
        <v>59.090909090909093</v>
      </c>
      <c r="E86" s="2">
        <v>21680</v>
      </c>
      <c r="F86" s="3">
        <f>IF(E88=0,"- - -",E86/E88*100)</f>
        <v>33.345125121122166</v>
      </c>
      <c r="G86" s="2">
        <v>21143</v>
      </c>
      <c r="H86" s="3">
        <f>IF(G88=0,"- - -",G86/G88*100)</f>
        <v>34.137402115120693</v>
      </c>
      <c r="I86" s="2">
        <v>0</v>
      </c>
      <c r="J86" s="5" t="str">
        <f t="shared" ref="J86:J87" si="7">IF($I$88=0,"-    ",I86/$I$88*100)</f>
        <v xml:space="preserve">-    </v>
      </c>
      <c r="K86" s="26">
        <f t="shared" ref="K86:K87" si="8">C86+E86+G86+I86</f>
        <v>42836</v>
      </c>
      <c r="L86" s="29">
        <f>IF(K88=0,"- - -",K86/K88*100)</f>
        <v>33.736040449225825</v>
      </c>
      <c r="O86" s="69"/>
    </row>
    <row r="87" spans="1:15" ht="15" thickBot="1" x14ac:dyDescent="0.35">
      <c r="A87" s="52" t="s">
        <v>52</v>
      </c>
      <c r="B87" s="62" t="s">
        <v>262</v>
      </c>
      <c r="C87" s="9">
        <v>2</v>
      </c>
      <c r="D87" s="3">
        <f>IF(C88=0,"- - -",C87/C88*100)</f>
        <v>9.0909090909090917</v>
      </c>
      <c r="E87" s="2">
        <v>738</v>
      </c>
      <c r="F87" s="3">
        <f>IF(E88=0,"- - -",E87/E88*100)</f>
        <v>1.1350877462817417</v>
      </c>
      <c r="G87" s="2">
        <v>714</v>
      </c>
      <c r="H87" s="3">
        <f>IF(G88=0,"- - -",G87/G88*100)</f>
        <v>1.1528215064180189</v>
      </c>
      <c r="I87" s="2">
        <v>0</v>
      </c>
      <c r="J87" s="5" t="str">
        <f t="shared" si="7"/>
        <v xml:space="preserve">-    </v>
      </c>
      <c r="K87" s="26">
        <f t="shared" si="8"/>
        <v>1454</v>
      </c>
      <c r="L87" s="29">
        <f>IF(K88=0,"- - -",K87/K88*100)</f>
        <v>1.1451163230267614</v>
      </c>
      <c r="O87" s="69"/>
    </row>
    <row r="88" spans="1:15" x14ac:dyDescent="0.3">
      <c r="A88" s="161" t="s">
        <v>153</v>
      </c>
      <c r="B88" s="162"/>
      <c r="C88" s="14">
        <f>SUM(C85:C87)</f>
        <v>22</v>
      </c>
      <c r="D88" s="15">
        <f>IF(C88=0,"- - -",C88/C88*100)</f>
        <v>100</v>
      </c>
      <c r="E88" s="16">
        <f>SUM(E85:E87)</f>
        <v>65017</v>
      </c>
      <c r="F88" s="15">
        <f>IF(E88=0,"- - -",E88/E88*100)</f>
        <v>100</v>
      </c>
      <c r="G88" s="16">
        <f>SUM(G85:G87)</f>
        <v>61935</v>
      </c>
      <c r="H88" s="15">
        <f>IF(G88=0,"- - -",G88/G88*100)</f>
        <v>100</v>
      </c>
      <c r="I88" s="16">
        <f>SUM(I85:I87)</f>
        <v>0</v>
      </c>
      <c r="J88" s="15" t="str">
        <f>IF($I$88=0,"-    ",I88/$I$88*100)</f>
        <v xml:space="preserve">-    </v>
      </c>
      <c r="K88" s="22">
        <f>SUM(K85:K87)</f>
        <v>126974</v>
      </c>
      <c r="L88" s="23">
        <f>IF(K88=0,"- - -",K88/K88*100)</f>
        <v>100</v>
      </c>
      <c r="O88" s="69"/>
    </row>
    <row r="89" spans="1:15" ht="15" thickBot="1" x14ac:dyDescent="0.35">
      <c r="A89" s="163" t="s">
        <v>245</v>
      </c>
      <c r="B89" s="164"/>
      <c r="C89" s="18">
        <f>IF($K88=0,"- - -",C88/$K88*100)</f>
        <v>1.7326381778946871E-2</v>
      </c>
      <c r="D89" s="19"/>
      <c r="E89" s="20">
        <f>IF($K88=0,"- - -",E88/$K88*100)</f>
        <v>51.204971096444943</v>
      </c>
      <c r="F89" s="19"/>
      <c r="G89" s="20">
        <f>IF($K88=0,"- - -",G88/$K88*100)</f>
        <v>48.777702521776114</v>
      </c>
      <c r="H89" s="19"/>
      <c r="I89" s="20">
        <f>IF($K88=0,"- - -",I88/$K88*100)</f>
        <v>0</v>
      </c>
      <c r="J89" s="19"/>
      <c r="K89" s="24">
        <f>IF($K88=0,"- - -",K88/$K88*100)</f>
        <v>100</v>
      </c>
      <c r="L89" s="25"/>
    </row>
    <row r="92" spans="1:15" x14ac:dyDescent="0.3">
      <c r="A92" s="1" t="s">
        <v>300</v>
      </c>
      <c r="J92" s="48"/>
      <c r="L92" s="48"/>
    </row>
    <row r="93" spans="1:15" ht="15" thickBot="1" x14ac:dyDescent="0.35"/>
    <row r="94" spans="1:15" ht="14.4" customHeight="1" x14ac:dyDescent="0.3">
      <c r="A94" s="157" t="s">
        <v>293</v>
      </c>
      <c r="B94" s="158"/>
      <c r="C94" s="32" t="s">
        <v>259</v>
      </c>
      <c r="D94" s="33"/>
      <c r="E94" s="33" t="s">
        <v>260</v>
      </c>
      <c r="F94" s="33"/>
      <c r="G94" s="33" t="s">
        <v>261</v>
      </c>
      <c r="H94" s="33"/>
      <c r="I94" s="33" t="s">
        <v>262</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293</v>
      </c>
      <c r="C96" s="8">
        <v>79319</v>
      </c>
      <c r="D96" s="5">
        <f>IF(C99=0,"- - -",C96/C99*100)</f>
        <v>65.060903088217202</v>
      </c>
      <c r="E96" s="4">
        <v>1505</v>
      </c>
      <c r="F96" s="5">
        <f>IF(E99=0,"- - -",E96/E99*100)</f>
        <v>67.488789237668158</v>
      </c>
      <c r="G96" s="4">
        <v>31</v>
      </c>
      <c r="H96" s="5">
        <f>IF(G99=0,"- - -",G96/G99*100)</f>
        <v>62</v>
      </c>
      <c r="I96" s="4">
        <v>294</v>
      </c>
      <c r="J96" s="5">
        <f>IF(I99=0,"- - -",I96/I99*100)</f>
        <v>57.534246575342465</v>
      </c>
      <c r="K96" s="26">
        <f>C96+E96+G96+I96</f>
        <v>81149</v>
      </c>
      <c r="L96" s="27">
        <f>IF(K99=0,"- - -",K96/K99*100)</f>
        <v>65.072249931839693</v>
      </c>
      <c r="O96" s="69"/>
    </row>
    <row r="97" spans="1:35" x14ac:dyDescent="0.3">
      <c r="A97" s="52" t="s">
        <v>51</v>
      </c>
      <c r="B97" s="62" t="s">
        <v>482</v>
      </c>
      <c r="C97" s="9">
        <v>41246</v>
      </c>
      <c r="D97" s="3">
        <f>IF(C99=0,"- - -",C97/C99*100)</f>
        <v>33.831768035106421</v>
      </c>
      <c r="E97" s="2">
        <v>684</v>
      </c>
      <c r="F97" s="3">
        <f>IF(E99=0,"- - -",E97/E99*100)</f>
        <v>30.672645739910315</v>
      </c>
      <c r="G97" s="2">
        <v>18</v>
      </c>
      <c r="H97" s="3">
        <f>IF(G99=0,"- - -",G97/G99*100)</f>
        <v>36</v>
      </c>
      <c r="I97" s="2">
        <v>194</v>
      </c>
      <c r="J97" s="3">
        <f>IF(I99=0,"- - -",I97/I99*100)</f>
        <v>37.964774951076322</v>
      </c>
      <c r="K97" s="26">
        <f t="shared" ref="K97:K98" si="9">C97+E97+G97+I97</f>
        <v>42142</v>
      </c>
      <c r="L97" s="29">
        <f>IF(K99=0,"- - -",K97/K99*100)</f>
        <v>33.793081327281769</v>
      </c>
      <c r="O97" s="69"/>
    </row>
    <row r="98" spans="1:35" ht="15" thickBot="1" x14ac:dyDescent="0.35">
      <c r="A98" s="52" t="s">
        <v>52</v>
      </c>
      <c r="B98" s="62" t="s">
        <v>262</v>
      </c>
      <c r="C98" s="9">
        <v>1350</v>
      </c>
      <c r="D98" s="3">
        <f>IF(C99=0,"- - -",C98/C99*100)</f>
        <v>1.1073288766763729</v>
      </c>
      <c r="E98" s="2">
        <v>41</v>
      </c>
      <c r="F98" s="3">
        <f>IF(E99=0,"- - -",E98/E99*100)</f>
        <v>1.8385650224215246</v>
      </c>
      <c r="G98" s="2">
        <v>1</v>
      </c>
      <c r="H98" s="3">
        <f>IF(G99=0,"- - -",G98/G99*100)</f>
        <v>2</v>
      </c>
      <c r="I98" s="2">
        <v>23</v>
      </c>
      <c r="J98" s="3">
        <f>IF(I99=0,"- - -",I98/I99*100)</f>
        <v>4.5009784735812133</v>
      </c>
      <c r="K98" s="26">
        <f t="shared" si="9"/>
        <v>1415</v>
      </c>
      <c r="L98" s="29">
        <f>IF(K99=0,"- - -",K98/K99*100)</f>
        <v>1.1346687408785463</v>
      </c>
      <c r="O98" s="69"/>
    </row>
    <row r="99" spans="1:35" x14ac:dyDescent="0.3">
      <c r="A99" s="161" t="s">
        <v>153</v>
      </c>
      <c r="B99" s="162"/>
      <c r="C99" s="14">
        <f>SUM(C96:C98)</f>
        <v>121915</v>
      </c>
      <c r="D99" s="15">
        <f>IF(C99=0,"- - -",C99/C99*100)</f>
        <v>100</v>
      </c>
      <c r="E99" s="16">
        <f>SUM(E96:E98)</f>
        <v>2230</v>
      </c>
      <c r="F99" s="15">
        <f>IF(E99=0,"- - -",E99/E99*100)</f>
        <v>100</v>
      </c>
      <c r="G99" s="16">
        <f>SUM(G96:G98)</f>
        <v>50</v>
      </c>
      <c r="H99" s="15">
        <f>IF(G99=0,"- - -",G99/G99*100)</f>
        <v>100</v>
      </c>
      <c r="I99" s="16">
        <f>SUM(I96:I98)</f>
        <v>511</v>
      </c>
      <c r="J99" s="15">
        <f>IF(I99=0,"- - -",I99/I99*100)</f>
        <v>100</v>
      </c>
      <c r="K99" s="22">
        <f>SUM(K96:K98)</f>
        <v>124706</v>
      </c>
      <c r="L99" s="23">
        <f>IF(K99=0,"- - -",K99/K99*100)</f>
        <v>100</v>
      </c>
      <c r="O99" s="69"/>
    </row>
    <row r="100" spans="1:35" ht="15" thickBot="1" x14ac:dyDescent="0.35">
      <c r="A100" s="163" t="s">
        <v>609</v>
      </c>
      <c r="B100" s="164"/>
      <c r="C100" s="18">
        <f>IF($K99=0,"- - -",C99/$K99*100)</f>
        <v>97.761936073645217</v>
      </c>
      <c r="D100" s="19"/>
      <c r="E100" s="20">
        <f>IF($K99=0,"- - -",E99/$K99*100)</f>
        <v>1.7882058601831508</v>
      </c>
      <c r="F100" s="19"/>
      <c r="G100" s="20">
        <f>IF($K99=0,"- - -",G99/$K99*100)</f>
        <v>4.0094301797828497E-2</v>
      </c>
      <c r="H100" s="19"/>
      <c r="I100" s="20">
        <f>IF($K99=0,"- - -",I99/$K99*100)</f>
        <v>0.40976376437380718</v>
      </c>
      <c r="J100" s="19"/>
      <c r="K100" s="24">
        <f>IF($K99=0,"- - -",K99/$K99*100)</f>
        <v>100</v>
      </c>
      <c r="L100" s="25"/>
    </row>
    <row r="101" spans="1:35" x14ac:dyDescent="0.3">
      <c r="A101" s="63"/>
    </row>
    <row r="103" spans="1:35" x14ac:dyDescent="0.3">
      <c r="A103" s="49" t="s">
        <v>391</v>
      </c>
      <c r="L103" s="48"/>
    </row>
    <row r="104" spans="1:35" ht="15" thickBot="1" x14ac:dyDescent="0.35"/>
    <row r="105" spans="1:35" ht="14.4" customHeight="1" x14ac:dyDescent="0.3">
      <c r="A105" s="157" t="s">
        <v>293</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293</v>
      </c>
      <c r="C107" s="8">
        <v>921</v>
      </c>
      <c r="D107" s="5">
        <f>IF(C110=0,"- - -",C107/C110*100)</f>
        <v>50.493421052631582</v>
      </c>
      <c r="E107" s="4">
        <v>1186</v>
      </c>
      <c r="F107" s="5">
        <f>IF(E110=0,"- - -",E107/E110*100)</f>
        <v>47.803305118903666</v>
      </c>
      <c r="G107" s="4">
        <v>2594</v>
      </c>
      <c r="H107" s="5">
        <f>IF(G110=0,"- - -",G107/G110*100)</f>
        <v>56.501851448486171</v>
      </c>
      <c r="I107" s="4">
        <v>10629</v>
      </c>
      <c r="J107" s="5">
        <f>IF(I110=0,"- - -",I107/I110*100)</f>
        <v>60.963579007743043</v>
      </c>
      <c r="K107" s="4">
        <v>32144</v>
      </c>
      <c r="L107" s="5">
        <f>IF(K110=0,"- - -",K107/K110*100)</f>
        <v>66.023086718974653</v>
      </c>
      <c r="M107" s="4">
        <v>19684</v>
      </c>
      <c r="N107" s="5">
        <f>IF(M110=0,"- - -",M107/M110*100)</f>
        <v>68.347222222222229</v>
      </c>
      <c r="O107" s="4">
        <v>6771</v>
      </c>
      <c r="P107" s="5">
        <f>IF(O110=0,"- - -",O107/O110*100)</f>
        <v>69.162410623084781</v>
      </c>
      <c r="Q107" s="4">
        <v>3319</v>
      </c>
      <c r="R107" s="5">
        <f>IF(Q110=0,"- - -",Q107/Q110*100)</f>
        <v>74.068288328498099</v>
      </c>
      <c r="S107" s="4">
        <v>861</v>
      </c>
      <c r="T107" s="5">
        <f>IF(S110=0,"- - -",S107/S110*100)</f>
        <v>64.301717699775949</v>
      </c>
      <c r="U107" s="4">
        <v>547</v>
      </c>
      <c r="V107" s="5">
        <f>IF(U110=0,"- - -",U107/U110*100)</f>
        <v>66.87041564792176</v>
      </c>
      <c r="W107" s="4">
        <v>382</v>
      </c>
      <c r="X107" s="5">
        <f>IF(W110=0,"- - -",W107/W110*100)</f>
        <v>60.062893081761004</v>
      </c>
      <c r="Y107" s="4">
        <v>2034</v>
      </c>
      <c r="Z107" s="5">
        <f>IF(Y110=0,"- - -",Y107/Y110*100)</f>
        <v>62.220862649128172</v>
      </c>
      <c r="AA107" s="4">
        <v>824</v>
      </c>
      <c r="AB107" s="5">
        <f>IF(AA110=0,"- - -",AA107/AA110*100)</f>
        <v>59.110473457675752</v>
      </c>
      <c r="AC107" s="4">
        <v>788</v>
      </c>
      <c r="AD107" s="5">
        <f>IF(AC110=0,"- - -",AC107/AC110*100)</f>
        <v>55.1048951048951</v>
      </c>
      <c r="AE107" s="26">
        <f>C107+E107+G107+I107+K107+M107+O107+Q107+S107+U107+W107+Y107+AA107+AC107</f>
        <v>82684</v>
      </c>
      <c r="AF107" s="27">
        <f>IF(AE110=0,"- - -",AE107/AE110*100)</f>
        <v>65.118843227747419</v>
      </c>
      <c r="AI107" s="69"/>
    </row>
    <row r="108" spans="1:35" x14ac:dyDescent="0.3">
      <c r="A108" s="52" t="s">
        <v>51</v>
      </c>
      <c r="B108" s="62" t="s">
        <v>482</v>
      </c>
      <c r="C108" s="9">
        <v>875</v>
      </c>
      <c r="D108" s="3">
        <f>IF(C110=0,"- - -",C108/C110*100)</f>
        <v>47.971491228070171</v>
      </c>
      <c r="E108" s="2">
        <v>1276</v>
      </c>
      <c r="F108" s="3">
        <f>IF(E110=0,"- - -",E108/E110*100)</f>
        <v>51.430874647319627</v>
      </c>
      <c r="G108" s="2">
        <v>1963</v>
      </c>
      <c r="H108" s="3">
        <f>IF(G110=0,"- - -",G108/G110*100)</f>
        <v>42.75756915704639</v>
      </c>
      <c r="I108" s="2">
        <v>6651</v>
      </c>
      <c r="J108" s="3">
        <f>IF(I110=0,"- - -",I108/I110*100)</f>
        <v>38.147404645827358</v>
      </c>
      <c r="K108" s="2">
        <v>15962</v>
      </c>
      <c r="L108" s="3">
        <f>IF(K110=0,"- - -",K108/K110*100)</f>
        <v>32.785605718276301</v>
      </c>
      <c r="M108" s="2">
        <v>8783</v>
      </c>
      <c r="N108" s="3">
        <f>IF(M110=0,"- - -",M108/M110*100)</f>
        <v>30.496527777777775</v>
      </c>
      <c r="O108" s="2">
        <v>2944</v>
      </c>
      <c r="P108" s="3">
        <f>IF(O110=0,"- - -",O108/O110*100)</f>
        <v>30.071501532175688</v>
      </c>
      <c r="Q108" s="2">
        <v>1124</v>
      </c>
      <c r="R108" s="3">
        <f>IF(Q110=0,"- - -",Q108/Q110*100)</f>
        <v>25.083686677081008</v>
      </c>
      <c r="S108" s="2">
        <v>461</v>
      </c>
      <c r="T108" s="3">
        <f>IF(S110=0,"- - -",S108/S110*100)</f>
        <v>34.428678117998508</v>
      </c>
      <c r="U108" s="2">
        <v>255</v>
      </c>
      <c r="V108" s="3">
        <f>IF(U110=0,"- - -",U108/U110*100)</f>
        <v>31.173594132029343</v>
      </c>
      <c r="W108" s="2">
        <v>240</v>
      </c>
      <c r="X108" s="3">
        <f>IF(W110=0,"- - -",W108/W110*100)</f>
        <v>37.735849056603776</v>
      </c>
      <c r="Y108" s="2">
        <v>1164</v>
      </c>
      <c r="Z108" s="3">
        <f>IF(Y110=0,"- - -",Y108/Y110*100)</f>
        <v>35.6072193331294</v>
      </c>
      <c r="AA108" s="2">
        <v>544</v>
      </c>
      <c r="AB108" s="3">
        <f>IF(AA110=0,"- - -",AA108/AA110*100)</f>
        <v>39.024390243902438</v>
      </c>
      <c r="AC108" s="2">
        <v>594</v>
      </c>
      <c r="AD108" s="3">
        <f>IF(AC110=0,"- - -",AC108/AC110*100)</f>
        <v>41.53846153846154</v>
      </c>
      <c r="AE108" s="26">
        <f t="shared" ref="AE108:AE109" si="10">C108+E108+G108+I108+K108+M108+O108+Q108+S108+U108+W108+Y108+AA108+AC108</f>
        <v>42836</v>
      </c>
      <c r="AF108" s="29">
        <f>IF(AE110=0,"- - -",AE108/AE110*100)</f>
        <v>33.736040449225825</v>
      </c>
      <c r="AI108" s="69"/>
    </row>
    <row r="109" spans="1:35" ht="15" thickBot="1" x14ac:dyDescent="0.35">
      <c r="A109" s="52" t="s">
        <v>52</v>
      </c>
      <c r="B109" s="62" t="s">
        <v>262</v>
      </c>
      <c r="C109" s="9">
        <v>28</v>
      </c>
      <c r="D109" s="3">
        <f>IF(C110=0,"- - -",C109/C110*100)</f>
        <v>1.5350877192982455</v>
      </c>
      <c r="E109" s="2">
        <v>19</v>
      </c>
      <c r="F109" s="3">
        <f>IF(E110=0,"- - -",E109/E110*100)</f>
        <v>0.76582023377670294</v>
      </c>
      <c r="G109" s="2">
        <v>34</v>
      </c>
      <c r="H109" s="3">
        <f>IF(G110=0,"- - -",G109/G110*100)</f>
        <v>0.74057939446743626</v>
      </c>
      <c r="I109" s="2">
        <v>155</v>
      </c>
      <c r="J109" s="3">
        <f>IF(I110=0,"- - -",I109/I110*100)</f>
        <v>0.88901634642959571</v>
      </c>
      <c r="K109" s="2">
        <v>580</v>
      </c>
      <c r="L109" s="3">
        <f>IF(K110=0,"- - -",K109/K110*100)</f>
        <v>1.1913075627490448</v>
      </c>
      <c r="M109" s="2">
        <v>333</v>
      </c>
      <c r="N109" s="3">
        <f>IF(M110=0,"- - -",M109/M110*100)</f>
        <v>1.15625</v>
      </c>
      <c r="O109" s="2">
        <v>75</v>
      </c>
      <c r="P109" s="3">
        <f>IF(O110=0,"- - -",O109/O110*100)</f>
        <v>0.76608784473953018</v>
      </c>
      <c r="Q109" s="2">
        <v>38</v>
      </c>
      <c r="R109" s="3">
        <f>IF(Q110=0,"- - -",Q109/Q110*100)</f>
        <v>0.84802499442088819</v>
      </c>
      <c r="S109" s="2">
        <v>17</v>
      </c>
      <c r="T109" s="3">
        <f>IF(S110=0,"- - -",S109/S110*100)</f>
        <v>1.2696041822255415</v>
      </c>
      <c r="U109" s="2">
        <v>16</v>
      </c>
      <c r="V109" s="3">
        <f>IF(U110=0,"- - -",U109/U110*100)</f>
        <v>1.9559902200488997</v>
      </c>
      <c r="W109" s="2">
        <v>14</v>
      </c>
      <c r="X109" s="3">
        <f>IF(W110=0,"- - -",W109/W110*100)</f>
        <v>2.2012578616352201</v>
      </c>
      <c r="Y109" s="2">
        <v>71</v>
      </c>
      <c r="Z109" s="3">
        <f>IF(Y110=0,"- - -",Y109/Y110*100)</f>
        <v>2.1719180177424287</v>
      </c>
      <c r="AA109" s="2">
        <v>26</v>
      </c>
      <c r="AB109" s="3">
        <f>IF(AA110=0,"- - -",AA109/AA110*100)</f>
        <v>1.8651362984218076</v>
      </c>
      <c r="AC109" s="2">
        <v>48</v>
      </c>
      <c r="AD109" s="3">
        <f>IF(AC110=0,"- - -",AC109/AC110*100)</f>
        <v>3.3566433566433567</v>
      </c>
      <c r="AE109" s="26">
        <f t="shared" si="10"/>
        <v>1454</v>
      </c>
      <c r="AF109" s="29">
        <f>IF(AE110=0,"- - -",AE109/AE110*100)</f>
        <v>1.1451163230267614</v>
      </c>
      <c r="AI109" s="69"/>
    </row>
    <row r="110" spans="1:35" x14ac:dyDescent="0.3">
      <c r="A110" s="161" t="s">
        <v>153</v>
      </c>
      <c r="B110" s="162"/>
      <c r="C110" s="14">
        <f>SUM(C107:C109)</f>
        <v>1824</v>
      </c>
      <c r="D110" s="15">
        <f>IF(C110=0,"- - -",C110/C110*100)</f>
        <v>100</v>
      </c>
      <c r="E110" s="16">
        <f>SUM(E107:E109)</f>
        <v>2481</v>
      </c>
      <c r="F110" s="15">
        <f>IF(E110=0,"- - -",E110/E110*100)</f>
        <v>100</v>
      </c>
      <c r="G110" s="16">
        <f>SUM(G107:G109)</f>
        <v>4591</v>
      </c>
      <c r="H110" s="15">
        <f>IF(G110=0,"- - -",G110/G110*100)</f>
        <v>100</v>
      </c>
      <c r="I110" s="16">
        <f>SUM(I107:I109)</f>
        <v>17435</v>
      </c>
      <c r="J110" s="15">
        <f>IF(I110=0,"- - -",I110/I110*100)</f>
        <v>100</v>
      </c>
      <c r="K110" s="16">
        <f>SUM(K107:K109)</f>
        <v>48686</v>
      </c>
      <c r="L110" s="15">
        <f>IF(K110=0,"- - -",K110/K110*100)</f>
        <v>100</v>
      </c>
      <c r="M110" s="16">
        <f>SUM(M107:M109)</f>
        <v>28800</v>
      </c>
      <c r="N110" s="15">
        <f>IF(M110=0,"- - -",M110/M110*100)</f>
        <v>100</v>
      </c>
      <c r="O110" s="16">
        <f>SUM(O107:O109)</f>
        <v>9790</v>
      </c>
      <c r="P110" s="15">
        <f>IF(O110=0,"- - -",O110/O110*100)</f>
        <v>100</v>
      </c>
      <c r="Q110" s="16">
        <f>SUM(Q107:Q109)</f>
        <v>4481</v>
      </c>
      <c r="R110" s="15">
        <f>IF(Q110=0,"- - -",Q110/Q110*100)</f>
        <v>100</v>
      </c>
      <c r="S110" s="16">
        <f>SUM(S107:S109)</f>
        <v>1339</v>
      </c>
      <c r="T110" s="15">
        <f>IF(S110=0,"- - -",S110/S110*100)</f>
        <v>100</v>
      </c>
      <c r="U110" s="16">
        <f>SUM(U107:U109)</f>
        <v>818</v>
      </c>
      <c r="V110" s="15">
        <f>IF(U110=0,"- - -",U110/U110*100)</f>
        <v>100</v>
      </c>
      <c r="W110" s="16">
        <f>SUM(W107:W109)</f>
        <v>636</v>
      </c>
      <c r="X110" s="15">
        <f>IF(W110=0,"- - -",W110/W110*100)</f>
        <v>100</v>
      </c>
      <c r="Y110" s="16">
        <f>SUM(Y107:Y109)</f>
        <v>3269</v>
      </c>
      <c r="Z110" s="15">
        <f>IF(Y110=0,"- - -",Y110/Y110*100)</f>
        <v>100</v>
      </c>
      <c r="AA110" s="16">
        <f>SUM(AA107:AA109)</f>
        <v>1394</v>
      </c>
      <c r="AB110" s="15">
        <f t="shared" ref="AB110" si="11">IF(AA110=0,"- - -",AA110/AA110*100)</f>
        <v>100</v>
      </c>
      <c r="AC110" s="16">
        <f>SUM(AC107:AC109)</f>
        <v>1430</v>
      </c>
      <c r="AD110" s="15">
        <f t="shared" ref="AD110" si="12">IF(AC110=0,"- - -",AC110/AC110*100)</f>
        <v>100</v>
      </c>
      <c r="AE110" s="22">
        <f>SUM(AE107:AE109)</f>
        <v>126974</v>
      </c>
      <c r="AF110" s="23">
        <f>IF(AE110=0,"- - -",AE110/AE110*100)</f>
        <v>100</v>
      </c>
      <c r="AI110" s="69"/>
    </row>
    <row r="111" spans="1:35" ht="15" thickBot="1" x14ac:dyDescent="0.35">
      <c r="A111" s="163" t="s">
        <v>187</v>
      </c>
      <c r="B111" s="164"/>
      <c r="C111" s="18">
        <f>IF($AE110=0,"- - -",C110/$AE110*100)</f>
        <v>1.4365145620363224</v>
      </c>
      <c r="D111" s="19"/>
      <c r="E111" s="20">
        <f>IF($AE110=0,"- - -",E110/$AE110*100)</f>
        <v>1.9539433269803268</v>
      </c>
      <c r="F111" s="19"/>
      <c r="G111" s="20">
        <f>IF($AE110=0,"- - -",G110/$AE110*100)</f>
        <v>3.6157008521429583</v>
      </c>
      <c r="H111" s="19"/>
      <c r="I111" s="20">
        <f>IF($AE110=0,"- - -",I110/$AE110*100)</f>
        <v>13.731157559815395</v>
      </c>
      <c r="J111" s="19"/>
      <c r="K111" s="20">
        <f>IF($AE110=0,"- - -",K110/$AE110*100)</f>
        <v>38.343282876809425</v>
      </c>
      <c r="L111" s="19"/>
      <c r="M111" s="20">
        <f>IF($AE110=0,"- - -",M110/$AE110*100)</f>
        <v>22.681808874257722</v>
      </c>
      <c r="N111" s="19"/>
      <c r="O111" s="20">
        <f>IF($AE110=0,"- - -",O110/$AE110*100)</f>
        <v>7.7102398916313568</v>
      </c>
      <c r="P111" s="19"/>
      <c r="Q111" s="20">
        <f>IF($AE110=0,"- - -",Q110/$AE110*100)</f>
        <v>3.5290689432482236</v>
      </c>
      <c r="R111" s="19"/>
      <c r="S111" s="20">
        <f>IF($AE110=0,"- - -",S110/$AE110*100)</f>
        <v>1.0545466000913573</v>
      </c>
      <c r="T111" s="19"/>
      <c r="U111" s="20">
        <f>IF($AE110=0,"- - -",U110/$AE110*100)</f>
        <v>0.64422637705357</v>
      </c>
      <c r="V111" s="19"/>
      <c r="W111" s="20">
        <f>IF($AE110=0,"- - -",W110/$AE110*100)</f>
        <v>0.50088994597319136</v>
      </c>
      <c r="X111" s="19"/>
      <c r="Y111" s="20">
        <f>IF($AE110=0,"- - -",Y110/$AE110*100)</f>
        <v>2.5745428197898783</v>
      </c>
      <c r="Z111" s="19"/>
      <c r="AA111" s="20">
        <f>IF($AE110=0,"- - -",AA110/$AE110*100)</f>
        <v>1.0978625545387244</v>
      </c>
      <c r="AB111" s="50"/>
      <c r="AC111" s="20">
        <f>IF($AE110=0,"- - -",AC110/$AE110*100)</f>
        <v>1.1262148156315466</v>
      </c>
      <c r="AD111" s="50"/>
      <c r="AE111" s="24">
        <f>IF($AE110=0,"- - -",AE110/$AE110*100)</f>
        <v>100</v>
      </c>
      <c r="AF111" s="25"/>
    </row>
    <row r="112" spans="1:35" x14ac:dyDescent="0.3">
      <c r="A112" s="63"/>
    </row>
    <row r="114" spans="1:13" x14ac:dyDescent="0.3">
      <c r="A114" s="49" t="s">
        <v>301</v>
      </c>
      <c r="J114" s="48"/>
      <c r="L114" s="48"/>
    </row>
    <row r="115" spans="1:13" ht="15" thickBot="1" x14ac:dyDescent="0.35"/>
    <row r="116" spans="1:13" ht="14.4" customHeight="1" x14ac:dyDescent="0.3">
      <c r="A116" s="157" t="s">
        <v>293</v>
      </c>
      <c r="B116" s="158"/>
      <c r="C116" s="32" t="s">
        <v>263</v>
      </c>
      <c r="D116" s="33"/>
      <c r="E116" s="33" t="s">
        <v>264</v>
      </c>
      <c r="F116" s="33"/>
      <c r="G116" s="33" t="s">
        <v>279</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5" t="s">
        <v>50</v>
      </c>
      <c r="B118" s="62" t="s">
        <v>293</v>
      </c>
      <c r="C118" s="8">
        <v>66457</v>
      </c>
      <c r="D118" s="5">
        <f>IF(C121=0,"- - -",C118/C121*100)</f>
        <v>65.559490574041376</v>
      </c>
      <c r="E118" s="4">
        <v>15916</v>
      </c>
      <c r="F118" s="5">
        <f>IF(E121=0,"- - -",E118/E121*100)</f>
        <v>63.753254556378934</v>
      </c>
      <c r="G118" s="4">
        <v>311</v>
      </c>
      <c r="H118" s="5">
        <f>IF(G121=0,"- - -",G118/G121*100)</f>
        <v>48.59375</v>
      </c>
      <c r="I118" s="26">
        <f>C118+E118+G118</f>
        <v>82684</v>
      </c>
      <c r="J118" s="27">
        <f>IF(I121=0,"- - -",I118/I121*100)</f>
        <v>65.118843227747419</v>
      </c>
      <c r="M118" s="69"/>
    </row>
    <row r="119" spans="1:13" x14ac:dyDescent="0.3">
      <c r="A119" s="52" t="s">
        <v>51</v>
      </c>
      <c r="B119" s="62" t="s">
        <v>482</v>
      </c>
      <c r="C119" s="9">
        <v>33835</v>
      </c>
      <c r="D119" s="3">
        <f>IF(C121=0,"- - -",C119/C121*100)</f>
        <v>33.378054434787757</v>
      </c>
      <c r="E119" s="2">
        <v>8702</v>
      </c>
      <c r="F119" s="3">
        <f>IF(E121=0,"- - -",E119/E121*100)</f>
        <v>34.856799519327062</v>
      </c>
      <c r="G119" s="2">
        <v>299</v>
      </c>
      <c r="H119" s="3">
        <f>IF(G121=0,"- - -",G119/G121*100)</f>
        <v>46.71875</v>
      </c>
      <c r="I119" s="26">
        <f t="shared" ref="I119:I120" si="13">C119+E119+G119</f>
        <v>42836</v>
      </c>
      <c r="J119" s="29">
        <f>IF(I121=0,"- - -",I119/I121*100)</f>
        <v>33.736040449225825</v>
      </c>
      <c r="M119" s="69"/>
    </row>
    <row r="120" spans="1:13" ht="15" thickBot="1" x14ac:dyDescent="0.35">
      <c r="A120" s="52" t="s">
        <v>52</v>
      </c>
      <c r="B120" s="62" t="s">
        <v>262</v>
      </c>
      <c r="C120" s="9">
        <v>1077</v>
      </c>
      <c r="D120" s="3">
        <f>IF(C121=0,"- - -",C120/C121*100)</f>
        <v>1.0624549911708707</v>
      </c>
      <c r="E120" s="2">
        <v>347</v>
      </c>
      <c r="F120" s="3">
        <f>IF(E121=0,"- - -",E120/E121*100)</f>
        <v>1.3899459242940115</v>
      </c>
      <c r="G120" s="2">
        <v>30</v>
      </c>
      <c r="H120" s="3">
        <f>IF(G121=0,"- - -",G120/G121*100)</f>
        <v>4.6875</v>
      </c>
      <c r="I120" s="26">
        <f t="shared" si="13"/>
        <v>1454</v>
      </c>
      <c r="J120" s="29">
        <f>IF(I121=0,"- - -",I120/I121*100)</f>
        <v>1.1451163230267614</v>
      </c>
      <c r="M120" s="69"/>
    </row>
    <row r="121" spans="1:13" x14ac:dyDescent="0.3">
      <c r="A121" s="161" t="s">
        <v>153</v>
      </c>
      <c r="B121" s="162"/>
      <c r="C121" s="14">
        <f>SUM(C118:C120)</f>
        <v>101369</v>
      </c>
      <c r="D121" s="15">
        <f>IF(C121=0,"- - -",C121/C121*100)</f>
        <v>100</v>
      </c>
      <c r="E121" s="16">
        <f>SUM(E118:E120)</f>
        <v>24965</v>
      </c>
      <c r="F121" s="15">
        <f>IF(E121=0,"- - -",E121/E121*100)</f>
        <v>100</v>
      </c>
      <c r="G121" s="16">
        <f>SUM(G118:G120)</f>
        <v>640</v>
      </c>
      <c r="H121" s="15">
        <f>IF(G121=0,"- - -",G121/G121*100)</f>
        <v>100</v>
      </c>
      <c r="I121" s="22">
        <f>SUM(I118:I120)</f>
        <v>126974</v>
      </c>
      <c r="J121" s="23">
        <f>IF(I121=0,"- - -",I121/I121*100)</f>
        <v>100</v>
      </c>
      <c r="M121" s="69"/>
    </row>
    <row r="122" spans="1:13" ht="15" thickBot="1" x14ac:dyDescent="0.35">
      <c r="A122" s="165" t="s">
        <v>614</v>
      </c>
      <c r="B122" s="166"/>
      <c r="C122" s="18">
        <f>IF($I121=0,"- - -",C121/$I121*100)</f>
        <v>79.834454297730247</v>
      </c>
      <c r="D122" s="19"/>
      <c r="E122" s="20">
        <f>IF($I121=0,"- - -",E121/$I121*100)</f>
        <v>19.661505505064028</v>
      </c>
      <c r="F122" s="19"/>
      <c r="G122" s="20">
        <f>IF($I121=0,"- - -",G121/$I121*100)</f>
        <v>0.50404019720572713</v>
      </c>
      <c r="H122" s="19"/>
      <c r="I122" s="24">
        <f>IF($I121=0,"- - -",I121/$I121*100)</f>
        <v>100</v>
      </c>
      <c r="J122" s="25"/>
    </row>
    <row r="125" spans="1:13" x14ac:dyDescent="0.3">
      <c r="A125" s="1" t="s">
        <v>360</v>
      </c>
      <c r="L125" s="48"/>
    </row>
    <row r="126" spans="1:13" ht="15" thickBot="1" x14ac:dyDescent="0.35"/>
    <row r="127" spans="1:13" ht="14.4" customHeight="1" x14ac:dyDescent="0.3">
      <c r="A127" s="157" t="s">
        <v>293</v>
      </c>
      <c r="B127" s="158"/>
      <c r="C127" s="32" t="s">
        <v>427</v>
      </c>
      <c r="D127" s="33"/>
      <c r="E127" s="33" t="s">
        <v>428</v>
      </c>
      <c r="F127" s="33"/>
      <c r="G127" s="33" t="s">
        <v>364</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5" t="s">
        <v>50</v>
      </c>
      <c r="B129" s="62" t="s">
        <v>293</v>
      </c>
      <c r="C129" s="8">
        <v>7305</v>
      </c>
      <c r="D129" s="5">
        <f>IF(C132=0,"- - -",C129/C132*100)</f>
        <v>63.263185242920237</v>
      </c>
      <c r="E129" s="4">
        <v>71340</v>
      </c>
      <c r="F129" s="5">
        <f>IF(E132=0,"- - -",E129/E132*100)</f>
        <v>66.33748988757776</v>
      </c>
      <c r="G129" s="4">
        <v>2504</v>
      </c>
      <c r="H129" s="5">
        <f>IF(G132=0,"- - -",G129/G132*100)</f>
        <v>44.571021715913133</v>
      </c>
      <c r="I129" s="26">
        <f>C129+E129+G129</f>
        <v>81149</v>
      </c>
      <c r="J129" s="27">
        <f>IF(I132=0,"- - -",I129/I132*100)</f>
        <v>65.072249931839693</v>
      </c>
      <c r="M129" s="69"/>
    </row>
    <row r="130" spans="1:13" x14ac:dyDescent="0.3">
      <c r="A130" s="52" t="s">
        <v>51</v>
      </c>
      <c r="B130" s="62" t="s">
        <v>482</v>
      </c>
      <c r="C130" s="9">
        <v>4196</v>
      </c>
      <c r="D130" s="3">
        <f>IF(C132=0,"- - -",C130/C132*100)</f>
        <v>36.338442885597992</v>
      </c>
      <c r="E130" s="2">
        <v>35945</v>
      </c>
      <c r="F130" s="3">
        <f>IF(E132=0,"- - -",E130/E132*100)</f>
        <v>33.424461368222353</v>
      </c>
      <c r="G130" s="2">
        <v>2001</v>
      </c>
      <c r="H130" s="3">
        <f>IF(G132=0,"- - -",G130/G132*100)</f>
        <v>35.617657529369886</v>
      </c>
      <c r="I130" s="26">
        <f t="shared" ref="I130:I131" si="14">C130+E130+G130</f>
        <v>42142</v>
      </c>
      <c r="J130" s="29">
        <f>IF(I132=0,"- - -",I130/I132*100)</f>
        <v>33.793081327281769</v>
      </c>
      <c r="M130" s="69"/>
    </row>
    <row r="131" spans="1:13" ht="15" thickBot="1" x14ac:dyDescent="0.35">
      <c r="A131" s="52" t="s">
        <v>52</v>
      </c>
      <c r="B131" s="62" t="s">
        <v>262</v>
      </c>
      <c r="C131" s="9">
        <v>46</v>
      </c>
      <c r="D131" s="3">
        <f>IF(C132=0,"- - -",C131/C132*100)</f>
        <v>0.39837187148177011</v>
      </c>
      <c r="E131" s="2">
        <v>256</v>
      </c>
      <c r="F131" s="3">
        <f>IF(E132=0,"- - -",E131/E132*100)</f>
        <v>0.23804874419988656</v>
      </c>
      <c r="G131" s="2">
        <v>1113</v>
      </c>
      <c r="H131" s="3">
        <f>IF(G132=0,"- - -",G131/G132*100)</f>
        <v>19.811320754716981</v>
      </c>
      <c r="I131" s="26">
        <f t="shared" si="14"/>
        <v>1415</v>
      </c>
      <c r="J131" s="29">
        <f>IF(I132=0,"- - -",I131/I132*100)</f>
        <v>1.1346687408785463</v>
      </c>
      <c r="M131" s="69"/>
    </row>
    <row r="132" spans="1:13" x14ac:dyDescent="0.3">
      <c r="A132" s="161" t="s">
        <v>153</v>
      </c>
      <c r="B132" s="162"/>
      <c r="C132" s="14">
        <f>SUM(C129:C131)</f>
        <v>11547</v>
      </c>
      <c r="D132" s="15">
        <f>IF(C132=0,"- - -",C132/C132*100)</f>
        <v>100</v>
      </c>
      <c r="E132" s="16">
        <f>SUM(E129:E131)</f>
        <v>107541</v>
      </c>
      <c r="F132" s="15">
        <f>IF(E132=0,"- - -",E132/E132*100)</f>
        <v>100</v>
      </c>
      <c r="G132" s="16">
        <f>SUM(G129:G131)</f>
        <v>5618</v>
      </c>
      <c r="H132" s="15">
        <f>IF(G132=0,"- - -",G132/G132*100)</f>
        <v>100</v>
      </c>
      <c r="I132" s="22">
        <f>SUM(I129:I131)</f>
        <v>124706</v>
      </c>
      <c r="J132" s="23">
        <f>IF(I132=0,"- - -",I132/I132*100)</f>
        <v>100</v>
      </c>
      <c r="M132" s="69"/>
    </row>
    <row r="133" spans="1:13" ht="15" thickBot="1" x14ac:dyDescent="0.35">
      <c r="A133" s="163" t="s">
        <v>613</v>
      </c>
      <c r="B133" s="164"/>
      <c r="C133" s="18">
        <f>IF($I132=0,"- - -",C132/$I132*100)</f>
        <v>9.2593780571905118</v>
      </c>
      <c r="D133" s="19"/>
      <c r="E133" s="20">
        <f>IF($I132=0,"- - -",E132/$I132*100)</f>
        <v>86.235626192805483</v>
      </c>
      <c r="F133" s="19"/>
      <c r="G133" s="20">
        <f>IF($I132=0,"- - -",G132/$I132*100)</f>
        <v>4.5049957500040092</v>
      </c>
      <c r="H133" s="19"/>
      <c r="I133" s="24">
        <f>IF($I132=0,"- - -",I132/$I132*100)</f>
        <v>100</v>
      </c>
      <c r="J133" s="25"/>
    </row>
    <row r="134" spans="1:13" x14ac:dyDescent="0.3">
      <c r="A134" s="63"/>
    </row>
    <row r="136" spans="1:13" x14ac:dyDescent="0.3">
      <c r="A136" s="1" t="s">
        <v>333</v>
      </c>
      <c r="J136" s="48"/>
      <c r="L136" s="48"/>
    </row>
    <row r="137" spans="1:13" ht="15" thickBot="1" x14ac:dyDescent="0.35"/>
    <row r="138" spans="1:13" ht="14.4" customHeight="1" x14ac:dyDescent="0.3">
      <c r="A138" s="157" t="s">
        <v>293</v>
      </c>
      <c r="B138" s="158"/>
      <c r="C138" s="32" t="s">
        <v>430</v>
      </c>
      <c r="D138" s="33"/>
      <c r="E138" s="33" t="s">
        <v>431</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50</v>
      </c>
      <c r="B140" s="62" t="s">
        <v>293</v>
      </c>
      <c r="C140" s="8">
        <v>23931</v>
      </c>
      <c r="D140" s="5">
        <f>IF(C143=0,"- - -",C140/C143*100)</f>
        <v>80.02875965622178</v>
      </c>
      <c r="E140" s="4">
        <v>56538</v>
      </c>
      <c r="F140" s="5">
        <f>IF(E143=0,"- - -",E140/E143*100)</f>
        <v>60.857022916375151</v>
      </c>
      <c r="G140" s="4">
        <v>680</v>
      </c>
      <c r="H140" s="5">
        <f>IF(G143=0,"- - -",G140/G143*100)</f>
        <v>35.789473684210527</v>
      </c>
      <c r="I140" s="26">
        <f>C140+E140+G140</f>
        <v>81149</v>
      </c>
      <c r="J140" s="27">
        <f>IF(I143=0,"- - -",I140/I143*100)</f>
        <v>65.072249931839693</v>
      </c>
      <c r="M140" s="69"/>
    </row>
    <row r="141" spans="1:13" x14ac:dyDescent="0.3">
      <c r="A141" s="52" t="s">
        <v>51</v>
      </c>
      <c r="B141" s="62" t="s">
        <v>482</v>
      </c>
      <c r="C141" s="9">
        <v>5870</v>
      </c>
      <c r="D141" s="3">
        <f>IF(C143=0,"- - -",C141/C143*100)</f>
        <v>19.630137444403573</v>
      </c>
      <c r="E141" s="2">
        <v>36187</v>
      </c>
      <c r="F141" s="3">
        <f>IF(E143=0,"- - -",E141/E143*100)</f>
        <v>38.951379395713808</v>
      </c>
      <c r="G141" s="2">
        <v>85</v>
      </c>
      <c r="H141" s="3">
        <f>IF(G143=0,"- - -",G141/G143*100)</f>
        <v>4.4736842105263159</v>
      </c>
      <c r="I141" s="26">
        <f t="shared" ref="I141:I142" si="15">C141+E141+G141</f>
        <v>42142</v>
      </c>
      <c r="J141" s="29">
        <f>IF(I143=0,"- - -",I141/I143*100)</f>
        <v>33.793081327281769</v>
      </c>
      <c r="M141" s="69"/>
    </row>
    <row r="142" spans="1:13" ht="15" thickBot="1" x14ac:dyDescent="0.35">
      <c r="A142" s="52" t="s">
        <v>52</v>
      </c>
      <c r="B142" s="62" t="s">
        <v>262</v>
      </c>
      <c r="C142" s="9">
        <v>102</v>
      </c>
      <c r="D142" s="3">
        <f>IF(C143=0,"- - -",C142/C143*100)</f>
        <v>0.34110289937464466</v>
      </c>
      <c r="E142" s="2">
        <v>178</v>
      </c>
      <c r="F142" s="3">
        <f>IF(E143=0,"- - -",E142/E143*100)</f>
        <v>0.191597687911047</v>
      </c>
      <c r="G142" s="2">
        <v>1135</v>
      </c>
      <c r="H142" s="3">
        <f>IF(G143=0,"- - -",G142/G143*100)</f>
        <v>59.736842105263158</v>
      </c>
      <c r="I142" s="26">
        <f t="shared" si="15"/>
        <v>1415</v>
      </c>
      <c r="J142" s="29">
        <f>IF(I143=0,"- - -",I142/I143*100)</f>
        <v>1.1346687408785463</v>
      </c>
      <c r="M142" s="69"/>
    </row>
    <row r="143" spans="1:13" x14ac:dyDescent="0.3">
      <c r="A143" s="161" t="s">
        <v>153</v>
      </c>
      <c r="B143" s="162"/>
      <c r="C143" s="14">
        <f>SUM(C140:C142)</f>
        <v>29903</v>
      </c>
      <c r="D143" s="15">
        <f>IF(C143=0,"- - -",C143/C143*100)</f>
        <v>100</v>
      </c>
      <c r="E143" s="16">
        <f>SUM(E140:E142)</f>
        <v>92903</v>
      </c>
      <c r="F143" s="15">
        <f>IF(E143=0,"- - -",E143/E143*100)</f>
        <v>100</v>
      </c>
      <c r="G143" s="16">
        <f>SUM(G140:G142)</f>
        <v>1900</v>
      </c>
      <c r="H143" s="15">
        <f>IF(G143=0,"- - -",G143/G143*100)</f>
        <v>100</v>
      </c>
      <c r="I143" s="22">
        <f>SUM(I140:I142)</f>
        <v>124706</v>
      </c>
      <c r="J143" s="23">
        <f>IF(I143=0,"- - -",I143/I143*100)</f>
        <v>100</v>
      </c>
      <c r="M143" s="69"/>
    </row>
    <row r="144" spans="1:13" ht="15" thickBot="1" x14ac:dyDescent="0.35">
      <c r="A144" s="163" t="s">
        <v>611</v>
      </c>
      <c r="B144" s="164"/>
      <c r="C144" s="18">
        <f>IF($I143=0,"- - -",C143/$I143*100)</f>
        <v>23.97879813320931</v>
      </c>
      <c r="D144" s="19"/>
      <c r="E144" s="20">
        <f>IF($I143=0,"- - -",E143/$I143*100)</f>
        <v>74.497618398473207</v>
      </c>
      <c r="F144" s="19"/>
      <c r="G144" s="20">
        <f>IF($I143=0,"- - -",G143/$I143*100)</f>
        <v>1.5235834683174827</v>
      </c>
      <c r="H144" s="19"/>
      <c r="I144" s="24">
        <f>IF($I143=0,"- - -",I143/$I143*100)</f>
        <v>100</v>
      </c>
      <c r="J144" s="25"/>
    </row>
    <row r="147" spans="1:12" x14ac:dyDescent="0.3">
      <c r="A147" s="49" t="s">
        <v>312</v>
      </c>
      <c r="J147" s="48"/>
      <c r="L147" s="48"/>
    </row>
    <row r="148" spans="1:12" ht="15" thickBot="1" x14ac:dyDescent="0.35"/>
    <row r="149" spans="1:12" ht="14.4" customHeight="1" x14ac:dyDescent="0.3">
      <c r="A149" s="157" t="s">
        <v>293</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5" t="s">
        <v>50</v>
      </c>
      <c r="B151" s="62" t="s">
        <v>293</v>
      </c>
      <c r="C151" s="8">
        <v>284</v>
      </c>
      <c r="D151" s="5">
        <f>IF(C154=0,"- - -",C151/C154*100)</f>
        <v>56.686626746506988</v>
      </c>
      <c r="E151" s="4">
        <v>82400</v>
      </c>
      <c r="F151" s="5">
        <f>IF(E154=0,"- - -",E151/E154*100)</f>
        <v>65.152245933914742</v>
      </c>
      <c r="G151" s="26">
        <f>C151+E151</f>
        <v>82684</v>
      </c>
      <c r="H151" s="27">
        <f>IF(G154=0,"- - -",G151/G154*100)</f>
        <v>65.118843227747419</v>
      </c>
      <c r="K151" s="69"/>
    </row>
    <row r="152" spans="1:12" x14ac:dyDescent="0.3">
      <c r="A152" s="52" t="s">
        <v>51</v>
      </c>
      <c r="B152" s="62" t="s">
        <v>482</v>
      </c>
      <c r="C152" s="9">
        <v>200</v>
      </c>
      <c r="D152" s="3">
        <f>IF(C154=0,"- - -",C152/C154*100)</f>
        <v>39.920159680638726</v>
      </c>
      <c r="E152" s="2">
        <v>42636</v>
      </c>
      <c r="F152" s="3">
        <f>IF(E154=0,"- - -",E152/E154*100)</f>
        <v>33.71154317522317</v>
      </c>
      <c r="G152" s="26">
        <f t="shared" ref="G152:G153" si="16">C152+E152</f>
        <v>42836</v>
      </c>
      <c r="H152" s="29">
        <f>IF(G154=0,"- - -",G152/G154*100)</f>
        <v>33.736040449225825</v>
      </c>
      <c r="K152" s="69"/>
    </row>
    <row r="153" spans="1:12" ht="15" thickBot="1" x14ac:dyDescent="0.35">
      <c r="A153" s="52" t="s">
        <v>52</v>
      </c>
      <c r="B153" s="62" t="s">
        <v>262</v>
      </c>
      <c r="C153" s="9">
        <v>17</v>
      </c>
      <c r="D153" s="3">
        <f>IF(C154=0,"- - -",C153/C154*100)</f>
        <v>3.3932135728542914</v>
      </c>
      <c r="E153" s="2">
        <v>1437</v>
      </c>
      <c r="F153" s="3">
        <f>IF(E154=0,"- - -",E153/E154*100)</f>
        <v>1.1362108908620812</v>
      </c>
      <c r="G153" s="26">
        <f t="shared" si="16"/>
        <v>1454</v>
      </c>
      <c r="H153" s="29">
        <f>IF(G154=0,"- - -",G153/G154*100)</f>
        <v>1.1451163230267614</v>
      </c>
      <c r="K153" s="69"/>
    </row>
    <row r="154" spans="1:12" x14ac:dyDescent="0.3">
      <c r="A154" s="161" t="s">
        <v>153</v>
      </c>
      <c r="B154" s="162"/>
      <c r="C154" s="14">
        <f>SUM(C151:C153)</f>
        <v>501</v>
      </c>
      <c r="D154" s="15">
        <f>IF(C154=0,"- - -",C154/C154*100)</f>
        <v>100</v>
      </c>
      <c r="E154" s="16">
        <f>SUM(E151:E153)</f>
        <v>126473</v>
      </c>
      <c r="F154" s="15">
        <f>IF(E154=0,"- - -",E154/E154*100)</f>
        <v>100</v>
      </c>
      <c r="G154" s="22">
        <f>SUM(G151:G153)</f>
        <v>126974</v>
      </c>
      <c r="H154" s="23">
        <f>IF(G154=0,"- - -",G154/G154*100)</f>
        <v>100</v>
      </c>
      <c r="K154" s="69"/>
    </row>
    <row r="155" spans="1:12" ht="15" thickBot="1" x14ac:dyDescent="0.35">
      <c r="A155" s="163" t="s">
        <v>322</v>
      </c>
      <c r="B155" s="164"/>
      <c r="C155" s="18">
        <f>IF($G154=0,"- - -",C154/$G154*100)</f>
        <v>0.39456896687510828</v>
      </c>
      <c r="D155" s="19"/>
      <c r="E155" s="20">
        <f>IF($G154=0,"- - -",E154/$G154*100)</f>
        <v>99.605431033124887</v>
      </c>
      <c r="F155" s="19"/>
      <c r="G155" s="24">
        <f>IF($G154=0,"- - -",G154/$G154*100)</f>
        <v>100</v>
      </c>
      <c r="H155" s="25"/>
    </row>
  </sheetData>
  <sheetProtection sheet="1" objects="1" scenarios="1"/>
  <mergeCells count="48">
    <mergeCell ref="A35:E35"/>
    <mergeCell ref="AA34:AB34"/>
    <mergeCell ref="A1:B1"/>
    <mergeCell ref="A6:B7"/>
    <mergeCell ref="A11:B11"/>
    <mergeCell ref="A12:B12"/>
    <mergeCell ref="A17:B18"/>
    <mergeCell ref="A22:B22"/>
    <mergeCell ref="A23:B23"/>
    <mergeCell ref="A28:B29"/>
    <mergeCell ref="A33:B33"/>
    <mergeCell ref="A34:B34"/>
    <mergeCell ref="Y34:Z34"/>
    <mergeCell ref="K1:P1"/>
    <mergeCell ref="A24:E24"/>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K1" location="'GR enkelvoudig'!S166" display="Grafiek: verdeling aantal moeders met peridurale verdoving"/>
    <hyperlink ref="K1:O1" location="'GR enkelvoudig'!K140" display="Grafiek: verdeling aantal moeders met peridurale verdoving"/>
    <hyperlink ref="K1:P1" location="'GR simples'!K140" display="Graphique : distribution du nombre de mères par anesthésie péridurale"/>
    <hyperlink ref="A24:E24" location="'GR Province H'!K120" display="Graphique : anesthésie péridurale et province de l'hôpital"/>
    <hyperlink ref="A35:E35" location="'GR Nationalité'!K148" display="Graphique : anesthésie péridurale et nationalité de la mère"/>
  </hyperlinks>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AI15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4" ht="18" x14ac:dyDescent="0.35">
      <c r="A1" s="167" t="s">
        <v>114</v>
      </c>
      <c r="B1" s="167"/>
      <c r="C1" s="56" t="s">
        <v>483</v>
      </c>
      <c r="D1" s="57"/>
      <c r="E1" s="57"/>
      <c r="F1" s="57"/>
      <c r="G1" s="117"/>
      <c r="I1" s="154" t="s">
        <v>576</v>
      </c>
      <c r="J1" s="154"/>
      <c r="K1" s="154"/>
      <c r="L1" s="154"/>
      <c r="M1" s="154"/>
      <c r="N1" s="154"/>
    </row>
    <row r="2" spans="1:14" ht="14.4" customHeight="1" x14ac:dyDescent="0.3"/>
    <row r="3" spans="1:14" x14ac:dyDescent="0.3">
      <c r="C3" s="64"/>
    </row>
    <row r="4" spans="1:14" x14ac:dyDescent="0.3">
      <c r="A4" s="1" t="s">
        <v>374</v>
      </c>
      <c r="J4" s="48"/>
      <c r="L4" s="48"/>
    </row>
    <row r="5" spans="1:14" ht="15" thickBot="1" x14ac:dyDescent="0.35"/>
    <row r="6" spans="1:14" x14ac:dyDescent="0.3">
      <c r="A6" s="157" t="s">
        <v>336</v>
      </c>
      <c r="B6" s="158"/>
      <c r="C6" s="32" t="s">
        <v>377</v>
      </c>
      <c r="D6" s="33"/>
      <c r="E6" s="33" t="s">
        <v>378</v>
      </c>
      <c r="F6" s="33"/>
      <c r="G6" s="33" t="s">
        <v>379</v>
      </c>
      <c r="H6" s="33"/>
      <c r="I6" s="35" t="s">
        <v>153</v>
      </c>
      <c r="J6" s="36"/>
    </row>
    <row r="7" spans="1:14" ht="15" thickBot="1" x14ac:dyDescent="0.35">
      <c r="A7" s="159"/>
      <c r="B7" s="160"/>
      <c r="C7" s="37" t="s">
        <v>154</v>
      </c>
      <c r="D7" s="38" t="s">
        <v>0</v>
      </c>
      <c r="E7" s="39" t="s">
        <v>154</v>
      </c>
      <c r="F7" s="38" t="s">
        <v>0</v>
      </c>
      <c r="G7" s="39" t="s">
        <v>154</v>
      </c>
      <c r="H7" s="38" t="s">
        <v>0</v>
      </c>
      <c r="I7" s="41" t="s">
        <v>154</v>
      </c>
      <c r="J7" s="42" t="s">
        <v>0</v>
      </c>
    </row>
    <row r="8" spans="1:14" x14ac:dyDescent="0.3">
      <c r="A8" s="55" t="s">
        <v>50</v>
      </c>
      <c r="B8" s="62" t="s">
        <v>336</v>
      </c>
      <c r="C8" s="8">
        <v>14637</v>
      </c>
      <c r="D8" s="5">
        <f>IF(C11=0,"- - -",C8/C11*100)</f>
        <v>22.742386575512739</v>
      </c>
      <c r="E8" s="4">
        <v>5385</v>
      </c>
      <c r="F8" s="5">
        <f>IF(E11=0,"- - -",E8/E11*100)</f>
        <v>21.728604285195495</v>
      </c>
      <c r="G8" s="4">
        <v>9881</v>
      </c>
      <c r="H8" s="5">
        <f>IF(G11=0,"- - -",G8/G11*100)</f>
        <v>27.784495121333968</v>
      </c>
      <c r="I8" s="26">
        <f>C8+E8+G8</f>
        <v>29903</v>
      </c>
      <c r="J8" s="27">
        <f>IF(I11=0,"- - -",I8/I11*100)</f>
        <v>23.97879813320931</v>
      </c>
      <c r="M8" s="69"/>
    </row>
    <row r="9" spans="1:14" x14ac:dyDescent="0.3">
      <c r="A9" s="52" t="s">
        <v>51</v>
      </c>
      <c r="B9" s="62" t="s">
        <v>347</v>
      </c>
      <c r="C9" s="9">
        <v>49345</v>
      </c>
      <c r="D9" s="3">
        <f>IF(C11=0,"- - -",C9/C11*100)</f>
        <v>76.6702921068987</v>
      </c>
      <c r="E9" s="2">
        <v>18931</v>
      </c>
      <c r="F9" s="3">
        <f>IF(E11=0,"- - -",E9/E11*100)</f>
        <v>76.387039502885045</v>
      </c>
      <c r="G9" s="2">
        <v>24627</v>
      </c>
      <c r="H9" s="3">
        <f>IF(G11=0,"- - -",G9/G11*100)</f>
        <v>69.248938503500838</v>
      </c>
      <c r="I9" s="26">
        <f t="shared" ref="I9:I10" si="0">C9+E9+G9</f>
        <v>92903</v>
      </c>
      <c r="J9" s="29">
        <f>IF(I11=0,"- - -",I9/I11*100)</f>
        <v>74.497618398473207</v>
      </c>
      <c r="M9" s="69"/>
    </row>
    <row r="10" spans="1:14" ht="15" thickBot="1" x14ac:dyDescent="0.35">
      <c r="A10" s="52" t="s">
        <v>52</v>
      </c>
      <c r="B10" s="62" t="s">
        <v>262</v>
      </c>
      <c r="C10" s="9">
        <v>378</v>
      </c>
      <c r="D10" s="3">
        <f>IF(C11=0,"- - -",C10/C11*100)</f>
        <v>0.58732131758856432</v>
      </c>
      <c r="E10" s="2">
        <v>467</v>
      </c>
      <c r="F10" s="3">
        <f>IF(E11=0,"- - -",E10/E11*100)</f>
        <v>1.884356211919461</v>
      </c>
      <c r="G10" s="2">
        <v>1055</v>
      </c>
      <c r="H10" s="3">
        <f>IF(G11=0,"- - -",G10/G11*100)</f>
        <v>2.9665663751652001</v>
      </c>
      <c r="I10" s="26">
        <f t="shared" si="0"/>
        <v>1900</v>
      </c>
      <c r="J10" s="29">
        <f>IF(I11=0,"- - -",I10/I11*100)</f>
        <v>1.5235834683174827</v>
      </c>
      <c r="M10" s="69"/>
    </row>
    <row r="11" spans="1:14" x14ac:dyDescent="0.3">
      <c r="A11" s="161" t="s">
        <v>153</v>
      </c>
      <c r="B11" s="162"/>
      <c r="C11" s="14">
        <f>SUM(C8:C10)</f>
        <v>64360</v>
      </c>
      <c r="D11" s="15">
        <f>IF(C11=0,"- - -",C11/C11*100)</f>
        <v>100</v>
      </c>
      <c r="E11" s="16">
        <f>SUM(E8:E10)</f>
        <v>24783</v>
      </c>
      <c r="F11" s="15">
        <f>IF(E11=0,"- - -",E11/E11*100)</f>
        <v>100</v>
      </c>
      <c r="G11" s="16">
        <f>SUM(G8:G10)</f>
        <v>35563</v>
      </c>
      <c r="H11" s="15">
        <f>IF(G11=0,"- - -",G11/G11*100)</f>
        <v>100</v>
      </c>
      <c r="I11" s="22">
        <f>SUM(I8:I10)</f>
        <v>124706</v>
      </c>
      <c r="J11" s="23">
        <f>IF(I11=0,"- - -",I11/I11*100)</f>
        <v>100</v>
      </c>
      <c r="M11" s="69"/>
    </row>
    <row r="12" spans="1:14" ht="15" thickBot="1" x14ac:dyDescent="0.35">
      <c r="A12" s="163" t="s">
        <v>376</v>
      </c>
      <c r="B12" s="164"/>
      <c r="C12" s="18">
        <f>IF($I11=0,"- - -",C11/$I11*100)</f>
        <v>51.609385274164829</v>
      </c>
      <c r="D12" s="19"/>
      <c r="E12" s="20">
        <f>IF($I11=0,"- - -",E11/$I11*100)</f>
        <v>19.873141629111672</v>
      </c>
      <c r="F12" s="19"/>
      <c r="G12" s="20">
        <f>IF($I11=0,"- - -",G11/$I11*100)</f>
        <v>28.517473096723496</v>
      </c>
      <c r="H12" s="19"/>
      <c r="I12" s="24">
        <f>IF($I11=0,"- - -",I11/$I11*100)</f>
        <v>100</v>
      </c>
      <c r="J12" s="25"/>
    </row>
    <row r="15" spans="1:14" x14ac:dyDescent="0.3">
      <c r="A15" s="1" t="s">
        <v>337</v>
      </c>
      <c r="J15" s="48"/>
      <c r="L15" s="48"/>
    </row>
    <row r="16" spans="1:14" ht="15" thickBot="1" x14ac:dyDescent="0.35"/>
    <row r="17" spans="1:33" ht="14.4" customHeight="1" x14ac:dyDescent="0.3">
      <c r="A17" s="157" t="s">
        <v>336</v>
      </c>
      <c r="B17" s="158"/>
      <c r="C17" s="32" t="s">
        <v>155</v>
      </c>
      <c r="D17" s="33"/>
      <c r="E17" s="33" t="s">
        <v>156</v>
      </c>
      <c r="F17" s="33"/>
      <c r="G17" s="33" t="s">
        <v>157</v>
      </c>
      <c r="H17" s="33"/>
      <c r="I17" s="33" t="s">
        <v>158</v>
      </c>
      <c r="J17" s="33"/>
      <c r="K17" s="33" t="s">
        <v>159</v>
      </c>
      <c r="L17" s="33"/>
      <c r="M17" s="33" t="s">
        <v>378</v>
      </c>
      <c r="N17" s="33"/>
      <c r="O17" s="33" t="s">
        <v>161</v>
      </c>
      <c r="P17" s="33"/>
      <c r="Q17" s="33" t="s">
        <v>162</v>
      </c>
      <c r="R17" s="33"/>
      <c r="S17" s="33" t="s">
        <v>163</v>
      </c>
      <c r="T17" s="33"/>
      <c r="U17" s="33" t="s">
        <v>164</v>
      </c>
      <c r="V17" s="33"/>
      <c r="W17" s="33" t="s">
        <v>138</v>
      </c>
      <c r="X17" s="33"/>
      <c r="Y17" s="35" t="s">
        <v>153</v>
      </c>
      <c r="Z17" s="36"/>
    </row>
    <row r="18" spans="1:33" ht="15" thickBot="1" x14ac:dyDescent="0.35">
      <c r="A18" s="159"/>
      <c r="B18" s="160"/>
      <c r="C18" s="37" t="s">
        <v>154</v>
      </c>
      <c r="D18" s="38" t="s">
        <v>0</v>
      </c>
      <c r="E18" s="39" t="s">
        <v>154</v>
      </c>
      <c r="F18" s="38" t="s">
        <v>0</v>
      </c>
      <c r="G18" s="39" t="s">
        <v>154</v>
      </c>
      <c r="H18" s="38" t="s">
        <v>0</v>
      </c>
      <c r="I18" s="37" t="s">
        <v>154</v>
      </c>
      <c r="J18" s="38" t="s">
        <v>0</v>
      </c>
      <c r="K18" s="37" t="s">
        <v>154</v>
      </c>
      <c r="L18" s="38" t="s">
        <v>0</v>
      </c>
      <c r="M18" s="37" t="s">
        <v>154</v>
      </c>
      <c r="N18" s="38" t="s">
        <v>0</v>
      </c>
      <c r="O18" s="37" t="s">
        <v>154</v>
      </c>
      <c r="P18" s="38" t="s">
        <v>0</v>
      </c>
      <c r="Q18" s="37" t="s">
        <v>154</v>
      </c>
      <c r="R18" s="38" t="s">
        <v>0</v>
      </c>
      <c r="S18" s="37" t="s">
        <v>154</v>
      </c>
      <c r="T18" s="38" t="s">
        <v>0</v>
      </c>
      <c r="U18" s="37" t="s">
        <v>154</v>
      </c>
      <c r="V18" s="38" t="s">
        <v>0</v>
      </c>
      <c r="W18" s="37" t="s">
        <v>154</v>
      </c>
      <c r="X18" s="38" t="s">
        <v>0</v>
      </c>
      <c r="Y18" s="41" t="s">
        <v>154</v>
      </c>
      <c r="Z18" s="42" t="s">
        <v>0</v>
      </c>
    </row>
    <row r="19" spans="1:33" x14ac:dyDescent="0.3">
      <c r="A19" s="55" t="s">
        <v>50</v>
      </c>
      <c r="B19" s="62" t="s">
        <v>336</v>
      </c>
      <c r="C19" s="8">
        <v>3072</v>
      </c>
      <c r="D19" s="5">
        <f>IF(C22=0,"- - -",C19/C22*100)</f>
        <v>26.355525051475638</v>
      </c>
      <c r="E19" s="4">
        <v>3661</v>
      </c>
      <c r="F19" s="5">
        <f>IF(E22=0,"- - -",E19/E22*100)</f>
        <v>22.689804772234272</v>
      </c>
      <c r="G19" s="4">
        <v>4769</v>
      </c>
      <c r="H19" s="5">
        <f>IF(G22=0,"- - -",G19/G22*100)</f>
        <v>21.773273067616309</v>
      </c>
      <c r="I19" s="4">
        <v>1548</v>
      </c>
      <c r="J19" s="5">
        <f>IF(I22=0,"- - -",I19/I22*100)</f>
        <v>18.793249969649146</v>
      </c>
      <c r="K19" s="4">
        <v>1587</v>
      </c>
      <c r="L19" s="5">
        <f>IF(K22=0,"- - -",K19/K22*100)</f>
        <v>24.685020998600095</v>
      </c>
      <c r="M19" s="4">
        <v>5385</v>
      </c>
      <c r="N19" s="5">
        <f>IF(M22=0,"- - -",M19/M22*100)</f>
        <v>21.728604285195495</v>
      </c>
      <c r="O19" s="4">
        <v>4101</v>
      </c>
      <c r="P19" s="5">
        <f>IF(O22=0,"- - -",O19/O22*100)</f>
        <v>29.290764945361047</v>
      </c>
      <c r="Q19" s="4">
        <v>486</v>
      </c>
      <c r="R19" s="5">
        <f>IF(Q22=0,"- - -",Q19/Q22*100)</f>
        <v>26.100966702470462</v>
      </c>
      <c r="S19" s="4">
        <v>3275</v>
      </c>
      <c r="T19" s="5">
        <f>IF(S22=0,"- - -",S19/S22*100)</f>
        <v>27.054935976869061</v>
      </c>
      <c r="U19" s="4">
        <v>1310</v>
      </c>
      <c r="V19" s="5">
        <f>IF(U22=0,"- - -",U19/U22*100)</f>
        <v>27.555742532604121</v>
      </c>
      <c r="W19" s="4">
        <v>709</v>
      </c>
      <c r="X19" s="5">
        <f>IF(W22=0,"- - -",W19/W22*100)</f>
        <v>24.956001407954943</v>
      </c>
      <c r="Y19" s="26">
        <f>C19+E19+G19+I19+K19+M19+O19+Q19+S19+U19+W19</f>
        <v>29903</v>
      </c>
      <c r="Z19" s="27">
        <f>IF(Y22=0,"- - -",Y19/Y22*100)</f>
        <v>23.97879813320931</v>
      </c>
      <c r="AC19" s="69"/>
    </row>
    <row r="20" spans="1:33" x14ac:dyDescent="0.3">
      <c r="A20" s="52" t="s">
        <v>51</v>
      </c>
      <c r="B20" s="62" t="s">
        <v>347</v>
      </c>
      <c r="C20" s="9">
        <v>8556</v>
      </c>
      <c r="D20" s="3">
        <f>IF(C22=0,"- - -",C20/C22*100)</f>
        <v>73.40425531914893</v>
      </c>
      <c r="E20" s="2">
        <v>12443</v>
      </c>
      <c r="F20" s="3">
        <f>IF(E22=0,"- - -",E20/E22*100)</f>
        <v>77.118066315463267</v>
      </c>
      <c r="G20" s="2">
        <v>16975</v>
      </c>
      <c r="H20" s="3">
        <f>IF(G22=0,"- - -",G20/G22*100)</f>
        <v>77.500798977309046</v>
      </c>
      <c r="I20" s="2">
        <v>6679</v>
      </c>
      <c r="J20" s="3">
        <f>IF(I22=0,"- - -",I20/I22*100)</f>
        <v>81.085346606774308</v>
      </c>
      <c r="K20" s="2">
        <v>4692</v>
      </c>
      <c r="L20" s="3">
        <f>IF(K22=0,"- - -",K20/K22*100)</f>
        <v>72.981801213252453</v>
      </c>
      <c r="M20" s="2">
        <v>18931</v>
      </c>
      <c r="N20" s="3">
        <f>IF(M22=0,"- - -",M20/M22*100)</f>
        <v>76.387039502885045</v>
      </c>
      <c r="O20" s="2">
        <v>9719</v>
      </c>
      <c r="P20" s="3">
        <f>IF(O22=0,"- - -",O20/O22*100)</f>
        <v>69.416470252124853</v>
      </c>
      <c r="Q20" s="2">
        <v>1376</v>
      </c>
      <c r="R20" s="3">
        <f>IF(Q22=0,"- - -",Q20/Q22*100)</f>
        <v>73.899033297529542</v>
      </c>
      <c r="S20" s="2">
        <v>7972</v>
      </c>
      <c r="T20" s="3">
        <f>IF(S22=0,"- - -",S20/S22*100)</f>
        <v>65.857083849648902</v>
      </c>
      <c r="U20" s="2">
        <v>3428</v>
      </c>
      <c r="V20" s="3">
        <f>IF(U22=0,"- - -",U20/U22*100)</f>
        <v>72.107698779974754</v>
      </c>
      <c r="W20" s="2">
        <v>2132</v>
      </c>
      <c r="X20" s="3">
        <f>IF(W22=0,"- - -",W20/W22*100)</f>
        <v>75.043998592045057</v>
      </c>
      <c r="Y20" s="26">
        <f t="shared" ref="Y20:Y21" si="1">C20+E20+G20+I20+K20+M20+O20+Q20+S20+U20+W20</f>
        <v>92903</v>
      </c>
      <c r="Z20" s="29">
        <f>IF(Y22=0,"- - -",Y20/Y22*100)</f>
        <v>74.497618398473207</v>
      </c>
      <c r="AC20" s="69"/>
    </row>
    <row r="21" spans="1:33" ht="15" thickBot="1" x14ac:dyDescent="0.35">
      <c r="A21" s="52" t="s">
        <v>52</v>
      </c>
      <c r="B21" s="62" t="s">
        <v>262</v>
      </c>
      <c r="C21" s="9">
        <v>28</v>
      </c>
      <c r="D21" s="3">
        <f>IF(C22=0,"- - -",C21/C22*100)</f>
        <v>0.24021962937542896</v>
      </c>
      <c r="E21" s="2">
        <v>31</v>
      </c>
      <c r="F21" s="3">
        <f>IF(E22=0,"- - -",E21/E22*100)</f>
        <v>0.19212891230244808</v>
      </c>
      <c r="G21" s="2">
        <v>159</v>
      </c>
      <c r="H21" s="3">
        <f>IF(G22=0,"- - -",G21/G22*100)</f>
        <v>0.72592795507464736</v>
      </c>
      <c r="I21" s="2">
        <v>10</v>
      </c>
      <c r="J21" s="3">
        <f>IF(I22=0,"- - -",I21/I22*100)</f>
        <v>0.12140342357654485</v>
      </c>
      <c r="K21" s="2">
        <v>150</v>
      </c>
      <c r="L21" s="3">
        <f>IF(K22=0,"- - -",K21/K22*100)</f>
        <v>2.3331777881474567</v>
      </c>
      <c r="M21" s="2">
        <v>467</v>
      </c>
      <c r="N21" s="3">
        <f>IF(M22=0,"- - -",M21/M22*100)</f>
        <v>1.884356211919461</v>
      </c>
      <c r="O21" s="2">
        <v>181</v>
      </c>
      <c r="P21" s="3">
        <f>IF(O22=0,"- - -",O21/O22*100)</f>
        <v>1.2927648025141061</v>
      </c>
      <c r="Q21" s="2">
        <v>0</v>
      </c>
      <c r="R21" s="3">
        <f>IF(Q22=0,"- - -",Q21/Q22*100)</f>
        <v>0</v>
      </c>
      <c r="S21" s="2">
        <v>858</v>
      </c>
      <c r="T21" s="3">
        <f>IF(S22=0,"- - -",S21/S22*100)</f>
        <v>7.0879801734820322</v>
      </c>
      <c r="U21" s="2">
        <v>16</v>
      </c>
      <c r="V21" s="3">
        <f>IF(U22=0,"- - -",U21/U22*100)</f>
        <v>0.33655868742111905</v>
      </c>
      <c r="W21" s="2">
        <v>0</v>
      </c>
      <c r="X21" s="3">
        <f>IF(W22=0,"- - -",W21/W22*100)</f>
        <v>0</v>
      </c>
      <c r="Y21" s="26">
        <f t="shared" si="1"/>
        <v>1900</v>
      </c>
      <c r="Z21" s="29">
        <f>IF(Y22=0,"- - -",Y21/Y22*100)</f>
        <v>1.5235834683174827</v>
      </c>
      <c r="AC21" s="69"/>
    </row>
    <row r="22" spans="1:33" x14ac:dyDescent="0.3">
      <c r="A22" s="161" t="s">
        <v>153</v>
      </c>
      <c r="B22" s="162"/>
      <c r="C22" s="14">
        <f>SUM(C19:C21)</f>
        <v>11656</v>
      </c>
      <c r="D22" s="15">
        <f>IF(C22=0,"- - -",C22/C22*100)</f>
        <v>100</v>
      </c>
      <c r="E22" s="16">
        <f>SUM(E19:E21)</f>
        <v>16135</v>
      </c>
      <c r="F22" s="15">
        <f>IF(E22=0,"- - -",E22/E22*100)</f>
        <v>100</v>
      </c>
      <c r="G22" s="16">
        <f>SUM(G19:G21)</f>
        <v>21903</v>
      </c>
      <c r="H22" s="15">
        <f>IF(G22=0,"- - -",G22/G22*100)</f>
        <v>100</v>
      </c>
      <c r="I22" s="16">
        <f>SUM(I19:I21)</f>
        <v>8237</v>
      </c>
      <c r="J22" s="15">
        <f>IF(I22=0,"- - -",I22/I22*100)</f>
        <v>100</v>
      </c>
      <c r="K22" s="16">
        <f>SUM(K19:K21)</f>
        <v>6429</v>
      </c>
      <c r="L22" s="15">
        <f>IF(K22=0,"- - -",K22/K22*100)</f>
        <v>100</v>
      </c>
      <c r="M22" s="16">
        <f>SUM(M19:M21)</f>
        <v>24783</v>
      </c>
      <c r="N22" s="15">
        <f>IF(M22=0,"- - -",M22/M22*100)</f>
        <v>100</v>
      </c>
      <c r="O22" s="16">
        <f>SUM(O19:O21)</f>
        <v>14001</v>
      </c>
      <c r="P22" s="15">
        <f>IF(O22=0,"- - -",O22/O22*100)</f>
        <v>100</v>
      </c>
      <c r="Q22" s="16">
        <f>SUM(Q19:Q21)</f>
        <v>1862</v>
      </c>
      <c r="R22" s="15">
        <f>IF(Q22=0,"- - -",Q22/Q22*100)</f>
        <v>100</v>
      </c>
      <c r="S22" s="16">
        <f>SUM(S19:S21)</f>
        <v>12105</v>
      </c>
      <c r="T22" s="15">
        <f>IF(S22=0,"- - -",S22/S22*100)</f>
        <v>100</v>
      </c>
      <c r="U22" s="16">
        <f>SUM(U19:U21)</f>
        <v>4754</v>
      </c>
      <c r="V22" s="15">
        <f>IF(U22=0,"- - -",U22/U22*100)</f>
        <v>100</v>
      </c>
      <c r="W22" s="16">
        <f>SUM(W19:W21)</f>
        <v>2841</v>
      </c>
      <c r="X22" s="15">
        <f>IF(W22=0,"- - -",W22/W22*100)</f>
        <v>100</v>
      </c>
      <c r="Y22" s="22">
        <f>SUM(Y19:Y21)</f>
        <v>124706</v>
      </c>
      <c r="Z22" s="23">
        <f>IF(Y22=0,"- - -",Y22/Y22*100)</f>
        <v>100</v>
      </c>
      <c r="AC22" s="69"/>
    </row>
    <row r="23" spans="1:33" ht="15" thickBot="1" x14ac:dyDescent="0.35">
      <c r="A23" s="163" t="s">
        <v>380</v>
      </c>
      <c r="B23" s="164"/>
      <c r="C23" s="18">
        <f>IF(Y22=0,"- - -",C22/Y22*100)</f>
        <v>9.3467836351097784</v>
      </c>
      <c r="D23" s="19"/>
      <c r="E23" s="20">
        <f>IF(Y22=0,"- - -",E22/Y22*100)</f>
        <v>12.938431190159255</v>
      </c>
      <c r="F23" s="19"/>
      <c r="G23" s="20">
        <f>IF(Y22=0,"- - -",G22/Y22*100)</f>
        <v>17.563709845556748</v>
      </c>
      <c r="H23" s="19"/>
      <c r="I23" s="20">
        <f>IF(Y22=0,"- - -",I22/Y22*100)</f>
        <v>6.6051352781742665</v>
      </c>
      <c r="J23" s="19"/>
      <c r="K23" s="20">
        <f>IF(Y22=0,"- - -",K22/Y22*100)</f>
        <v>5.1553253251647879</v>
      </c>
      <c r="L23" s="19"/>
      <c r="M23" s="20">
        <f>IF(Y22=0,"- - -",M22/Y22*100)</f>
        <v>19.873141629111672</v>
      </c>
      <c r="N23" s="19"/>
      <c r="O23" s="20">
        <f>IF(Y22=0,"- - -",O22/Y22*100)</f>
        <v>11.227206389427934</v>
      </c>
      <c r="P23" s="19"/>
      <c r="Q23" s="20">
        <f>IF(Y22=0,"- - -",Q22/Y22*100)</f>
        <v>1.4931117989511331</v>
      </c>
      <c r="R23" s="19"/>
      <c r="S23" s="20">
        <f>IF(Y22=0,"- - -",S22/Y22*100)</f>
        <v>9.7068304652542778</v>
      </c>
      <c r="T23" s="19"/>
      <c r="U23" s="20">
        <f>IF(Y22=0,"- - -",U22/Y22*100)</f>
        <v>3.812166214937533</v>
      </c>
      <c r="V23" s="19"/>
      <c r="W23" s="20">
        <f>IF(Y22=0,"- - -",W22/Y22*100)</f>
        <v>2.2781582281526149</v>
      </c>
      <c r="X23" s="19"/>
      <c r="Y23" s="24">
        <f>IF(Y22=0,"- - -",Y22/Y22*100)</f>
        <v>100</v>
      </c>
      <c r="Z23" s="25"/>
    </row>
    <row r="24" spans="1:33" x14ac:dyDescent="0.3">
      <c r="A24" s="63"/>
    </row>
    <row r="26" spans="1:33" x14ac:dyDescent="0.3">
      <c r="A26" s="1" t="s">
        <v>338</v>
      </c>
      <c r="J26" s="48"/>
      <c r="L26" s="48"/>
    </row>
    <row r="27" spans="1:33" ht="15" thickBot="1" x14ac:dyDescent="0.35"/>
    <row r="28" spans="1:33" ht="14.4" customHeight="1" x14ac:dyDescent="0.3">
      <c r="A28" s="157" t="s">
        <v>336</v>
      </c>
      <c r="B28" s="158"/>
      <c r="C28" s="32" t="s">
        <v>562</v>
      </c>
      <c r="D28" s="33"/>
      <c r="E28" s="33" t="s">
        <v>411</v>
      </c>
      <c r="F28" s="33"/>
      <c r="G28" s="33" t="s">
        <v>412</v>
      </c>
      <c r="H28" s="33"/>
      <c r="I28" s="33" t="s">
        <v>413</v>
      </c>
      <c r="J28" s="33"/>
      <c r="K28" s="33" t="s">
        <v>414</v>
      </c>
      <c r="L28" s="33"/>
      <c r="M28" s="33" t="s">
        <v>415</v>
      </c>
      <c r="N28" s="33"/>
      <c r="O28" s="33" t="s">
        <v>416</v>
      </c>
      <c r="P28" s="33"/>
      <c r="Q28" s="33" t="s">
        <v>417</v>
      </c>
      <c r="R28" s="33"/>
      <c r="S28" s="33" t="s">
        <v>418</v>
      </c>
      <c r="T28" s="33"/>
      <c r="U28" s="33" t="s">
        <v>419</v>
      </c>
      <c r="V28" s="33"/>
      <c r="W28" s="33" t="s">
        <v>420</v>
      </c>
      <c r="X28" s="33"/>
      <c r="Y28" s="33" t="s">
        <v>421</v>
      </c>
      <c r="Z28" s="33"/>
      <c r="AA28" s="33" t="s">
        <v>422</v>
      </c>
      <c r="AB28" s="34"/>
      <c r="AC28" s="35" t="s">
        <v>153</v>
      </c>
      <c r="AD28" s="36"/>
    </row>
    <row r="29" spans="1:33" ht="15" thickBot="1" x14ac:dyDescent="0.35">
      <c r="A29" s="159"/>
      <c r="B29" s="160"/>
      <c r="C29" s="37" t="s">
        <v>154</v>
      </c>
      <c r="D29" s="38" t="s">
        <v>0</v>
      </c>
      <c r="E29" s="39" t="s">
        <v>154</v>
      </c>
      <c r="F29" s="38" t="s">
        <v>0</v>
      </c>
      <c r="G29" s="39" t="s">
        <v>154</v>
      </c>
      <c r="H29" s="38" t="s">
        <v>0</v>
      </c>
      <c r="I29" s="37" t="s">
        <v>154</v>
      </c>
      <c r="J29" s="38" t="s">
        <v>0</v>
      </c>
      <c r="K29" s="37" t="s">
        <v>154</v>
      </c>
      <c r="L29" s="38" t="s">
        <v>0</v>
      </c>
      <c r="M29" s="37" t="s">
        <v>154</v>
      </c>
      <c r="N29" s="38" t="s">
        <v>0</v>
      </c>
      <c r="O29" s="37" t="s">
        <v>154</v>
      </c>
      <c r="P29" s="38" t="s">
        <v>0</v>
      </c>
      <c r="Q29" s="37" t="s">
        <v>154</v>
      </c>
      <c r="R29" s="38" t="s">
        <v>0</v>
      </c>
      <c r="S29" s="37" t="s">
        <v>154</v>
      </c>
      <c r="T29" s="38" t="s">
        <v>0</v>
      </c>
      <c r="U29" s="37" t="s">
        <v>154</v>
      </c>
      <c r="V29" s="38" t="s">
        <v>0</v>
      </c>
      <c r="W29" s="37" t="s">
        <v>154</v>
      </c>
      <c r="X29" s="38" t="s">
        <v>0</v>
      </c>
      <c r="Y29" s="37" t="s">
        <v>154</v>
      </c>
      <c r="Z29" s="38" t="s">
        <v>0</v>
      </c>
      <c r="AA29" s="37" t="s">
        <v>154</v>
      </c>
      <c r="AB29" s="38" t="s">
        <v>0</v>
      </c>
      <c r="AC29" s="41" t="s">
        <v>154</v>
      </c>
      <c r="AD29" s="42" t="s">
        <v>0</v>
      </c>
    </row>
    <row r="30" spans="1:33" x14ac:dyDescent="0.3">
      <c r="A30" s="55" t="s">
        <v>50</v>
      </c>
      <c r="B30" s="62" t="s">
        <v>336</v>
      </c>
      <c r="C30" s="8">
        <v>1238</v>
      </c>
      <c r="D30" s="5">
        <f>IF(C33=0,"- - -",C30/C33*100)</f>
        <v>21.923145032760758</v>
      </c>
      <c r="E30" s="4">
        <v>25754</v>
      </c>
      <c r="F30" s="5">
        <f>IF(E33=0,"- - -",E30/E33*100)</f>
        <v>24.497755117570961</v>
      </c>
      <c r="G30" s="4">
        <v>48</v>
      </c>
      <c r="H30" s="5">
        <f>IF(G33=0,"- - -",G30/G33*100)</f>
        <v>20.689655172413794</v>
      </c>
      <c r="I30" s="4">
        <v>332</v>
      </c>
      <c r="J30" s="5">
        <f>IF(I33=0,"- - -",I30/I33*100)</f>
        <v>26.991869918699184</v>
      </c>
      <c r="K30" s="4">
        <v>23</v>
      </c>
      <c r="L30" s="5">
        <f>IF(K33=0,"- - -",K30/K33*100)</f>
        <v>14.02439024390244</v>
      </c>
      <c r="M30" s="4">
        <v>5</v>
      </c>
      <c r="N30" s="5">
        <f>IF(M33=0,"- - -",M30/M33*100)</f>
        <v>21.739130434782609</v>
      </c>
      <c r="O30" s="4">
        <v>204</v>
      </c>
      <c r="P30" s="5">
        <f>IF(O33=0,"- - -",O30/O33*100)</f>
        <v>21.818181818181817</v>
      </c>
      <c r="Q30" s="4">
        <v>720</v>
      </c>
      <c r="R30" s="5">
        <f>IF(Q33=0,"- - -",Q30/Q33*100)</f>
        <v>22.613065326633166</v>
      </c>
      <c r="S30" s="4">
        <v>233</v>
      </c>
      <c r="T30" s="5">
        <f>IF(S33=0,"- - -",S30/S33*100)</f>
        <v>19.965724078834619</v>
      </c>
      <c r="U30" s="4">
        <v>918</v>
      </c>
      <c r="V30" s="5">
        <f>IF(U33=0,"- - -",U30/U33*100)</f>
        <v>19.432684165961049</v>
      </c>
      <c r="W30" s="4">
        <v>128</v>
      </c>
      <c r="X30" s="5">
        <f>IF(W33=0,"- - -",W30/W33*100)</f>
        <v>19.047619047619047</v>
      </c>
      <c r="Y30" s="4">
        <v>296</v>
      </c>
      <c r="Z30" s="5">
        <f>IF(Y33=0,"- - -",Y30/Y33*100)</f>
        <v>18.84150222788033</v>
      </c>
      <c r="AA30" s="4">
        <v>4</v>
      </c>
      <c r="AB30" s="5">
        <f>IF(AA33=0,"- - -",AA30/AA33*100)</f>
        <v>13.793103448275861</v>
      </c>
      <c r="AC30" s="26">
        <f>C30+E30+G30+I30+K30+M30+O30+Q30+S30+U30+W30+Y30+AA30</f>
        <v>29903</v>
      </c>
      <c r="AD30" s="27">
        <f>IF(AC33=0,"- - -",AC30/AC33*100)</f>
        <v>23.97879813320931</v>
      </c>
      <c r="AG30" s="69"/>
    </row>
    <row r="31" spans="1:33" x14ac:dyDescent="0.3">
      <c r="A31" s="52" t="s">
        <v>51</v>
      </c>
      <c r="B31" s="62" t="s">
        <v>347</v>
      </c>
      <c r="C31" s="9">
        <v>4336</v>
      </c>
      <c r="D31" s="3">
        <f>IF(C33=0,"- - -",C31/C33*100)</f>
        <v>76.784133168053842</v>
      </c>
      <c r="E31" s="2">
        <v>77749</v>
      </c>
      <c r="F31" s="3">
        <f>IF(E33=0,"- - -",E31/E33*100)</f>
        <v>73.956510159044214</v>
      </c>
      <c r="G31" s="2">
        <v>180</v>
      </c>
      <c r="H31" s="3">
        <f>IF(G33=0,"- - -",G31/G33*100)</f>
        <v>77.58620689655173</v>
      </c>
      <c r="I31" s="2">
        <v>884</v>
      </c>
      <c r="J31" s="3">
        <f>IF(I33=0,"- - -",I31/I33*100)</f>
        <v>71.869918699186996</v>
      </c>
      <c r="K31" s="2">
        <v>141</v>
      </c>
      <c r="L31" s="3">
        <f>IF(K33=0,"- - -",K31/K33*100)</f>
        <v>85.975609756097555</v>
      </c>
      <c r="M31" s="2">
        <v>17</v>
      </c>
      <c r="N31" s="3">
        <f>IF(M33=0,"- - -",M31/M33*100)</f>
        <v>73.91304347826086</v>
      </c>
      <c r="O31" s="2">
        <v>724</v>
      </c>
      <c r="P31" s="3">
        <f>IF(O33=0,"- - -",O31/O33*100)</f>
        <v>77.433155080213893</v>
      </c>
      <c r="Q31" s="2">
        <v>2405</v>
      </c>
      <c r="R31" s="3">
        <f>IF(Q33=0,"- - -",Q31/Q33*100)</f>
        <v>75.53391959798995</v>
      </c>
      <c r="S31" s="2">
        <v>919</v>
      </c>
      <c r="T31" s="3">
        <f>IF(S33=0,"- - -",S31/S33*100)</f>
        <v>78.748928877463584</v>
      </c>
      <c r="U31" s="2">
        <v>3746</v>
      </c>
      <c r="V31" s="3">
        <f>IF(U33=0,"- - -",U31/U33*100)</f>
        <v>79.297205757832344</v>
      </c>
      <c r="W31" s="2">
        <v>528</v>
      </c>
      <c r="X31" s="3">
        <f>IF(W33=0,"- - -",W31/W33*100)</f>
        <v>78.571428571428569</v>
      </c>
      <c r="Y31" s="2">
        <v>1251</v>
      </c>
      <c r="Z31" s="3">
        <f>IF(Y33=0,"- - -",Y31/Y33*100)</f>
        <v>79.630808402291535</v>
      </c>
      <c r="AA31" s="2">
        <v>23</v>
      </c>
      <c r="AB31" s="3">
        <f>IF(AA33=0,"- - -",AA31/AA33*100)</f>
        <v>79.310344827586206</v>
      </c>
      <c r="AC31" s="26">
        <f t="shared" ref="AC31:AC32" si="2">C31+E31+G31+I31+K31+M31+O31+Q31+S31+U31+W31+Y31+AA31</f>
        <v>92903</v>
      </c>
      <c r="AD31" s="29">
        <f>IF(AC33=0,"- - -",AC31/AC33*100)</f>
        <v>74.497618398473207</v>
      </c>
      <c r="AG31" s="69"/>
    </row>
    <row r="32" spans="1:33" ht="15" thickBot="1" x14ac:dyDescent="0.35">
      <c r="A32" s="52" t="s">
        <v>52</v>
      </c>
      <c r="B32" s="62" t="s">
        <v>262</v>
      </c>
      <c r="C32" s="9">
        <v>73</v>
      </c>
      <c r="D32" s="3">
        <f>IF(C33=0,"- - -",C32/C33*100)</f>
        <v>1.2927217991854081</v>
      </c>
      <c r="E32" s="2">
        <v>1625</v>
      </c>
      <c r="F32" s="3">
        <f>IF(E33=0,"- - -",E32/E33*100)</f>
        <v>1.5457347233848262</v>
      </c>
      <c r="G32" s="2">
        <v>4</v>
      </c>
      <c r="H32" s="3">
        <f>IF(G33=0,"- - -",G32/G33*100)</f>
        <v>1.7241379310344827</v>
      </c>
      <c r="I32" s="2">
        <v>14</v>
      </c>
      <c r="J32" s="3">
        <f>IF(I33=0,"- - -",I32/I33*100)</f>
        <v>1.1382113821138211</v>
      </c>
      <c r="K32" s="2">
        <v>0</v>
      </c>
      <c r="L32" s="3">
        <f>IF(K33=0,"- - -",K32/K33*100)</f>
        <v>0</v>
      </c>
      <c r="M32" s="2">
        <v>1</v>
      </c>
      <c r="N32" s="3">
        <f>IF(M33=0,"- - -",M32/M33*100)</f>
        <v>4.3478260869565215</v>
      </c>
      <c r="O32" s="2">
        <v>7</v>
      </c>
      <c r="P32" s="3">
        <f>IF(O33=0,"- - -",O32/O33*100)</f>
        <v>0.74866310160427807</v>
      </c>
      <c r="Q32" s="2">
        <v>59</v>
      </c>
      <c r="R32" s="3">
        <f>IF(Q33=0,"- - -",Q32/Q33*100)</f>
        <v>1.8530150753768844</v>
      </c>
      <c r="S32" s="2">
        <v>15</v>
      </c>
      <c r="T32" s="3">
        <f>IF(S33=0,"- - -",S32/S33*100)</f>
        <v>1.2853470437017995</v>
      </c>
      <c r="U32" s="2">
        <v>60</v>
      </c>
      <c r="V32" s="3">
        <f>IF(U33=0,"- - -",U32/U33*100)</f>
        <v>1.2701100762066047</v>
      </c>
      <c r="W32" s="2">
        <v>16</v>
      </c>
      <c r="X32" s="3">
        <f>IF(W33=0,"- - -",W32/W33*100)</f>
        <v>2.3809523809523809</v>
      </c>
      <c r="Y32" s="2">
        <v>24</v>
      </c>
      <c r="Z32" s="3">
        <f>IF(Y33=0,"- - -",Y32/Y33*100)</f>
        <v>1.5276893698281349</v>
      </c>
      <c r="AA32" s="2">
        <v>2</v>
      </c>
      <c r="AB32" s="3">
        <f>IF(AA33=0,"- - -",AA32/AA33*100)</f>
        <v>6.8965517241379306</v>
      </c>
      <c r="AC32" s="26">
        <f t="shared" si="2"/>
        <v>1900</v>
      </c>
      <c r="AD32" s="29">
        <f>IF(AC33=0,"- - -",AC32/AC33*100)</f>
        <v>1.5235834683174827</v>
      </c>
      <c r="AG32" s="69"/>
    </row>
    <row r="33" spans="1:33" x14ac:dyDescent="0.3">
      <c r="A33" s="161" t="s">
        <v>153</v>
      </c>
      <c r="B33" s="162"/>
      <c r="C33" s="14">
        <f>SUM(C30:C32)</f>
        <v>5647</v>
      </c>
      <c r="D33" s="15">
        <f>IF(C33=0,"- - -",C33/C33*100)</f>
        <v>100</v>
      </c>
      <c r="E33" s="16">
        <f>SUM(E30:E32)</f>
        <v>105128</v>
      </c>
      <c r="F33" s="15">
        <f>IF(E33=0,"- - -",E33/E33*100)</f>
        <v>100</v>
      </c>
      <c r="G33" s="16">
        <f>SUM(G30:G32)</f>
        <v>232</v>
      </c>
      <c r="H33" s="15">
        <f>IF(G33=0,"- - -",G33/G33*100)</f>
        <v>100</v>
      </c>
      <c r="I33" s="16">
        <f>SUM(I30:I32)</f>
        <v>1230</v>
      </c>
      <c r="J33" s="15">
        <f>IF(I33=0,"- - -",I33/I33*100)</f>
        <v>100</v>
      </c>
      <c r="K33" s="16">
        <f>SUM(K30:K32)</f>
        <v>164</v>
      </c>
      <c r="L33" s="15">
        <f>IF(K33=0,"- - -",K33/K33*100)</f>
        <v>100</v>
      </c>
      <c r="M33" s="16">
        <f>SUM(M30:M32)</f>
        <v>23</v>
      </c>
      <c r="N33" s="15">
        <f>IF(M33=0,"- - -",M33/M33*100)</f>
        <v>100</v>
      </c>
      <c r="O33" s="16">
        <f>SUM(O30:O32)</f>
        <v>935</v>
      </c>
      <c r="P33" s="15">
        <f>IF(O33=0,"- - -",O33/O33*100)</f>
        <v>100</v>
      </c>
      <c r="Q33" s="16">
        <f>SUM(Q30:Q32)</f>
        <v>3184</v>
      </c>
      <c r="R33" s="15">
        <f>IF(Q33=0,"- - -",Q33/Q33*100)</f>
        <v>100</v>
      </c>
      <c r="S33" s="16">
        <f>SUM(S30:S32)</f>
        <v>1167</v>
      </c>
      <c r="T33" s="15">
        <f>IF(S33=0,"- - -",S33/S33*100)</f>
        <v>100</v>
      </c>
      <c r="U33" s="16">
        <f>SUM(U30:U32)</f>
        <v>4724</v>
      </c>
      <c r="V33" s="15">
        <f>IF(U33=0,"- - -",U33/U33*100)</f>
        <v>100</v>
      </c>
      <c r="W33" s="16">
        <f>SUM(W30:W32)</f>
        <v>672</v>
      </c>
      <c r="X33" s="15">
        <f>IF(W33=0,"- - -",W33/W33*100)</f>
        <v>100</v>
      </c>
      <c r="Y33" s="16">
        <f>SUM(Y30:Y32)</f>
        <v>1571</v>
      </c>
      <c r="Z33" s="15">
        <f>IF(Y33=0,"- - -",Y33/Y33*100)</f>
        <v>100</v>
      </c>
      <c r="AA33" s="16">
        <f>SUM(AA30:AA32)</f>
        <v>29</v>
      </c>
      <c r="AB33" s="15">
        <f>IF(AA33=0,"- - -",AA33/AA33*100)</f>
        <v>100</v>
      </c>
      <c r="AC33" s="22">
        <f>SUM(AC30:AC32)</f>
        <v>124706</v>
      </c>
      <c r="AD33" s="23">
        <f>IF(AC33=0,"- - -",AC33/AC33*100)</f>
        <v>100</v>
      </c>
      <c r="AG33" s="69"/>
    </row>
    <row r="34" spans="1:33" ht="15" thickBot="1" x14ac:dyDescent="0.35">
      <c r="A34" s="163" t="s">
        <v>165</v>
      </c>
      <c r="B34" s="164"/>
      <c r="C34" s="18">
        <f>IF($AC33=0,"- - -",C33/$AC33*100)</f>
        <v>4.5282504450467496</v>
      </c>
      <c r="D34" s="19"/>
      <c r="E34" s="20">
        <f>IF($AC33=0,"- - -",E33/$AC33*100)</f>
        <v>84.300675188042277</v>
      </c>
      <c r="F34" s="19"/>
      <c r="G34" s="20">
        <f>IF($AC33=0,"- - -",G33/$AC33*100)</f>
        <v>0.1860375603419242</v>
      </c>
      <c r="H34" s="19"/>
      <c r="I34" s="20">
        <f>IF($AC33=0,"- - -",I33/$AC33*100)</f>
        <v>0.98631982422658104</v>
      </c>
      <c r="J34" s="19"/>
      <c r="K34" s="20">
        <f>IF($AC33=0,"- - -",K33/$AC33*100)</f>
        <v>0.13150930989687745</v>
      </c>
      <c r="L34" s="19"/>
      <c r="M34" s="20">
        <f>IF($AC33=0,"- - -",M33/$AC33*100)</f>
        <v>1.8443378827001106E-2</v>
      </c>
      <c r="N34" s="19"/>
      <c r="O34" s="20">
        <f>IF($AC33=0,"- - -",O33/$AC33*100)</f>
        <v>0.74976344361939273</v>
      </c>
      <c r="P34" s="19"/>
      <c r="Q34" s="20">
        <f>IF($AC33=0,"- - -",Q33/$AC33*100)</f>
        <v>2.5532051384857186</v>
      </c>
      <c r="R34" s="19"/>
      <c r="S34" s="20">
        <f>IF($AC33=0,"- - -",S33/$AC33*100)</f>
        <v>0.93580100396131705</v>
      </c>
      <c r="T34" s="19"/>
      <c r="U34" s="20">
        <f>IF($AC33=0,"- - -",U33/$AC33*100)</f>
        <v>3.788109633858836</v>
      </c>
      <c r="V34" s="19"/>
      <c r="W34" s="20">
        <f>IF($AC33=0,"- - -",W33/$AC33*100)</f>
        <v>0.53886741616281497</v>
      </c>
      <c r="X34" s="19"/>
      <c r="Y34" s="168">
        <f>IF($AC33=0,"- - -",Y33/$AC33*100)</f>
        <v>1.2597629624877713</v>
      </c>
      <c r="Z34" s="169"/>
      <c r="AA34" s="168">
        <f>IF($AC33=0,"- - -",AA33/$AC33*100)</f>
        <v>2.3254695042740525E-2</v>
      </c>
      <c r="AB34" s="169"/>
      <c r="AC34" s="24">
        <f>IF($AC33=0,"- - -",AC33/$AC33*100)</f>
        <v>100</v>
      </c>
      <c r="AD34" s="25"/>
    </row>
    <row r="35" spans="1:33" x14ac:dyDescent="0.3">
      <c r="A35" s="63"/>
    </row>
    <row r="37" spans="1:33" x14ac:dyDescent="0.3">
      <c r="A37" s="1" t="s">
        <v>339</v>
      </c>
      <c r="J37" s="48"/>
      <c r="L37" s="48"/>
    </row>
    <row r="38" spans="1:33" ht="15" thickBot="1" x14ac:dyDescent="0.35"/>
    <row r="39" spans="1:33" ht="14.4" customHeight="1" x14ac:dyDescent="0.3">
      <c r="A39" s="157" t="s">
        <v>336</v>
      </c>
      <c r="B39" s="158"/>
      <c r="C39" s="32" t="s">
        <v>184</v>
      </c>
      <c r="D39" s="33"/>
      <c r="E39" s="33" t="s">
        <v>185</v>
      </c>
      <c r="F39" s="33"/>
      <c r="G39" s="33" t="s">
        <v>170</v>
      </c>
      <c r="H39" s="33"/>
      <c r="I39" s="33" t="s">
        <v>171</v>
      </c>
      <c r="J39" s="33"/>
      <c r="K39" s="33" t="s">
        <v>172</v>
      </c>
      <c r="L39" s="33"/>
      <c r="M39" s="33" t="s">
        <v>173</v>
      </c>
      <c r="N39" s="33"/>
      <c r="O39" s="33" t="s">
        <v>174</v>
      </c>
      <c r="P39" s="33"/>
      <c r="Q39" s="33" t="s">
        <v>175</v>
      </c>
      <c r="R39" s="33"/>
      <c r="S39" s="33" t="s">
        <v>176</v>
      </c>
      <c r="T39" s="33"/>
      <c r="U39" s="33" t="s">
        <v>177</v>
      </c>
      <c r="V39" s="33"/>
      <c r="W39" s="33" t="s">
        <v>178</v>
      </c>
      <c r="X39" s="33"/>
      <c r="Y39" s="33" t="s">
        <v>179</v>
      </c>
      <c r="Z39" s="33"/>
      <c r="AA39" s="35" t="s">
        <v>153</v>
      </c>
      <c r="AB39" s="36"/>
    </row>
    <row r="40" spans="1:33" ht="15" thickBot="1" x14ac:dyDescent="0.35">
      <c r="A40" s="159"/>
      <c r="B40" s="160"/>
      <c r="C40" s="37" t="s">
        <v>154</v>
      </c>
      <c r="D40" s="38" t="s">
        <v>0</v>
      </c>
      <c r="E40" s="39" t="s">
        <v>154</v>
      </c>
      <c r="F40" s="38" t="s">
        <v>0</v>
      </c>
      <c r="G40" s="39" t="s">
        <v>154</v>
      </c>
      <c r="H40" s="38" t="s">
        <v>0</v>
      </c>
      <c r="I40" s="37" t="s">
        <v>154</v>
      </c>
      <c r="J40" s="38" t="s">
        <v>0</v>
      </c>
      <c r="K40" s="37" t="s">
        <v>154</v>
      </c>
      <c r="L40" s="38" t="s">
        <v>0</v>
      </c>
      <c r="M40" s="37" t="s">
        <v>154</v>
      </c>
      <c r="N40" s="38" t="s">
        <v>0</v>
      </c>
      <c r="O40" s="37" t="s">
        <v>154</v>
      </c>
      <c r="P40" s="38" t="s">
        <v>0</v>
      </c>
      <c r="Q40" s="37" t="s">
        <v>154</v>
      </c>
      <c r="R40" s="38" t="s">
        <v>0</v>
      </c>
      <c r="S40" s="37" t="s">
        <v>154</v>
      </c>
      <c r="T40" s="38" t="s">
        <v>0</v>
      </c>
      <c r="U40" s="37" t="s">
        <v>154</v>
      </c>
      <c r="V40" s="38" t="s">
        <v>0</v>
      </c>
      <c r="W40" s="37" t="s">
        <v>154</v>
      </c>
      <c r="X40" s="38" t="s">
        <v>0</v>
      </c>
      <c r="Y40" s="37" t="s">
        <v>154</v>
      </c>
      <c r="Z40" s="38" t="s">
        <v>0</v>
      </c>
      <c r="AA40" s="41" t="s">
        <v>154</v>
      </c>
      <c r="AB40" s="42" t="s">
        <v>0</v>
      </c>
    </row>
    <row r="41" spans="1:33" x14ac:dyDescent="0.3">
      <c r="A41" s="55" t="s">
        <v>50</v>
      </c>
      <c r="B41" s="62" t="s">
        <v>336</v>
      </c>
      <c r="C41" s="8">
        <v>57</v>
      </c>
      <c r="D41" s="5">
        <f>IF(C44=0,"- - -",C41/C44*100)</f>
        <v>9.7435897435897445</v>
      </c>
      <c r="E41" s="4">
        <v>452</v>
      </c>
      <c r="F41" s="5">
        <f>IF(E44=0,"- - -",E41/E44*100)</f>
        <v>20.223713646532438</v>
      </c>
      <c r="G41" s="4">
        <v>868</v>
      </c>
      <c r="H41" s="5">
        <f>IF(G44=0,"- - -",G41/G44*100)</f>
        <v>21.635094715852443</v>
      </c>
      <c r="I41" s="4">
        <v>2623</v>
      </c>
      <c r="J41" s="5">
        <f>IF(I44=0,"- - -",I41/I44*100)</f>
        <v>20.2814505528493</v>
      </c>
      <c r="K41" s="4">
        <v>7532</v>
      </c>
      <c r="L41" s="5">
        <f>IF(K44=0,"- - -",K41/K44*100)</f>
        <v>19.738980030399915</v>
      </c>
      <c r="M41" s="4">
        <v>10190</v>
      </c>
      <c r="N41" s="5">
        <f>IF(M44=0,"- - -",M41/M44*100)</f>
        <v>27.379960770615579</v>
      </c>
      <c r="O41" s="4">
        <v>4582</v>
      </c>
      <c r="P41" s="5">
        <f>IF(O44=0,"- - -",O41/O44*100)</f>
        <v>28.718270134753997</v>
      </c>
      <c r="Q41" s="4">
        <v>1926</v>
      </c>
      <c r="R41" s="5">
        <f>IF(Q44=0,"- - -",Q41/Q44*100)</f>
        <v>27.077182623365669</v>
      </c>
      <c r="S41" s="4">
        <v>768</v>
      </c>
      <c r="T41" s="5">
        <f>IF(S44=0,"- - -",S41/S44*100)</f>
        <v>29.09090909090909</v>
      </c>
      <c r="U41" s="4">
        <v>294</v>
      </c>
      <c r="V41" s="5">
        <f>IF(U44=0,"- - -",U41/U44*100)</f>
        <v>29.37062937062937</v>
      </c>
      <c r="W41" s="4">
        <v>145</v>
      </c>
      <c r="X41" s="5">
        <f>IF(W44=0,"- - -",W41/W44*100)</f>
        <v>23.237179487179489</v>
      </c>
      <c r="Y41" s="4">
        <v>466</v>
      </c>
      <c r="Z41" s="5">
        <f>IF(Y44=0,"- - -",Y41/Y44*100)</f>
        <v>20.868786386027764</v>
      </c>
      <c r="AA41" s="26">
        <f>C41+E41+G41+I41+K41+M41+O41+Q41+S41+U41+W41+Y41</f>
        <v>29903</v>
      </c>
      <c r="AB41" s="27">
        <f>IF(AA44=0,"- - -",AA41/AA44*100)</f>
        <v>23.97879813320931</v>
      </c>
      <c r="AE41" s="69"/>
    </row>
    <row r="42" spans="1:33" x14ac:dyDescent="0.3">
      <c r="A42" s="52" t="s">
        <v>51</v>
      </c>
      <c r="B42" s="62" t="s">
        <v>347</v>
      </c>
      <c r="C42" s="9">
        <v>518</v>
      </c>
      <c r="D42" s="3">
        <f>IF(C44=0,"- - -",C42/C44*100)</f>
        <v>88.547008547008545</v>
      </c>
      <c r="E42" s="2">
        <v>1760</v>
      </c>
      <c r="F42" s="3">
        <f>IF(E44=0,"- - -",E42/E44*100)</f>
        <v>78.74720357941834</v>
      </c>
      <c r="G42" s="2">
        <v>3098</v>
      </c>
      <c r="H42" s="3">
        <f>IF(G44=0,"- - -",G42/G44*100)</f>
        <v>77.218344965104691</v>
      </c>
      <c r="I42" s="2">
        <v>10186</v>
      </c>
      <c r="J42" s="3">
        <f>IF(I44=0,"- - -",I42/I44*100)</f>
        <v>78.759761849532211</v>
      </c>
      <c r="K42" s="2">
        <v>30086</v>
      </c>
      <c r="L42" s="3">
        <f>IF(K44=0,"- - -",K42/K44*100)</f>
        <v>78.845851459720109</v>
      </c>
      <c r="M42" s="2">
        <v>26382</v>
      </c>
      <c r="N42" s="3">
        <f>IF(M44=0,"- - -",M42/M44*100)</f>
        <v>70.886960260096188</v>
      </c>
      <c r="O42" s="2">
        <v>11116</v>
      </c>
      <c r="P42" s="3">
        <f>IF(O44=0,"- - -",O42/O44*100)</f>
        <v>69.670949545596997</v>
      </c>
      <c r="Q42" s="2">
        <v>5073</v>
      </c>
      <c r="R42" s="3">
        <f>IF(Q44=0,"- - -",Q42/Q44*100)</f>
        <v>71.320118093631379</v>
      </c>
      <c r="S42" s="2">
        <v>1819</v>
      </c>
      <c r="T42" s="3">
        <f>IF(S44=0,"- - -",S42/S44*100)</f>
        <v>68.901515151515142</v>
      </c>
      <c r="U42" s="2">
        <v>689</v>
      </c>
      <c r="V42" s="3">
        <f>IF(U44=0,"- - -",U42/U44*100)</f>
        <v>68.831168831168839</v>
      </c>
      <c r="W42" s="2">
        <v>467</v>
      </c>
      <c r="X42" s="3">
        <f>IF(W44=0,"- - -",W42/W44*100)</f>
        <v>74.839743589743591</v>
      </c>
      <c r="Y42" s="2">
        <v>1709</v>
      </c>
      <c r="Z42" s="3">
        <f>IF(Y44=0,"- - -",Y42/Y44*100)</f>
        <v>76.533811016569643</v>
      </c>
      <c r="AA42" s="26">
        <f t="shared" ref="AA42:AA43" si="3">C42+E42+G42+I42+K42+M42+O42+Q42+S42+U42+W42+Y42</f>
        <v>92903</v>
      </c>
      <c r="AB42" s="29">
        <f>IF(AA44=0,"- - -",AA42/AA44*100)</f>
        <v>74.497618398473207</v>
      </c>
      <c r="AE42" s="69"/>
    </row>
    <row r="43" spans="1:33" ht="15" thickBot="1" x14ac:dyDescent="0.35">
      <c r="A43" s="52" t="s">
        <v>52</v>
      </c>
      <c r="B43" s="62" t="s">
        <v>262</v>
      </c>
      <c r="C43" s="9">
        <v>10</v>
      </c>
      <c r="D43" s="3">
        <f>IF(C44=0,"- - -",C43/C44*100)</f>
        <v>1.7094017094017095</v>
      </c>
      <c r="E43" s="2">
        <v>23</v>
      </c>
      <c r="F43" s="3">
        <f>IF(E44=0,"- - -",E43/E44*100)</f>
        <v>1.029082774049217</v>
      </c>
      <c r="G43" s="2">
        <v>46</v>
      </c>
      <c r="H43" s="3">
        <f>IF(G44=0,"- - -",G43/G44*100)</f>
        <v>1.1465603190428715</v>
      </c>
      <c r="I43" s="2">
        <v>124</v>
      </c>
      <c r="J43" s="3">
        <f>IF(I44=0,"- - -",I43/I44*100)</f>
        <v>0.9587875976184953</v>
      </c>
      <c r="K43" s="2">
        <v>540</v>
      </c>
      <c r="L43" s="3">
        <f>IF(K44=0,"- - -",K43/K44*100)</f>
        <v>1.4151685098799727</v>
      </c>
      <c r="M43" s="2">
        <v>645</v>
      </c>
      <c r="N43" s="3">
        <f>IF(M44=0,"- - -",M43/M44*100)</f>
        <v>1.7330789692882285</v>
      </c>
      <c r="O43" s="2">
        <v>257</v>
      </c>
      <c r="P43" s="3">
        <f>IF(O44=0,"- - -",O43/O44*100)</f>
        <v>1.6107803196490129</v>
      </c>
      <c r="Q43" s="2">
        <v>114</v>
      </c>
      <c r="R43" s="3">
        <f>IF(Q44=0,"- - -",Q43/Q44*100)</f>
        <v>1.6026992830029525</v>
      </c>
      <c r="S43" s="2">
        <v>53</v>
      </c>
      <c r="T43" s="3">
        <f>IF(S44=0,"- - -",S43/S44*100)</f>
        <v>2.0075757575757578</v>
      </c>
      <c r="U43" s="2">
        <v>18</v>
      </c>
      <c r="V43" s="3">
        <f>IF(U44=0,"- - -",U43/U44*100)</f>
        <v>1.7982017982017984</v>
      </c>
      <c r="W43" s="2">
        <v>12</v>
      </c>
      <c r="X43" s="3">
        <f>IF(W44=0,"- - -",W43/W44*100)</f>
        <v>1.9230769230769231</v>
      </c>
      <c r="Y43" s="2">
        <v>58</v>
      </c>
      <c r="Z43" s="3">
        <f>IF(Y44=0,"- - -",Y43/Y44*100)</f>
        <v>2.5974025974025974</v>
      </c>
      <c r="AA43" s="26">
        <f t="shared" si="3"/>
        <v>1900</v>
      </c>
      <c r="AB43" s="29">
        <f>IF(AA44=0,"- - -",AA43/AA44*100)</f>
        <v>1.5235834683174827</v>
      </c>
      <c r="AE43" s="69"/>
    </row>
    <row r="44" spans="1:33" x14ac:dyDescent="0.3">
      <c r="A44" s="161" t="s">
        <v>153</v>
      </c>
      <c r="B44" s="162"/>
      <c r="C44" s="14">
        <f>SUM(C41:C43)</f>
        <v>585</v>
      </c>
      <c r="D44" s="15">
        <f>IF(C44=0,"- - -",C44/C44*100)</f>
        <v>100</v>
      </c>
      <c r="E44" s="16">
        <f>SUM(E41:E43)</f>
        <v>2235</v>
      </c>
      <c r="F44" s="15">
        <f>IF(E44=0,"- - -",E44/E44*100)</f>
        <v>100</v>
      </c>
      <c r="G44" s="16">
        <f>SUM(G41:G43)</f>
        <v>4012</v>
      </c>
      <c r="H44" s="15">
        <f>IF(G44=0,"- - -",G44/G44*100)</f>
        <v>100</v>
      </c>
      <c r="I44" s="16">
        <f>SUM(I41:I43)</f>
        <v>12933</v>
      </c>
      <c r="J44" s="15">
        <f>IF(I44=0,"- - -",I44/I44*100)</f>
        <v>100</v>
      </c>
      <c r="K44" s="16">
        <f>SUM(K41:K43)</f>
        <v>38158</v>
      </c>
      <c r="L44" s="15">
        <f>IF(K44=0,"- - -",K44/K44*100)</f>
        <v>100</v>
      </c>
      <c r="M44" s="16">
        <f>SUM(M41:M43)</f>
        <v>37217</v>
      </c>
      <c r="N44" s="15">
        <f>IF(M44=0,"- - -",M44/M44*100)</f>
        <v>100</v>
      </c>
      <c r="O44" s="16">
        <f>SUM(O41:O43)</f>
        <v>15955</v>
      </c>
      <c r="P44" s="15">
        <f>IF(O44=0,"- - -",O44/O44*100)</f>
        <v>100</v>
      </c>
      <c r="Q44" s="16">
        <f>SUM(Q41:Q43)</f>
        <v>7113</v>
      </c>
      <c r="R44" s="15">
        <f>IF(Q44=0,"- - -",Q44/Q44*100)</f>
        <v>100</v>
      </c>
      <c r="S44" s="16">
        <f>SUM(S41:S43)</f>
        <v>2640</v>
      </c>
      <c r="T44" s="15">
        <f>IF(S44=0,"- - -",S44/S44*100)</f>
        <v>100</v>
      </c>
      <c r="U44" s="16">
        <f>SUM(U41:U43)</f>
        <v>1001</v>
      </c>
      <c r="V44" s="15">
        <f>IF(U44=0,"- - -",U44/U44*100)</f>
        <v>100</v>
      </c>
      <c r="W44" s="16">
        <f>SUM(W41:W43)</f>
        <v>624</v>
      </c>
      <c r="X44" s="15">
        <f>IF(W44=0,"- - -",W44/W44*100)</f>
        <v>100</v>
      </c>
      <c r="Y44" s="16">
        <f>SUM(Y41:Y43)</f>
        <v>2233</v>
      </c>
      <c r="Z44" s="15">
        <f>IF(Y44=0,"- - -",Y44/Y44*100)</f>
        <v>100</v>
      </c>
      <c r="AA44" s="22">
        <f>SUM(AA41:AA43)</f>
        <v>124706</v>
      </c>
      <c r="AB44" s="23">
        <f>IF(AA44=0,"- - -",AA44/AA44*100)</f>
        <v>100</v>
      </c>
      <c r="AE44" s="69"/>
    </row>
    <row r="45" spans="1:33" ht="15" thickBot="1" x14ac:dyDescent="0.35">
      <c r="A45" s="163" t="s">
        <v>187</v>
      </c>
      <c r="B45" s="164"/>
      <c r="C45" s="18">
        <f>IF($AA44=0,"- - -",C44/$AA44*100)</f>
        <v>0.46910333103459334</v>
      </c>
      <c r="D45" s="19"/>
      <c r="E45" s="20">
        <f>IF($AA44=0,"- - -",E44/$AA44*100)</f>
        <v>1.7922152903629334</v>
      </c>
      <c r="F45" s="19"/>
      <c r="G45" s="20">
        <f>IF($AA44=0,"- - -",G44/$AA44*100)</f>
        <v>3.2171667762577587</v>
      </c>
      <c r="H45" s="19"/>
      <c r="I45" s="20">
        <f>IF($AA44=0,"- - -",I44/$AA44*100)</f>
        <v>10.370792103026318</v>
      </c>
      <c r="J45" s="19"/>
      <c r="K45" s="20">
        <f>IF($AA44=0,"- - -",K44/$AA44*100)</f>
        <v>30.598367360030792</v>
      </c>
      <c r="L45" s="19"/>
      <c r="M45" s="20">
        <f>IF($AA44=0,"- - -",M44/$AA44*100)</f>
        <v>29.843792600195663</v>
      </c>
      <c r="N45" s="19"/>
      <c r="O45" s="20">
        <f>IF($AA44=0,"- - -",O44/$AA44*100)</f>
        <v>12.794091703687071</v>
      </c>
      <c r="P45" s="19"/>
      <c r="Q45" s="20">
        <f>IF($AA44=0,"- - -",Q44/$AA44*100)</f>
        <v>5.703815373759082</v>
      </c>
      <c r="R45" s="19"/>
      <c r="S45" s="20">
        <f>IF($AA44=0,"- - -",S44/$AA44*100)</f>
        <v>2.1169791349253444</v>
      </c>
      <c r="T45" s="19"/>
      <c r="U45" s="20">
        <f>IF($AA44=0,"- - -",U44/$AA44*100)</f>
        <v>0.80268792199252648</v>
      </c>
      <c r="V45" s="19"/>
      <c r="W45" s="20">
        <f>IF($AA44=0,"- - -",W44/$AA44*100)</f>
        <v>0.50037688643689959</v>
      </c>
      <c r="X45" s="19"/>
      <c r="Y45" s="20">
        <f>IF($AA44=0,"- - -",Y44/$AA44*100)</f>
        <v>1.7906115182910205</v>
      </c>
      <c r="Z45" s="19"/>
      <c r="AA45" s="24">
        <f>IF($AA44=0,"- - -",AA44/$AA44*100)</f>
        <v>100</v>
      </c>
      <c r="AB45" s="25"/>
    </row>
    <row r="46" spans="1:33" x14ac:dyDescent="0.3">
      <c r="A46" s="63"/>
    </row>
    <row r="48" spans="1:33" x14ac:dyDescent="0.3">
      <c r="A48" s="1" t="s">
        <v>340</v>
      </c>
      <c r="J48" s="48"/>
      <c r="L48" s="48"/>
    </row>
    <row r="49" spans="1:27" ht="15" thickBot="1" x14ac:dyDescent="0.35"/>
    <row r="50" spans="1:27" ht="14.4" customHeight="1" x14ac:dyDescent="0.3">
      <c r="A50" s="157" t="s">
        <v>336</v>
      </c>
      <c r="B50" s="158"/>
      <c r="C50" s="32" t="s">
        <v>195</v>
      </c>
      <c r="D50" s="33"/>
      <c r="E50" s="33" t="s">
        <v>196</v>
      </c>
      <c r="F50" s="33"/>
      <c r="G50" s="33" t="s">
        <v>197</v>
      </c>
      <c r="H50" s="33"/>
      <c r="I50" s="33" t="s">
        <v>198</v>
      </c>
      <c r="J50" s="33"/>
      <c r="K50" s="33" t="s">
        <v>199</v>
      </c>
      <c r="L50" s="33"/>
      <c r="M50" s="33" t="s">
        <v>200</v>
      </c>
      <c r="N50" s="33"/>
      <c r="O50" s="33" t="s">
        <v>201</v>
      </c>
      <c r="P50" s="33"/>
      <c r="Q50" s="33" t="s">
        <v>202</v>
      </c>
      <c r="R50" s="33"/>
      <c r="S50" s="33" t="s">
        <v>262</v>
      </c>
      <c r="T50" s="33"/>
      <c r="U50" s="35" t="s">
        <v>153</v>
      </c>
      <c r="V50" s="36"/>
    </row>
    <row r="51" spans="1:27" ht="15" thickBot="1" x14ac:dyDescent="0.35">
      <c r="A51" s="159"/>
      <c r="B51" s="160"/>
      <c r="C51" s="37" t="s">
        <v>154</v>
      </c>
      <c r="D51" s="38" t="s">
        <v>0</v>
      </c>
      <c r="E51" s="39" t="s">
        <v>154</v>
      </c>
      <c r="F51" s="38" t="s">
        <v>0</v>
      </c>
      <c r="G51" s="39" t="s">
        <v>154</v>
      </c>
      <c r="H51" s="38" t="s">
        <v>0</v>
      </c>
      <c r="I51" s="37" t="s">
        <v>154</v>
      </c>
      <c r="J51" s="38" t="s">
        <v>0</v>
      </c>
      <c r="K51" s="37" t="s">
        <v>154</v>
      </c>
      <c r="L51" s="38" t="s">
        <v>0</v>
      </c>
      <c r="M51" s="37" t="s">
        <v>154</v>
      </c>
      <c r="N51" s="38" t="s">
        <v>0</v>
      </c>
      <c r="O51" s="37" t="s">
        <v>154</v>
      </c>
      <c r="P51" s="38" t="s">
        <v>0</v>
      </c>
      <c r="Q51" s="37" t="s">
        <v>154</v>
      </c>
      <c r="R51" s="38" t="s">
        <v>0</v>
      </c>
      <c r="S51" s="37" t="s">
        <v>154</v>
      </c>
      <c r="T51" s="38" t="s">
        <v>0</v>
      </c>
      <c r="U51" s="41" t="s">
        <v>154</v>
      </c>
      <c r="V51" s="42" t="s">
        <v>0</v>
      </c>
    </row>
    <row r="52" spans="1:27" x14ac:dyDescent="0.3">
      <c r="A52" s="55" t="s">
        <v>50</v>
      </c>
      <c r="B52" s="62" t="s">
        <v>336</v>
      </c>
      <c r="C52" s="8">
        <v>8</v>
      </c>
      <c r="D52" s="5">
        <f>IF(C55=0,"- - -",C52/C55*100)</f>
        <v>15.686274509803921</v>
      </c>
      <c r="E52" s="4">
        <v>132</v>
      </c>
      <c r="F52" s="5">
        <f>IF(E55=0,"- - -",E52/E55*100)</f>
        <v>25.482625482625483</v>
      </c>
      <c r="G52" s="4">
        <v>106</v>
      </c>
      <c r="H52" s="5">
        <f>IF(G55=0,"- - -",G52/G55*100)</f>
        <v>8.3007047768206732</v>
      </c>
      <c r="I52" s="4">
        <v>2712</v>
      </c>
      <c r="J52" s="5">
        <f>IF(I55=0,"- - -",I52/I55*100)</f>
        <v>16.222036128723534</v>
      </c>
      <c r="K52" s="4">
        <v>20498</v>
      </c>
      <c r="L52" s="5">
        <f>IF(K55=0,"- - -",K52/K55*100)</f>
        <v>22.191908365541806</v>
      </c>
      <c r="M52" s="4">
        <v>6443</v>
      </c>
      <c r="N52" s="5">
        <f>IF(M55=0,"- - -",M52/M55*100)</f>
        <v>46.885460631640221</v>
      </c>
      <c r="O52" s="4">
        <v>3</v>
      </c>
      <c r="P52" s="5">
        <f>IF(O55=0,"- - -",O52/O55*100)</f>
        <v>23.076923076923077</v>
      </c>
      <c r="Q52" s="4">
        <v>0</v>
      </c>
      <c r="R52" s="5" t="str">
        <f>IF(Q55=0,"- - -",Q52/Q55*100)</f>
        <v>- - -</v>
      </c>
      <c r="S52" s="4">
        <v>1</v>
      </c>
      <c r="T52" s="5">
        <f>IF(S55=0,"- - -",S52/S55*100)</f>
        <v>5</v>
      </c>
      <c r="U52" s="26">
        <f>C52+E52+G52+I52+K52+M52+O52+Q52+S52</f>
        <v>29903</v>
      </c>
      <c r="V52" s="27">
        <f>IF(U55=0,"- - -",U52/U55*100)</f>
        <v>23.97879813320931</v>
      </c>
      <c r="Y52" s="69"/>
    </row>
    <row r="53" spans="1:27" x14ac:dyDescent="0.3">
      <c r="A53" s="52" t="s">
        <v>51</v>
      </c>
      <c r="B53" s="62" t="s">
        <v>347</v>
      </c>
      <c r="C53" s="9">
        <v>40</v>
      </c>
      <c r="D53" s="3">
        <f>IF(C55=0,"- - -",C53/C55*100)</f>
        <v>78.431372549019613</v>
      </c>
      <c r="E53" s="2">
        <v>372</v>
      </c>
      <c r="F53" s="3">
        <f>IF(E55=0,"- - -",E53/E55*100)</f>
        <v>71.814671814671811</v>
      </c>
      <c r="G53" s="2">
        <v>1124</v>
      </c>
      <c r="H53" s="3">
        <f>IF(G55=0,"- - -",G53/G55*100)</f>
        <v>88.0187940485513</v>
      </c>
      <c r="I53" s="2">
        <v>13703</v>
      </c>
      <c r="J53" s="3">
        <f>IF(I55=0,"- - -",I53/I55*100)</f>
        <v>81.965546117956691</v>
      </c>
      <c r="K53" s="2">
        <v>70480</v>
      </c>
      <c r="L53" s="3">
        <f>IF(K55=0,"- - -",K53/K55*100)</f>
        <v>76.304307815561828</v>
      </c>
      <c r="M53" s="2">
        <v>7164</v>
      </c>
      <c r="N53" s="3">
        <f>IF(M55=0,"- - -",M53/M55*100)</f>
        <v>52.132149614321058</v>
      </c>
      <c r="O53" s="2">
        <v>10</v>
      </c>
      <c r="P53" s="3">
        <f>IF(O55=0,"- - -",O53/O55*100)</f>
        <v>76.923076923076934</v>
      </c>
      <c r="Q53" s="2">
        <v>0</v>
      </c>
      <c r="R53" s="3" t="str">
        <f>IF(Q55=0,"- - -",Q53/Q55*100)</f>
        <v>- - -</v>
      </c>
      <c r="S53" s="2">
        <v>10</v>
      </c>
      <c r="T53" s="3">
        <f>IF(S55=0,"- - -",S53/S55*100)</f>
        <v>50</v>
      </c>
      <c r="U53" s="26">
        <f t="shared" ref="U53:U54" si="4">C53+E53+G53+I53+K53+M53+O53+Q53+S53</f>
        <v>92903</v>
      </c>
      <c r="V53" s="29">
        <f>IF(U55=0,"- - -",U53/U55*100)</f>
        <v>74.497618398473207</v>
      </c>
      <c r="Y53" s="69"/>
    </row>
    <row r="54" spans="1:27" ht="15" thickBot="1" x14ac:dyDescent="0.35">
      <c r="A54" s="52" t="s">
        <v>52</v>
      </c>
      <c r="B54" s="62" t="s">
        <v>262</v>
      </c>
      <c r="C54" s="9">
        <v>3</v>
      </c>
      <c r="D54" s="3">
        <f>IF(C55=0,"- - -",C54/C55*100)</f>
        <v>5.8823529411764701</v>
      </c>
      <c r="E54" s="2">
        <v>14</v>
      </c>
      <c r="F54" s="3">
        <f>IF(E55=0,"- - -",E54/E55*100)</f>
        <v>2.7027027027027026</v>
      </c>
      <c r="G54" s="2">
        <v>47</v>
      </c>
      <c r="H54" s="3">
        <f>IF(G55=0,"- - -",G54/G55*100)</f>
        <v>3.6805011746280343</v>
      </c>
      <c r="I54" s="2">
        <v>303</v>
      </c>
      <c r="J54" s="3">
        <f>IF(I55=0,"- - -",I54/I55*100)</f>
        <v>1.8124177533197752</v>
      </c>
      <c r="K54" s="2">
        <v>1389</v>
      </c>
      <c r="L54" s="3">
        <f>IF(K55=0,"- - -",K54/K55*100)</f>
        <v>1.503783818896359</v>
      </c>
      <c r="M54" s="2">
        <v>135</v>
      </c>
      <c r="N54" s="3">
        <f>IF(M55=0,"- - -",M54/M55*100)</f>
        <v>0.98238975403871343</v>
      </c>
      <c r="O54" s="2">
        <v>0</v>
      </c>
      <c r="P54" s="3">
        <f>IF(O55=0,"- - -",O54/O55*100)</f>
        <v>0</v>
      </c>
      <c r="Q54" s="2">
        <v>0</v>
      </c>
      <c r="R54" s="3" t="str">
        <f>IF(Q55=0,"- - -",Q54/Q55*100)</f>
        <v>- - -</v>
      </c>
      <c r="S54" s="2">
        <v>9</v>
      </c>
      <c r="T54" s="3">
        <f>IF(S55=0,"- - -",S54/S55*100)</f>
        <v>45</v>
      </c>
      <c r="U54" s="26">
        <f t="shared" si="4"/>
        <v>1900</v>
      </c>
      <c r="V54" s="29">
        <f>IF(U55=0,"- - -",U54/U55*100)</f>
        <v>1.5235834683174827</v>
      </c>
      <c r="Y54" s="69"/>
    </row>
    <row r="55" spans="1:27" x14ac:dyDescent="0.3">
      <c r="A55" s="161" t="s">
        <v>153</v>
      </c>
      <c r="B55" s="162"/>
      <c r="C55" s="14">
        <f>SUM(C52:C54)</f>
        <v>51</v>
      </c>
      <c r="D55" s="15">
        <f>IF(C55=0,"- - -",C55/C55*100)</f>
        <v>100</v>
      </c>
      <c r="E55" s="16">
        <f>SUM(E52:E54)</f>
        <v>518</v>
      </c>
      <c r="F55" s="15">
        <f>IF(E55=0,"- - -",E55/E55*100)</f>
        <v>100</v>
      </c>
      <c r="G55" s="16">
        <f>SUM(G52:G54)</f>
        <v>1277</v>
      </c>
      <c r="H55" s="15">
        <f>IF(G55=0,"- - -",G55/G55*100)</f>
        <v>100</v>
      </c>
      <c r="I55" s="16">
        <f>SUM(I52:I54)</f>
        <v>16718</v>
      </c>
      <c r="J55" s="15">
        <f>IF(I55=0,"- - -",I55/I55*100)</f>
        <v>100</v>
      </c>
      <c r="K55" s="16">
        <f>SUM(K52:K54)</f>
        <v>92367</v>
      </c>
      <c r="L55" s="15">
        <f>IF(K55=0,"- - -",K55/K55*100)</f>
        <v>100</v>
      </c>
      <c r="M55" s="16">
        <f>SUM(M52:M54)</f>
        <v>13742</v>
      </c>
      <c r="N55" s="15">
        <f>IF(M55=0,"- - -",M55/M55*100)</f>
        <v>100</v>
      </c>
      <c r="O55" s="16">
        <f>SUM(O52:O54)</f>
        <v>13</v>
      </c>
      <c r="P55" s="15">
        <f>IF(O55=0,"- - -",O55/O55*100)</f>
        <v>100</v>
      </c>
      <c r="Q55" s="16">
        <f>SUM(Q52:Q54)</f>
        <v>0</v>
      </c>
      <c r="R55" s="15" t="str">
        <f>IF(Q55=0,"- - -",Q55/Q55*100)</f>
        <v>- - -</v>
      </c>
      <c r="S55" s="16">
        <f>SUM(S52:S54)</f>
        <v>20</v>
      </c>
      <c r="T55" s="15">
        <f>IF(S55=0,"- - -",S55/S55*100)</f>
        <v>100</v>
      </c>
      <c r="U55" s="22">
        <f>SUM(U52:U54)</f>
        <v>124706</v>
      </c>
      <c r="V55" s="23">
        <f>IF(U55=0,"- - -",U55/U55*100)</f>
        <v>100</v>
      </c>
      <c r="Y55" s="69"/>
    </row>
    <row r="56" spans="1:27" ht="15" thickBot="1" x14ac:dyDescent="0.35">
      <c r="A56" s="163" t="s">
        <v>567</v>
      </c>
      <c r="B56" s="164"/>
      <c r="C56" s="18">
        <f>IF($U55=0,"- - -",C55/$U55*100)</f>
        <v>4.0896187833785062E-2</v>
      </c>
      <c r="D56" s="19"/>
      <c r="E56" s="20">
        <f>IF($U55=0,"- - -",E55/$U55*100)</f>
        <v>0.41537696662550316</v>
      </c>
      <c r="F56" s="19"/>
      <c r="G56" s="20">
        <f>IF($U55=0,"- - -",G55/$U55*100)</f>
        <v>1.0240084679165398</v>
      </c>
      <c r="H56" s="19"/>
      <c r="I56" s="20">
        <f>IF($U55=0,"- - -",I55/$U55*100)</f>
        <v>13.405930749121936</v>
      </c>
      <c r="J56" s="19"/>
      <c r="K56" s="20">
        <f>IF($U55=0,"- - -",K55/$U55*100)</f>
        <v>74.067807483200482</v>
      </c>
      <c r="L56" s="19"/>
      <c r="M56" s="20">
        <f>IF($U55=0,"- - -",M55/$U55*100)</f>
        <v>11.019517906115182</v>
      </c>
      <c r="N56" s="19"/>
      <c r="O56" s="20">
        <f>IF($U55=0,"- - -",O55/$U55*100)</f>
        <v>1.0424518467435409E-2</v>
      </c>
      <c r="P56" s="19"/>
      <c r="Q56" s="20">
        <f>IF($U55=0,"- - -",Q55/$U55*100)</f>
        <v>0</v>
      </c>
      <c r="R56" s="19"/>
      <c r="S56" s="20">
        <f>IF($U55=0,"- - -",S55/$U55*100)</f>
        <v>1.6037720719131399E-2</v>
      </c>
      <c r="T56" s="19"/>
      <c r="U56" s="24">
        <f>IF($U55=0,"- - -",U55/$U55*100)</f>
        <v>100</v>
      </c>
      <c r="V56" s="25"/>
    </row>
    <row r="57" spans="1:27" x14ac:dyDescent="0.3">
      <c r="A57" s="63"/>
    </row>
    <row r="59" spans="1:27" x14ac:dyDescent="0.3">
      <c r="A59" s="1" t="s">
        <v>341</v>
      </c>
      <c r="J59" s="48"/>
      <c r="L59" s="48"/>
    </row>
    <row r="60" spans="1:27" ht="15" thickBot="1" x14ac:dyDescent="0.35"/>
    <row r="61" spans="1:27" ht="14.4" customHeight="1" x14ac:dyDescent="0.3">
      <c r="A61" s="157" t="s">
        <v>336</v>
      </c>
      <c r="B61" s="158"/>
      <c r="C61" s="32" t="s">
        <v>213</v>
      </c>
      <c r="D61" s="33"/>
      <c r="E61" s="32" t="s">
        <v>214</v>
      </c>
      <c r="F61" s="33"/>
      <c r="G61" s="32" t="s">
        <v>215</v>
      </c>
      <c r="H61" s="33"/>
      <c r="I61" s="32" t="s">
        <v>216</v>
      </c>
      <c r="J61" s="33"/>
      <c r="K61" s="32" t="s">
        <v>217</v>
      </c>
      <c r="L61" s="33"/>
      <c r="M61" s="32" t="s">
        <v>218</v>
      </c>
      <c r="N61" s="33"/>
      <c r="O61" s="32" t="s">
        <v>219</v>
      </c>
      <c r="P61" s="33"/>
      <c r="Q61" s="32" t="s">
        <v>220</v>
      </c>
      <c r="R61" s="33"/>
      <c r="S61" s="32" t="s">
        <v>221</v>
      </c>
      <c r="T61" s="33"/>
      <c r="U61" s="32" t="s">
        <v>222</v>
      </c>
      <c r="V61" s="33"/>
      <c r="W61" s="35" t="s">
        <v>153</v>
      </c>
      <c r="X61" s="36"/>
    </row>
    <row r="62" spans="1:27" ht="15" thickBot="1" x14ac:dyDescent="0.35">
      <c r="A62" s="159"/>
      <c r="B62" s="160"/>
      <c r="C62" s="37" t="s">
        <v>154</v>
      </c>
      <c r="D62" s="38" t="s">
        <v>0</v>
      </c>
      <c r="E62" s="39" t="s">
        <v>154</v>
      </c>
      <c r="F62" s="38" t="s">
        <v>0</v>
      </c>
      <c r="G62" s="39" t="s">
        <v>154</v>
      </c>
      <c r="H62" s="38" t="s">
        <v>0</v>
      </c>
      <c r="I62" s="37" t="s">
        <v>154</v>
      </c>
      <c r="J62" s="38" t="s">
        <v>0</v>
      </c>
      <c r="K62" s="37" t="s">
        <v>154</v>
      </c>
      <c r="L62" s="38" t="s">
        <v>0</v>
      </c>
      <c r="M62" s="37" t="s">
        <v>154</v>
      </c>
      <c r="N62" s="38" t="s">
        <v>0</v>
      </c>
      <c r="O62" s="37" t="s">
        <v>154</v>
      </c>
      <c r="P62" s="38" t="s">
        <v>0</v>
      </c>
      <c r="Q62" s="37" t="s">
        <v>154</v>
      </c>
      <c r="R62" s="38" t="s">
        <v>0</v>
      </c>
      <c r="S62" s="37" t="s">
        <v>154</v>
      </c>
      <c r="T62" s="38" t="s">
        <v>0</v>
      </c>
      <c r="U62" s="37" t="s">
        <v>154</v>
      </c>
      <c r="V62" s="38" t="s">
        <v>0</v>
      </c>
      <c r="W62" s="41" t="s">
        <v>154</v>
      </c>
      <c r="X62" s="42" t="s">
        <v>0</v>
      </c>
    </row>
    <row r="63" spans="1:27" x14ac:dyDescent="0.3">
      <c r="A63" s="55" t="s">
        <v>50</v>
      </c>
      <c r="B63" s="62" t="s">
        <v>336</v>
      </c>
      <c r="C63" s="8">
        <v>17</v>
      </c>
      <c r="D63" s="5">
        <f>IF(C66=0,"- - -",C63/C66*100)</f>
        <v>28.333333333333332</v>
      </c>
      <c r="E63" s="4">
        <v>1147</v>
      </c>
      <c r="F63" s="5">
        <f>IF(E66=0,"- - -",E63/E66*100)</f>
        <v>26.880712444340286</v>
      </c>
      <c r="G63" s="4">
        <v>5259</v>
      </c>
      <c r="H63" s="5">
        <f>IF(G66=0,"- - -",G63/G66*100)</f>
        <v>25.244815668202765</v>
      </c>
      <c r="I63" s="4">
        <v>10877</v>
      </c>
      <c r="J63" s="5">
        <f>IF(I66=0,"- - -",I63/I66*100)</f>
        <v>23.598967260419602</v>
      </c>
      <c r="K63" s="4">
        <v>8471</v>
      </c>
      <c r="L63" s="5">
        <f>IF(K66=0,"- - -",K63/K66*100)</f>
        <v>23.341232227488153</v>
      </c>
      <c r="M63" s="4">
        <v>3473</v>
      </c>
      <c r="N63" s="5">
        <f>IF(M66=0,"- - -",M63/M66*100)</f>
        <v>23.792560115092144</v>
      </c>
      <c r="O63" s="4">
        <v>635</v>
      </c>
      <c r="P63" s="5">
        <f>IF(O66=0,"- - -",O63/O66*100)</f>
        <v>25.760649087221093</v>
      </c>
      <c r="Q63" s="4">
        <v>23</v>
      </c>
      <c r="R63" s="5">
        <f>IF(Q66=0,"- - -",Q63/Q66*100)</f>
        <v>23.711340206185564</v>
      </c>
      <c r="S63" s="4">
        <v>1</v>
      </c>
      <c r="T63" s="5">
        <f>IF(S66=0,"- - -",S63/S66*100)</f>
        <v>25</v>
      </c>
      <c r="U63" s="4">
        <v>0</v>
      </c>
      <c r="V63" s="5" t="str">
        <f>IF(U66=0,"- - -",U63/U66*100)</f>
        <v>- - -</v>
      </c>
      <c r="W63" s="26">
        <f>C63+E63+G63+I63+K63+M63+O63+Q63+S63+U63</f>
        <v>29903</v>
      </c>
      <c r="X63" s="27">
        <f>IF(W66=0,"- - -",W63/W66*100)</f>
        <v>23.978990417385031</v>
      </c>
      <c r="AA63" s="69"/>
    </row>
    <row r="64" spans="1:27" x14ac:dyDescent="0.3">
      <c r="A64" s="52" t="s">
        <v>51</v>
      </c>
      <c r="B64" s="62" t="s">
        <v>347</v>
      </c>
      <c r="C64" s="9">
        <v>42</v>
      </c>
      <c r="D64" s="3">
        <f>IF(C66=0,"- - -",C64/C66*100)</f>
        <v>70</v>
      </c>
      <c r="E64" s="2">
        <v>3032</v>
      </c>
      <c r="F64" s="3">
        <f>IF(E66=0,"- - -",E64/E66*100)</f>
        <v>71.056948675884698</v>
      </c>
      <c r="G64" s="2">
        <v>15251</v>
      </c>
      <c r="H64" s="3">
        <f>IF(G66=0,"- - -",G64/G66*100)</f>
        <v>73.209485407066055</v>
      </c>
      <c r="I64" s="2">
        <v>34577</v>
      </c>
      <c r="J64" s="3">
        <f>IF(I66=0,"- - -",I64/I66*100)</f>
        <v>75.018984183463147</v>
      </c>
      <c r="K64" s="2">
        <v>27271</v>
      </c>
      <c r="L64" s="3">
        <f>IF(K66=0,"- - -",K64/K66*100)</f>
        <v>75.143282266064148</v>
      </c>
      <c r="M64" s="2">
        <v>10869</v>
      </c>
      <c r="N64" s="3">
        <f>IF(M66=0,"- - -",M64/M66*100)</f>
        <v>74.460505583339042</v>
      </c>
      <c r="O64" s="2">
        <v>1787</v>
      </c>
      <c r="P64" s="3">
        <f>IF(O66=0,"- - -",O64/O66*100)</f>
        <v>72.494929006085201</v>
      </c>
      <c r="Q64" s="2">
        <v>71</v>
      </c>
      <c r="R64" s="3">
        <f>IF(Q66=0,"- - -",Q64/Q66*100)</f>
        <v>73.19587628865979</v>
      </c>
      <c r="S64" s="2">
        <v>3</v>
      </c>
      <c r="T64" s="3">
        <f>IF(S66=0,"- - -",S64/S66*100)</f>
        <v>75</v>
      </c>
      <c r="U64" s="2">
        <v>0</v>
      </c>
      <c r="V64" s="3" t="str">
        <f>IF(U66=0,"- - -",U64/U66*100)</f>
        <v>- - -</v>
      </c>
      <c r="W64" s="26">
        <f t="shared" ref="W64:W65" si="5">C64+E64+G64+I64+K64+M64+O64+Q64+S64+U64</f>
        <v>92903</v>
      </c>
      <c r="X64" s="29">
        <f>IF(W66=0,"- - -",W64/W66*100)</f>
        <v>74.498215789262659</v>
      </c>
      <c r="AA64" s="69"/>
    </row>
    <row r="65" spans="1:31" ht="15" thickBot="1" x14ac:dyDescent="0.35">
      <c r="A65" s="52" t="s">
        <v>52</v>
      </c>
      <c r="B65" s="62" t="s">
        <v>262</v>
      </c>
      <c r="C65" s="9">
        <v>1</v>
      </c>
      <c r="D65" s="3">
        <f>IF(C66=0,"- - -",C65/C66*100)</f>
        <v>1.6666666666666667</v>
      </c>
      <c r="E65" s="2">
        <v>88</v>
      </c>
      <c r="F65" s="3">
        <f>IF(E66=0,"- - -",E65/E66*100)</f>
        <v>2.0623388797750173</v>
      </c>
      <c r="G65" s="2">
        <v>322</v>
      </c>
      <c r="H65" s="3">
        <f>IF(G66=0,"- - -",G65/G66*100)</f>
        <v>1.5456989247311828</v>
      </c>
      <c r="I65" s="2">
        <v>637</v>
      </c>
      <c r="J65" s="3">
        <f>IF(I66=0,"- - -",I65/I66*100)</f>
        <v>1.3820485561172462</v>
      </c>
      <c r="K65" s="2">
        <v>550</v>
      </c>
      <c r="L65" s="3">
        <f>IF(K66=0,"- - -",K65/K66*100)</f>
        <v>1.515485506447702</v>
      </c>
      <c r="M65" s="2">
        <v>255</v>
      </c>
      <c r="N65" s="3">
        <f>IF(M66=0,"- - -",M65/M66*100)</f>
        <v>1.7469343015688155</v>
      </c>
      <c r="O65" s="2">
        <v>43</v>
      </c>
      <c r="P65" s="3">
        <f>IF(O66=0,"- - -",O65/O66*100)</f>
        <v>1.7444219066937119</v>
      </c>
      <c r="Q65" s="2">
        <v>3</v>
      </c>
      <c r="R65" s="3">
        <f>IF(Q66=0,"- - -",Q65/Q66*100)</f>
        <v>3.0927835051546393</v>
      </c>
      <c r="S65" s="2">
        <v>0</v>
      </c>
      <c r="T65" s="3">
        <f>IF(S66=0,"- - -",S65/S66*100)</f>
        <v>0</v>
      </c>
      <c r="U65" s="2">
        <v>0</v>
      </c>
      <c r="V65" s="3" t="str">
        <f>IF(U66=0,"- - -",U65/U66*100)</f>
        <v>- - -</v>
      </c>
      <c r="W65" s="26">
        <f t="shared" si="5"/>
        <v>1899</v>
      </c>
      <c r="X65" s="29">
        <f>IF(W66=0,"- - -",W65/W66*100)</f>
        <v>1.5227937933523115</v>
      </c>
      <c r="AA65" s="69"/>
    </row>
    <row r="66" spans="1:31" x14ac:dyDescent="0.3">
      <c r="A66" s="161" t="s">
        <v>153</v>
      </c>
      <c r="B66" s="162"/>
      <c r="C66" s="14">
        <f>SUM(C63:C65)</f>
        <v>60</v>
      </c>
      <c r="D66" s="15">
        <f>IF(C66=0,"- - -",C66/C66*100)</f>
        <v>100</v>
      </c>
      <c r="E66" s="16">
        <f>SUM(E63:E65)</f>
        <v>4267</v>
      </c>
      <c r="F66" s="15">
        <f>IF(E66=0,"- - -",E66/E66*100)</f>
        <v>100</v>
      </c>
      <c r="G66" s="16">
        <f>SUM(G63:G65)</f>
        <v>20832</v>
      </c>
      <c r="H66" s="15">
        <f>IF(G66=0,"- - -",G66/G66*100)</f>
        <v>100</v>
      </c>
      <c r="I66" s="16">
        <f>SUM(I63:I65)</f>
        <v>46091</v>
      </c>
      <c r="J66" s="15">
        <f>IF(I66=0,"- - -",I66/I66*100)</f>
        <v>100</v>
      </c>
      <c r="K66" s="16">
        <f>SUM(K63:K65)</f>
        <v>36292</v>
      </c>
      <c r="L66" s="15">
        <f>IF(K66=0,"- - -",K66/K66*100)</f>
        <v>100</v>
      </c>
      <c r="M66" s="16">
        <f>SUM(M63:M65)</f>
        <v>14597</v>
      </c>
      <c r="N66" s="15">
        <f>IF(M66=0,"- - -",M66/M66*100)</f>
        <v>100</v>
      </c>
      <c r="O66" s="16">
        <f>SUM(O63:O65)</f>
        <v>2465</v>
      </c>
      <c r="P66" s="15">
        <f>IF(O66=0,"- - -",O66/O66*100)</f>
        <v>100</v>
      </c>
      <c r="Q66" s="16">
        <f>SUM(Q63:Q65)</f>
        <v>97</v>
      </c>
      <c r="R66" s="15">
        <f>IF(Q66=0,"- - -",Q66/Q66*100)</f>
        <v>100</v>
      </c>
      <c r="S66" s="16">
        <f>SUM(S63:S65)</f>
        <v>4</v>
      </c>
      <c r="T66" s="15">
        <f>IF(S66=0,"- - -",S66/S66*100)</f>
        <v>100</v>
      </c>
      <c r="U66" s="16">
        <f>SUM(U63:U65)</f>
        <v>0</v>
      </c>
      <c r="V66" s="15" t="str">
        <f>IF(U66=0,"- - -",U66/U66*100)</f>
        <v>- - -</v>
      </c>
      <c r="W66" s="22">
        <f>SUM(W63:W65)</f>
        <v>124705</v>
      </c>
      <c r="X66" s="23">
        <f>IF(W66=0,"- - -",W66/W66*100)</f>
        <v>100</v>
      </c>
      <c r="AA66" s="69"/>
    </row>
    <row r="67" spans="1:31" ht="15" thickBot="1" x14ac:dyDescent="0.35">
      <c r="A67" s="163" t="s">
        <v>615</v>
      </c>
      <c r="B67" s="164"/>
      <c r="C67" s="18">
        <f>IF($W66=0,"- - -",C66/$W66*100)</f>
        <v>4.8113547973216791E-2</v>
      </c>
      <c r="D67" s="19"/>
      <c r="E67" s="20">
        <f>IF($W66=0,"- - -",E66/$W66*100)</f>
        <v>3.4216751533619338</v>
      </c>
      <c r="F67" s="19"/>
      <c r="G67" s="20">
        <f>IF($W66=0,"- - -",G66/$W66*100)</f>
        <v>16.705023856300873</v>
      </c>
      <c r="H67" s="19"/>
      <c r="I67" s="20">
        <f>IF($W66=0,"- - -",I66/$W66*100)</f>
        <v>36.960025660558919</v>
      </c>
      <c r="J67" s="19"/>
      <c r="K67" s="20">
        <f>IF($W66=0,"- - -",K66/$W66*100)</f>
        <v>29.102281384066398</v>
      </c>
      <c r="L67" s="19"/>
      <c r="M67" s="20">
        <f>IF($W66=0,"- - -",M66/$W66*100)</f>
        <v>11.705224329417426</v>
      </c>
      <c r="N67" s="19"/>
      <c r="O67" s="20">
        <f>IF($W66=0,"- - -",O66/$W66*100)</f>
        <v>1.9766649292329896</v>
      </c>
      <c r="P67" s="19"/>
      <c r="Q67" s="20">
        <f>IF($W66=0,"- - -",Q66/$W66*100)</f>
        <v>7.7783569223367141E-2</v>
      </c>
      <c r="R67" s="19"/>
      <c r="S67" s="20">
        <f>IF($W66=0,"- - -",S66/$W66*100)</f>
        <v>3.2075698648811194E-3</v>
      </c>
      <c r="T67" s="19"/>
      <c r="U67" s="20">
        <f>IF($W66=0,"- - -",U66/$W66*100)</f>
        <v>0</v>
      </c>
      <c r="V67" s="19"/>
      <c r="W67" s="24">
        <f>IF($W66=0,"- - -",W66/$W66*100)</f>
        <v>100</v>
      </c>
      <c r="X67" s="25"/>
    </row>
    <row r="68" spans="1:31" x14ac:dyDescent="0.3">
      <c r="A68" s="63"/>
    </row>
    <row r="70" spans="1:31" x14ac:dyDescent="0.3">
      <c r="A70" s="49" t="s">
        <v>342</v>
      </c>
      <c r="J70" s="48"/>
      <c r="L70" s="48"/>
    </row>
    <row r="71" spans="1:31" ht="15" thickBot="1" x14ac:dyDescent="0.35"/>
    <row r="72" spans="1:31" ht="14.4" customHeight="1" x14ac:dyDescent="0.3">
      <c r="A72" s="157" t="s">
        <v>336</v>
      </c>
      <c r="B72" s="158"/>
      <c r="C72" s="32" t="s">
        <v>1</v>
      </c>
      <c r="D72" s="33"/>
      <c r="E72" s="33" t="s">
        <v>2</v>
      </c>
      <c r="F72" s="33"/>
      <c r="G72" s="33" t="s">
        <v>3</v>
      </c>
      <c r="H72" s="33"/>
      <c r="I72" s="33" t="s">
        <v>4</v>
      </c>
      <c r="J72" s="33"/>
      <c r="K72" s="33" t="s">
        <v>5</v>
      </c>
      <c r="L72" s="33"/>
      <c r="M72" s="33" t="s">
        <v>6</v>
      </c>
      <c r="N72" s="33"/>
      <c r="O72" s="33" t="s">
        <v>7</v>
      </c>
      <c r="P72" s="33"/>
      <c r="Q72" s="33" t="s">
        <v>8</v>
      </c>
      <c r="R72" s="33"/>
      <c r="S72" s="33" t="s">
        <v>9</v>
      </c>
      <c r="T72" s="33"/>
      <c r="U72" s="33" t="s">
        <v>10</v>
      </c>
      <c r="V72" s="33"/>
      <c r="W72" s="33" t="s">
        <v>11</v>
      </c>
      <c r="X72" s="33"/>
      <c r="Y72" s="33" t="s">
        <v>127</v>
      </c>
      <c r="Z72" s="33"/>
      <c r="AA72" s="35" t="s">
        <v>153</v>
      </c>
      <c r="AB72" s="36"/>
    </row>
    <row r="73" spans="1:31" ht="15" thickBot="1" x14ac:dyDescent="0.35">
      <c r="A73" s="159"/>
      <c r="B73" s="160"/>
      <c r="C73" s="37" t="s">
        <v>154</v>
      </c>
      <c r="D73" s="38" t="s">
        <v>0</v>
      </c>
      <c r="E73" s="39" t="s">
        <v>154</v>
      </c>
      <c r="F73" s="38" t="s">
        <v>0</v>
      </c>
      <c r="G73" s="39" t="s">
        <v>154</v>
      </c>
      <c r="H73" s="38" t="s">
        <v>0</v>
      </c>
      <c r="I73" s="37" t="s">
        <v>154</v>
      </c>
      <c r="J73" s="38" t="s">
        <v>0</v>
      </c>
      <c r="K73" s="37" t="s">
        <v>154</v>
      </c>
      <c r="L73" s="38" t="s">
        <v>0</v>
      </c>
      <c r="M73" s="37" t="s">
        <v>154</v>
      </c>
      <c r="N73" s="38" t="s">
        <v>0</v>
      </c>
      <c r="O73" s="37" t="s">
        <v>154</v>
      </c>
      <c r="P73" s="38" t="s">
        <v>0</v>
      </c>
      <c r="Q73" s="37" t="s">
        <v>154</v>
      </c>
      <c r="R73" s="38" t="s">
        <v>0</v>
      </c>
      <c r="S73" s="37" t="s">
        <v>154</v>
      </c>
      <c r="T73" s="38" t="s">
        <v>0</v>
      </c>
      <c r="U73" s="37" t="s">
        <v>154</v>
      </c>
      <c r="V73" s="38" t="s">
        <v>0</v>
      </c>
      <c r="W73" s="37" t="s">
        <v>154</v>
      </c>
      <c r="X73" s="38" t="s">
        <v>0</v>
      </c>
      <c r="Y73" s="37" t="s">
        <v>154</v>
      </c>
      <c r="Z73" s="38" t="s">
        <v>0</v>
      </c>
      <c r="AA73" s="41" t="s">
        <v>154</v>
      </c>
      <c r="AB73" s="42" t="s">
        <v>0</v>
      </c>
    </row>
    <row r="74" spans="1:31" x14ac:dyDescent="0.3">
      <c r="A74" s="55" t="s">
        <v>50</v>
      </c>
      <c r="B74" s="62" t="s">
        <v>336</v>
      </c>
      <c r="C74" s="8">
        <v>43</v>
      </c>
      <c r="D74" s="5">
        <f>IF(C77=0,"- - -",C74/C77*100)</f>
        <v>32.575757575757578</v>
      </c>
      <c r="E74" s="4">
        <v>113</v>
      </c>
      <c r="F74" s="5">
        <f>IF(E77=0,"- - -",E74/E77*100)</f>
        <v>21.042830540037244</v>
      </c>
      <c r="G74" s="4">
        <v>67</v>
      </c>
      <c r="H74" s="5">
        <f>IF(G77=0,"- - -",G74/G77*100)</f>
        <v>8.0047789725209082</v>
      </c>
      <c r="I74" s="4">
        <v>231</v>
      </c>
      <c r="J74" s="5">
        <f>IF(I77=0,"- - -",I74/I77*100)</f>
        <v>12.984822934232715</v>
      </c>
      <c r="K74" s="4">
        <v>1073</v>
      </c>
      <c r="L74" s="5">
        <f>IF(K77=0,"- - -",K74/K77*100)</f>
        <v>18.313705410479603</v>
      </c>
      <c r="M74" s="4">
        <v>4634</v>
      </c>
      <c r="N74" s="5">
        <f>IF(M77=0,"- - -",M74/M77*100)</f>
        <v>19.693170710977011</v>
      </c>
      <c r="O74" s="4">
        <v>11295</v>
      </c>
      <c r="P74" s="5">
        <f>IF(O77=0,"- - -",O74/O77*100)</f>
        <v>22.769423053662862</v>
      </c>
      <c r="Q74" s="4">
        <v>9515</v>
      </c>
      <c r="R74" s="5">
        <f>IF(Q77=0,"- - -",Q74/Q77*100)</f>
        <v>27.37341772151899</v>
      </c>
      <c r="S74" s="4">
        <v>2877</v>
      </c>
      <c r="T74" s="5">
        <f>IF(S77=0,"- - -",S74/S77*100)</f>
        <v>33.004474016290011</v>
      </c>
      <c r="U74" s="4">
        <v>419</v>
      </c>
      <c r="V74" s="5">
        <f>IF(U77=0,"- - -",U74/U77*100)</f>
        <v>37.112488928255097</v>
      </c>
      <c r="W74" s="4">
        <v>35</v>
      </c>
      <c r="X74" s="5">
        <f>IF(W77=0,"- - -",W74/W77*100)</f>
        <v>40.229885057471265</v>
      </c>
      <c r="Y74" s="4">
        <v>0</v>
      </c>
      <c r="Z74" s="5" t="str">
        <f>IF(Y77=0,"- - -",Y74/Y77*100)</f>
        <v>- - -</v>
      </c>
      <c r="AA74" s="26">
        <f>C74+E74+G74+I74+K74+M74+O74+Q74+S74+U74+W74+Y74</f>
        <v>30302</v>
      </c>
      <c r="AB74" s="27">
        <f>IF(AA77=0,"- - -",AA74/AA77*100)</f>
        <v>23.864728212074912</v>
      </c>
      <c r="AE74" s="69"/>
    </row>
    <row r="75" spans="1:31" x14ac:dyDescent="0.3">
      <c r="A75" s="52" t="s">
        <v>51</v>
      </c>
      <c r="B75" s="62" t="s">
        <v>347</v>
      </c>
      <c r="C75" s="9">
        <v>77</v>
      </c>
      <c r="D75" s="3">
        <f>IF(C77=0,"- - -",C75/C77*100)</f>
        <v>58.333333333333336</v>
      </c>
      <c r="E75" s="2">
        <v>407</v>
      </c>
      <c r="F75" s="3">
        <f>IF(E77=0,"- - -",E75/E77*100)</f>
        <v>75.791433891992554</v>
      </c>
      <c r="G75" s="2">
        <v>748</v>
      </c>
      <c r="H75" s="3">
        <f>IF(G77=0,"- - -",G75/G77*100)</f>
        <v>89.366786140979698</v>
      </c>
      <c r="I75" s="2">
        <v>1497</v>
      </c>
      <c r="J75" s="3">
        <f>IF(I77=0,"- - -",I75/I77*100)</f>
        <v>84.148397976391237</v>
      </c>
      <c r="K75" s="2">
        <v>4660</v>
      </c>
      <c r="L75" s="3">
        <f>IF(K77=0,"- - -",K75/K77*100)</f>
        <v>79.535756955111793</v>
      </c>
      <c r="M75" s="2">
        <v>18462</v>
      </c>
      <c r="N75" s="3">
        <f>IF(M77=0,"- - -",M75/M77*100)</f>
        <v>78.458204071225197</v>
      </c>
      <c r="O75" s="2">
        <v>37584</v>
      </c>
      <c r="P75" s="3">
        <f>IF(O77=0,"- - -",O75/O77*100)</f>
        <v>75.765028423980979</v>
      </c>
      <c r="Q75" s="2">
        <v>24784</v>
      </c>
      <c r="R75" s="3">
        <f>IF(Q77=0,"- - -",Q75/Q77*100)</f>
        <v>71.300345224395855</v>
      </c>
      <c r="S75" s="2">
        <v>5758</v>
      </c>
      <c r="T75" s="3">
        <f>IF(S77=0,"- - -",S75/S77*100)</f>
        <v>66.054835379144208</v>
      </c>
      <c r="U75" s="2">
        <v>698</v>
      </c>
      <c r="V75" s="3">
        <f>IF(U77=0,"- - -",U75/U77*100)</f>
        <v>61.824623560673167</v>
      </c>
      <c r="W75" s="2">
        <v>51</v>
      </c>
      <c r="X75" s="3">
        <f>IF(W77=0,"- - -",W75/W77*100)</f>
        <v>58.620689655172406</v>
      </c>
      <c r="Y75" s="2">
        <v>0</v>
      </c>
      <c r="Z75" s="3" t="str">
        <f>IF(Y77=0,"- - -",Y75/Y77*100)</f>
        <v>- - -</v>
      </c>
      <c r="AA75" s="26">
        <f t="shared" ref="AA75:AA76" si="6">C75+E75+G75+I75+K75+M75+O75+Q75+S75+U75+W75+Y75</f>
        <v>94726</v>
      </c>
      <c r="AB75" s="29">
        <f>IF(AA77=0,"- - -",AA75/AA77*100)</f>
        <v>74.602674563296418</v>
      </c>
      <c r="AE75" s="69"/>
    </row>
    <row r="76" spans="1:31" ht="15" thickBot="1" x14ac:dyDescent="0.35">
      <c r="A76" s="52" t="s">
        <v>52</v>
      </c>
      <c r="B76" s="62" t="s">
        <v>262</v>
      </c>
      <c r="C76" s="9">
        <v>12</v>
      </c>
      <c r="D76" s="3">
        <f>IF(C77=0,"- - -",C76/C77*100)</f>
        <v>9.0909090909090917</v>
      </c>
      <c r="E76" s="2">
        <v>17</v>
      </c>
      <c r="F76" s="3">
        <f>IF(E77=0,"- - -",E76/E77*100)</f>
        <v>3.1657355679702048</v>
      </c>
      <c r="G76" s="2">
        <v>22</v>
      </c>
      <c r="H76" s="3">
        <f>IF(G77=0,"- - -",G76/G77*100)</f>
        <v>2.6284348864994027</v>
      </c>
      <c r="I76" s="2">
        <v>51</v>
      </c>
      <c r="J76" s="3">
        <f>IF(I77=0,"- - -",I76/I77*100)</f>
        <v>2.8667790893760539</v>
      </c>
      <c r="K76" s="2">
        <v>126</v>
      </c>
      <c r="L76" s="3">
        <f>IF(K77=0,"- - -",K76/K77*100)</f>
        <v>2.1505376344086025</v>
      </c>
      <c r="M76" s="2">
        <v>435</v>
      </c>
      <c r="N76" s="3">
        <f>IF(M77=0,"- - -",M76/M77*100)</f>
        <v>1.8486252177977989</v>
      </c>
      <c r="O76" s="2">
        <v>727</v>
      </c>
      <c r="P76" s="3">
        <f>IF(O77=0,"- - -",O76/O77*100)</f>
        <v>1.4655485223561666</v>
      </c>
      <c r="Q76" s="2">
        <v>461</v>
      </c>
      <c r="R76" s="3">
        <f>IF(Q77=0,"- - -",Q76/Q77*100)</f>
        <v>1.3262370540851554</v>
      </c>
      <c r="S76" s="2">
        <v>82</v>
      </c>
      <c r="T76" s="3">
        <f>IF(S77=0,"- - -",S76/S77*100)</f>
        <v>0.9406906045657909</v>
      </c>
      <c r="U76" s="2">
        <v>12</v>
      </c>
      <c r="V76" s="3">
        <f>IF(U77=0,"- - -",U76/U77*100)</f>
        <v>1.0628875110717448</v>
      </c>
      <c r="W76" s="2">
        <v>1</v>
      </c>
      <c r="X76" s="3">
        <f>IF(W77=0,"- - -",W76/W77*100)</f>
        <v>1.1494252873563218</v>
      </c>
      <c r="Y76" s="2">
        <v>0</v>
      </c>
      <c r="Z76" s="3" t="str">
        <f>IF(Y77=0,"- - -",Y76/Y77*100)</f>
        <v>- - -</v>
      </c>
      <c r="AA76" s="26">
        <f t="shared" si="6"/>
        <v>1946</v>
      </c>
      <c r="AB76" s="29">
        <f>IF(AA77=0,"- - -",AA76/AA77*100)</f>
        <v>1.5325972246286641</v>
      </c>
      <c r="AE76" s="69"/>
    </row>
    <row r="77" spans="1:31" x14ac:dyDescent="0.3">
      <c r="A77" s="170" t="s">
        <v>153</v>
      </c>
      <c r="B77" s="171"/>
      <c r="C77" s="14">
        <f>SUM(C74:C76)</f>
        <v>132</v>
      </c>
      <c r="D77" s="15">
        <f>IF(C77=0,"- - -",C77/C77*100)</f>
        <v>100</v>
      </c>
      <c r="E77" s="16">
        <f>SUM(E74:E76)</f>
        <v>537</v>
      </c>
      <c r="F77" s="15">
        <f>IF(E77=0,"- - -",E77/E77*100)</f>
        <v>100</v>
      </c>
      <c r="G77" s="16">
        <f>SUM(G74:G76)</f>
        <v>837</v>
      </c>
      <c r="H77" s="15">
        <f>IF(G77=0,"- - -",G77/G77*100)</f>
        <v>100</v>
      </c>
      <c r="I77" s="16">
        <f>SUM(I74:I76)</f>
        <v>1779</v>
      </c>
      <c r="J77" s="15">
        <f>IF(I77=0,"- - -",I77/I77*100)</f>
        <v>100</v>
      </c>
      <c r="K77" s="16">
        <f>SUM(K74:K76)</f>
        <v>5859</v>
      </c>
      <c r="L77" s="15">
        <f>IF(K77=0,"- - -",K77/K77*100)</f>
        <v>100</v>
      </c>
      <c r="M77" s="16">
        <f>SUM(M74:M76)</f>
        <v>23531</v>
      </c>
      <c r="N77" s="15">
        <f>IF(M77=0,"- - -",M77/M77*100)</f>
        <v>100</v>
      </c>
      <c r="O77" s="16">
        <f>SUM(O74:O76)</f>
        <v>49606</v>
      </c>
      <c r="P77" s="15">
        <f>IF(O77=0,"- - -",O77/O77*100)</f>
        <v>100</v>
      </c>
      <c r="Q77" s="16">
        <f>SUM(Q74:Q76)</f>
        <v>34760</v>
      </c>
      <c r="R77" s="15">
        <f>IF(Q77=0,"- - -",Q77/Q77*100)</f>
        <v>100</v>
      </c>
      <c r="S77" s="16">
        <f>SUM(S74:S76)</f>
        <v>8717</v>
      </c>
      <c r="T77" s="15">
        <f>IF(S77=0,"- - -",S77/S77*100)</f>
        <v>100</v>
      </c>
      <c r="U77" s="16">
        <f>SUM(U74:U76)</f>
        <v>1129</v>
      </c>
      <c r="V77" s="15">
        <f>IF(U77=0,"- - -",U77/U77*100)</f>
        <v>100</v>
      </c>
      <c r="W77" s="16">
        <f>SUM(W74:W76)</f>
        <v>87</v>
      </c>
      <c r="X77" s="15">
        <f>IF(W77=0,"- - -",W77/W77*100)</f>
        <v>100</v>
      </c>
      <c r="Y77" s="16">
        <f>SUM(Y74:Y76)</f>
        <v>0</v>
      </c>
      <c r="Z77" s="15" t="str">
        <f>IF(Y77=0,"- - -",Y77/Y77*100)</f>
        <v>- - -</v>
      </c>
      <c r="AA77" s="22">
        <f>SUM(AA74:AA76)</f>
        <v>126974</v>
      </c>
      <c r="AB77" s="23">
        <f>IF(AA77=0,"- - -",AA77/AA77*100)</f>
        <v>100</v>
      </c>
      <c r="AE77" s="69"/>
    </row>
    <row r="78" spans="1:31" ht="15" thickBot="1" x14ac:dyDescent="0.35">
      <c r="A78" s="163" t="s">
        <v>616</v>
      </c>
      <c r="B78" s="164"/>
      <c r="C78" s="18">
        <f>IF($AA77=0,"- - -",C77/$AA77*100)</f>
        <v>0.10395829067368122</v>
      </c>
      <c r="D78" s="19"/>
      <c r="E78" s="20">
        <f>IF($AA77=0,"- - -",E77/$AA77*100)</f>
        <v>0.42292122796793047</v>
      </c>
      <c r="F78" s="19"/>
      <c r="G78" s="20">
        <f>IF($AA77=0,"- - -",G77/$AA77*100)</f>
        <v>0.65919007040811506</v>
      </c>
      <c r="H78" s="19"/>
      <c r="I78" s="20">
        <f>IF($AA77=0,"- - -",I77/$AA77*100)</f>
        <v>1.4010742356702945</v>
      </c>
      <c r="J78" s="19"/>
      <c r="K78" s="20">
        <f>IF($AA77=0,"- - -",K77/$AA77*100)</f>
        <v>4.614330492856805</v>
      </c>
      <c r="L78" s="19"/>
      <c r="M78" s="20">
        <f>IF($AA77=0,"- - -",M77/$AA77*100)</f>
        <v>18.532140438199946</v>
      </c>
      <c r="N78" s="19"/>
      <c r="O78" s="20">
        <f>IF($AA77=0,"- - -",O77/$AA77*100)</f>
        <v>39.06784066029266</v>
      </c>
      <c r="P78" s="19"/>
      <c r="Q78" s="20">
        <f>IF($AA77=0,"- - -",Q77/$AA77*100)</f>
        <v>27.375683210736057</v>
      </c>
      <c r="R78" s="19"/>
      <c r="S78" s="20">
        <f>IF($AA77=0,"- - -",S77/$AA77*100)</f>
        <v>6.8651849985036302</v>
      </c>
      <c r="T78" s="19"/>
      <c r="U78" s="20">
        <f>IF($AA77=0,"- - -",U77/$AA77*100)</f>
        <v>0.88915841038322807</v>
      </c>
      <c r="V78" s="19"/>
      <c r="W78" s="20">
        <f>IF($AA77=0,"- - -",W77/$AA77*100)</f>
        <v>6.8517964307653528E-2</v>
      </c>
      <c r="X78" s="19"/>
      <c r="Y78" s="20">
        <f>IF($AA77=0,"- - -",Y77/$AA77*100)</f>
        <v>0</v>
      </c>
      <c r="Z78" s="19"/>
      <c r="AA78" s="24">
        <f>IF($AA77=0,"- - -",AA77/$AA77*100)</f>
        <v>100</v>
      </c>
      <c r="AB78" s="25"/>
    </row>
    <row r="79" spans="1:31" x14ac:dyDescent="0.3">
      <c r="A79" s="63"/>
    </row>
    <row r="81" spans="1:15" x14ac:dyDescent="0.3">
      <c r="A81" s="49" t="s">
        <v>462</v>
      </c>
      <c r="J81" s="48"/>
      <c r="L81" s="48"/>
    </row>
    <row r="82" spans="1:15" ht="15" thickBot="1" x14ac:dyDescent="0.35"/>
    <row r="83" spans="1:15" ht="14.4" customHeight="1" x14ac:dyDescent="0.3">
      <c r="A83" s="157" t="s">
        <v>336</v>
      </c>
      <c r="B83" s="158"/>
      <c r="C83" s="32" t="s">
        <v>423</v>
      </c>
      <c r="D83" s="33"/>
      <c r="E83" s="33" t="s">
        <v>424</v>
      </c>
      <c r="F83" s="33"/>
      <c r="G83" s="33" t="s">
        <v>425</v>
      </c>
      <c r="H83" s="33"/>
      <c r="I83" s="33" t="s">
        <v>426</v>
      </c>
      <c r="J83" s="33"/>
      <c r="K83" s="35" t="s">
        <v>153</v>
      </c>
      <c r="L83" s="36"/>
    </row>
    <row r="84" spans="1:15" ht="15" thickBot="1" x14ac:dyDescent="0.35">
      <c r="A84" s="159"/>
      <c r="B84" s="160"/>
      <c r="C84" s="37" t="s">
        <v>154</v>
      </c>
      <c r="D84" s="38" t="s">
        <v>0</v>
      </c>
      <c r="E84" s="39" t="s">
        <v>154</v>
      </c>
      <c r="F84" s="38" t="s">
        <v>0</v>
      </c>
      <c r="G84" s="39" t="s">
        <v>154</v>
      </c>
      <c r="H84" s="38" t="s">
        <v>0</v>
      </c>
      <c r="I84" s="37" t="s">
        <v>154</v>
      </c>
      <c r="J84" s="38" t="s">
        <v>0</v>
      </c>
      <c r="K84" s="41" t="s">
        <v>154</v>
      </c>
      <c r="L84" s="42" t="s">
        <v>0</v>
      </c>
    </row>
    <row r="85" spans="1:15" x14ac:dyDescent="0.3">
      <c r="A85" s="55" t="s">
        <v>50</v>
      </c>
      <c r="B85" s="62" t="s">
        <v>336</v>
      </c>
      <c r="C85" s="8">
        <v>4</v>
      </c>
      <c r="D85" s="5">
        <f>IF(C88=0,"- - -",C85/C88*100)</f>
        <v>18.181818181818183</v>
      </c>
      <c r="E85" s="4">
        <v>15629</v>
      </c>
      <c r="F85" s="5">
        <f>IF(E88=0,"- - -",E85/E88*100)</f>
        <v>24.03832843717797</v>
      </c>
      <c r="G85" s="4">
        <v>14669</v>
      </c>
      <c r="H85" s="5">
        <f>IF(G88=0,"- - -",G85/G88*100)</f>
        <v>23.684507951885042</v>
      </c>
      <c r="I85" s="4">
        <v>0</v>
      </c>
      <c r="J85" s="5" t="str">
        <f>IF($I$88=0,"-    ",I85/$I$88*100)</f>
        <v xml:space="preserve">-    </v>
      </c>
      <c r="K85" s="26">
        <f>C85+E85+G85+I85</f>
        <v>30302</v>
      </c>
      <c r="L85" s="27">
        <f>IF(K88=0,"- - -",K85/K88*100)</f>
        <v>23.864728212074912</v>
      </c>
      <c r="O85" s="69"/>
    </row>
    <row r="86" spans="1:15" x14ac:dyDescent="0.3">
      <c r="A86" s="52" t="s">
        <v>51</v>
      </c>
      <c r="B86" s="62" t="s">
        <v>347</v>
      </c>
      <c r="C86" s="9">
        <v>16</v>
      </c>
      <c r="D86" s="3">
        <f>IF(C88=0,"- - -",C86/C88*100)</f>
        <v>72.727272727272734</v>
      </c>
      <c r="E86" s="2">
        <v>48397</v>
      </c>
      <c r="F86" s="3">
        <f>IF(E88=0,"- - -",E86/E88*100)</f>
        <v>74.437454819508744</v>
      </c>
      <c r="G86" s="2">
        <v>46313</v>
      </c>
      <c r="H86" s="3">
        <f>IF(G88=0,"- - -",G86/G88*100)</f>
        <v>74.776782110276912</v>
      </c>
      <c r="I86" s="2">
        <v>0</v>
      </c>
      <c r="J86" s="5" t="str">
        <f t="shared" ref="J86:J87" si="7">IF($I$88=0,"-    ",I86/$I$88*100)</f>
        <v xml:space="preserve">-    </v>
      </c>
      <c r="K86" s="26">
        <f t="shared" ref="K86:K87" si="8">C86+E86+G86+I86</f>
        <v>94726</v>
      </c>
      <c r="L86" s="29">
        <f>IF(K88=0,"- - -",K86/K88*100)</f>
        <v>74.602674563296418</v>
      </c>
      <c r="O86" s="69"/>
    </row>
    <row r="87" spans="1:15" ht="15" thickBot="1" x14ac:dyDescent="0.35">
      <c r="A87" s="52" t="s">
        <v>52</v>
      </c>
      <c r="B87" s="62" t="s">
        <v>262</v>
      </c>
      <c r="C87" s="9">
        <v>2</v>
      </c>
      <c r="D87" s="3">
        <f>IF(C88=0,"- - -",C87/C88*100)</f>
        <v>9.0909090909090917</v>
      </c>
      <c r="E87" s="2">
        <v>991</v>
      </c>
      <c r="F87" s="3">
        <f>IF(E88=0,"- - -",E87/E88*100)</f>
        <v>1.5242167433132872</v>
      </c>
      <c r="G87" s="2">
        <v>953</v>
      </c>
      <c r="H87" s="3">
        <f>IF(G88=0,"- - -",G87/G88*100)</f>
        <v>1.538709937838056</v>
      </c>
      <c r="I87" s="2">
        <v>0</v>
      </c>
      <c r="J87" s="5" t="str">
        <f t="shared" si="7"/>
        <v xml:space="preserve">-    </v>
      </c>
      <c r="K87" s="26">
        <f t="shared" si="8"/>
        <v>1946</v>
      </c>
      <c r="L87" s="29">
        <f>IF(K88=0,"- - -",K87/K88*100)</f>
        <v>1.5325972246286641</v>
      </c>
      <c r="O87" s="69"/>
    </row>
    <row r="88" spans="1:15" x14ac:dyDescent="0.3">
      <c r="A88" s="161" t="s">
        <v>153</v>
      </c>
      <c r="B88" s="162"/>
      <c r="C88" s="14">
        <f>SUM(C85:C87)</f>
        <v>22</v>
      </c>
      <c r="D88" s="15">
        <f>IF(C88=0,"- - -",C88/C88*100)</f>
        <v>100</v>
      </c>
      <c r="E88" s="16">
        <f>SUM(E85:E87)</f>
        <v>65017</v>
      </c>
      <c r="F88" s="15">
        <f>IF(E88=0,"- - -",E88/E88*100)</f>
        <v>100</v>
      </c>
      <c r="G88" s="16">
        <f>SUM(G85:G87)</f>
        <v>61935</v>
      </c>
      <c r="H88" s="15">
        <f>IF(G88=0,"- - -",G88/G88*100)</f>
        <v>100</v>
      </c>
      <c r="I88" s="16">
        <f>SUM(I85:I87)</f>
        <v>0</v>
      </c>
      <c r="J88" s="15" t="str">
        <f>IF($I$88=0,"-    ",I88/$I$88*100)</f>
        <v xml:space="preserve">-    </v>
      </c>
      <c r="K88" s="22">
        <f>SUM(K85:K87)</f>
        <v>126974</v>
      </c>
      <c r="L88" s="23">
        <f>IF(K88=0,"- - -",K88/K88*100)</f>
        <v>100</v>
      </c>
      <c r="O88" s="69"/>
    </row>
    <row r="89" spans="1:15" ht="15" thickBot="1" x14ac:dyDescent="0.35">
      <c r="A89" s="163" t="s">
        <v>245</v>
      </c>
      <c r="B89" s="164"/>
      <c r="C89" s="18">
        <f>IF($K88=0,"- - -",C88/$K88*100)</f>
        <v>1.7326381778946871E-2</v>
      </c>
      <c r="D89" s="19"/>
      <c r="E89" s="20">
        <f>IF($K88=0,"- - -",E88/$K88*100)</f>
        <v>51.204971096444943</v>
      </c>
      <c r="F89" s="19"/>
      <c r="G89" s="20">
        <f>IF($K88=0,"- - -",G88/$K88*100)</f>
        <v>48.777702521776114</v>
      </c>
      <c r="H89" s="19"/>
      <c r="I89" s="20">
        <f>IF($K88=0,"- - -",I88/$K88*100)</f>
        <v>0</v>
      </c>
      <c r="J89" s="19"/>
      <c r="K89" s="24">
        <f>IF($K88=0,"- - -",K88/$K88*100)</f>
        <v>100</v>
      </c>
      <c r="L89" s="25"/>
    </row>
    <row r="92" spans="1:15" x14ac:dyDescent="0.3">
      <c r="A92" s="1" t="s">
        <v>343</v>
      </c>
      <c r="J92" s="48"/>
      <c r="L92" s="48"/>
    </row>
    <row r="93" spans="1:15" ht="15" thickBot="1" x14ac:dyDescent="0.35"/>
    <row r="94" spans="1:15" ht="14.4" customHeight="1" x14ac:dyDescent="0.3">
      <c r="A94" s="157" t="s">
        <v>336</v>
      </c>
      <c r="B94" s="158"/>
      <c r="C94" s="32" t="s">
        <v>259</v>
      </c>
      <c r="D94" s="33"/>
      <c r="E94" s="33" t="s">
        <v>260</v>
      </c>
      <c r="F94" s="33"/>
      <c r="G94" s="33" t="s">
        <v>261</v>
      </c>
      <c r="H94" s="33"/>
      <c r="I94" s="33" t="s">
        <v>262</v>
      </c>
      <c r="J94" s="33"/>
      <c r="K94" s="35" t="s">
        <v>153</v>
      </c>
      <c r="L94" s="36"/>
    </row>
    <row r="95" spans="1:15" ht="15" thickBot="1" x14ac:dyDescent="0.35">
      <c r="A95" s="159"/>
      <c r="B95" s="160"/>
      <c r="C95" s="37" t="s">
        <v>154</v>
      </c>
      <c r="D95" s="38" t="s">
        <v>0</v>
      </c>
      <c r="E95" s="39" t="s">
        <v>154</v>
      </c>
      <c r="F95" s="38" t="s">
        <v>0</v>
      </c>
      <c r="G95" s="39" t="s">
        <v>154</v>
      </c>
      <c r="H95" s="38" t="s">
        <v>0</v>
      </c>
      <c r="I95" s="37" t="s">
        <v>154</v>
      </c>
      <c r="J95" s="38" t="s">
        <v>0</v>
      </c>
      <c r="K95" s="41" t="s">
        <v>154</v>
      </c>
      <c r="L95" s="42" t="s">
        <v>0</v>
      </c>
    </row>
    <row r="96" spans="1:15" x14ac:dyDescent="0.3">
      <c r="A96" s="55" t="s">
        <v>50</v>
      </c>
      <c r="B96" s="62" t="s">
        <v>336</v>
      </c>
      <c r="C96" s="8">
        <v>29247</v>
      </c>
      <c r="D96" s="5">
        <f>IF(C99=0,"- - -",C96/C99*100)</f>
        <v>23.989664930484352</v>
      </c>
      <c r="E96" s="4">
        <v>398</v>
      </c>
      <c r="F96" s="5">
        <f>IF(E99=0,"- - -",E96/E99*100)</f>
        <v>17.847533632286996</v>
      </c>
      <c r="G96" s="4">
        <v>3</v>
      </c>
      <c r="H96" s="5">
        <f>IF(G99=0,"- - -",G96/G99*100)</f>
        <v>6</v>
      </c>
      <c r="I96" s="4">
        <v>255</v>
      </c>
      <c r="J96" s="5">
        <f>IF(I99=0,"- - -",I96/I99*100)</f>
        <v>49.902152641878665</v>
      </c>
      <c r="K96" s="26">
        <f>C96+E96+G96+I96</f>
        <v>29903</v>
      </c>
      <c r="L96" s="27">
        <f>IF(K99=0,"- - -",K96/K99*100)</f>
        <v>23.97879813320931</v>
      </c>
      <c r="O96" s="69"/>
    </row>
    <row r="97" spans="1:35" x14ac:dyDescent="0.3">
      <c r="A97" s="52" t="s">
        <v>51</v>
      </c>
      <c r="B97" s="62" t="s">
        <v>347</v>
      </c>
      <c r="C97" s="9">
        <v>90849</v>
      </c>
      <c r="D97" s="3">
        <f>IF(C99=0,"- - -",C97/C99*100)</f>
        <v>74.51831193864578</v>
      </c>
      <c r="E97" s="2">
        <v>1781</v>
      </c>
      <c r="F97" s="3">
        <f>IF(E99=0,"- - -",E97/E99*100)</f>
        <v>79.865470852017935</v>
      </c>
      <c r="G97" s="2">
        <v>45</v>
      </c>
      <c r="H97" s="3">
        <f>IF(G99=0,"- - -",G97/G99*100)</f>
        <v>90</v>
      </c>
      <c r="I97" s="2">
        <v>228</v>
      </c>
      <c r="J97" s="3">
        <f>IF(I99=0,"- - -",I97/I99*100)</f>
        <v>44.618395303326807</v>
      </c>
      <c r="K97" s="26">
        <f t="shared" ref="K97:K98" si="9">C97+E97+G97+I97</f>
        <v>92903</v>
      </c>
      <c r="L97" s="29">
        <f>IF(K99=0,"- - -",K97/K99*100)</f>
        <v>74.497618398473207</v>
      </c>
      <c r="O97" s="69"/>
    </row>
    <row r="98" spans="1:35" ht="15" thickBot="1" x14ac:dyDescent="0.35">
      <c r="A98" s="52" t="s">
        <v>52</v>
      </c>
      <c r="B98" s="62" t="s">
        <v>262</v>
      </c>
      <c r="C98" s="9">
        <v>1819</v>
      </c>
      <c r="D98" s="3">
        <f>IF(C99=0,"- - -",C98/C99*100)</f>
        <v>1.4920231308698684</v>
      </c>
      <c r="E98" s="2">
        <v>51</v>
      </c>
      <c r="F98" s="3">
        <f>IF(E99=0,"- - -",E98/E99*100)</f>
        <v>2.2869955156950672</v>
      </c>
      <c r="G98" s="2">
        <v>2</v>
      </c>
      <c r="H98" s="3">
        <f>IF(G99=0,"- - -",G98/G99*100)</f>
        <v>4</v>
      </c>
      <c r="I98" s="2">
        <v>28</v>
      </c>
      <c r="J98" s="3">
        <f>IF(I99=0,"- - -",I98/I99*100)</f>
        <v>5.4794520547945202</v>
      </c>
      <c r="K98" s="26">
        <f t="shared" si="9"/>
        <v>1900</v>
      </c>
      <c r="L98" s="29">
        <f>IF(K99=0,"- - -",K98/K99*100)</f>
        <v>1.5235834683174827</v>
      </c>
      <c r="O98" s="69"/>
    </row>
    <row r="99" spans="1:35" x14ac:dyDescent="0.3">
      <c r="A99" s="161" t="s">
        <v>153</v>
      </c>
      <c r="B99" s="162"/>
      <c r="C99" s="14">
        <f>SUM(C96:C98)</f>
        <v>121915</v>
      </c>
      <c r="D99" s="15">
        <f>IF(C99=0,"- - -",C99/C99*100)</f>
        <v>100</v>
      </c>
      <c r="E99" s="16">
        <f>SUM(E96:E98)</f>
        <v>2230</v>
      </c>
      <c r="F99" s="15">
        <f>IF(E99=0,"- - -",E99/E99*100)</f>
        <v>100</v>
      </c>
      <c r="G99" s="16">
        <f>SUM(G96:G98)</f>
        <v>50</v>
      </c>
      <c r="H99" s="15">
        <f>IF(G99=0,"- - -",G99/G99*100)</f>
        <v>100</v>
      </c>
      <c r="I99" s="16">
        <f>SUM(I96:I98)</f>
        <v>511</v>
      </c>
      <c r="J99" s="15">
        <f>IF(I99=0,"- - -",I99/I99*100)</f>
        <v>100</v>
      </c>
      <c r="K99" s="22">
        <f>SUM(K96:K98)</f>
        <v>124706</v>
      </c>
      <c r="L99" s="23">
        <f>IF(K99=0,"- - -",K99/K99*100)</f>
        <v>100</v>
      </c>
      <c r="O99" s="69"/>
    </row>
    <row r="100" spans="1:35" ht="15" thickBot="1" x14ac:dyDescent="0.35">
      <c r="A100" s="163" t="s">
        <v>609</v>
      </c>
      <c r="B100" s="164"/>
      <c r="C100" s="18">
        <f>IF($K99=0,"- - -",C99/$K99*100)</f>
        <v>97.761936073645217</v>
      </c>
      <c r="D100" s="19"/>
      <c r="E100" s="20">
        <f>IF($K99=0,"- - -",E99/$K99*100)</f>
        <v>1.7882058601831508</v>
      </c>
      <c r="F100" s="19"/>
      <c r="G100" s="20">
        <f>IF($K99=0,"- - -",G99/$K99*100)</f>
        <v>4.0094301797828497E-2</v>
      </c>
      <c r="H100" s="19"/>
      <c r="I100" s="20">
        <f>IF($K99=0,"- - -",I99/$K99*100)</f>
        <v>0.40976376437380718</v>
      </c>
      <c r="J100" s="19"/>
      <c r="K100" s="24">
        <f>IF($K99=0,"- - -",K99/$K99*100)</f>
        <v>100</v>
      </c>
      <c r="L100" s="25"/>
    </row>
    <row r="101" spans="1:35" x14ac:dyDescent="0.3">
      <c r="A101" s="63"/>
    </row>
    <row r="103" spans="1:35" x14ac:dyDescent="0.3">
      <c r="A103" s="49" t="s">
        <v>392</v>
      </c>
      <c r="L103" s="48"/>
    </row>
    <row r="104" spans="1:35" ht="15" thickBot="1" x14ac:dyDescent="0.35"/>
    <row r="105" spans="1:35" ht="14.4" customHeight="1" x14ac:dyDescent="0.3">
      <c r="A105" s="157" t="s">
        <v>336</v>
      </c>
      <c r="B105" s="158"/>
      <c r="C105" s="32" t="s">
        <v>184</v>
      </c>
      <c r="D105" s="33"/>
      <c r="E105" s="33" t="s">
        <v>185</v>
      </c>
      <c r="F105" s="33"/>
      <c r="G105" s="33" t="s">
        <v>170</v>
      </c>
      <c r="H105" s="33"/>
      <c r="I105" s="33" t="s">
        <v>171</v>
      </c>
      <c r="J105" s="33"/>
      <c r="K105" s="33" t="s">
        <v>172</v>
      </c>
      <c r="L105" s="33"/>
      <c r="M105" s="33" t="s">
        <v>173</v>
      </c>
      <c r="N105" s="33"/>
      <c r="O105" s="33" t="s">
        <v>174</v>
      </c>
      <c r="P105" s="33"/>
      <c r="Q105" s="33" t="s">
        <v>175</v>
      </c>
      <c r="R105" s="33"/>
      <c r="S105" s="33" t="s">
        <v>176</v>
      </c>
      <c r="T105" s="33"/>
      <c r="U105" s="33" t="s">
        <v>177</v>
      </c>
      <c r="V105" s="33"/>
      <c r="W105" s="33" t="s">
        <v>178</v>
      </c>
      <c r="X105" s="33"/>
      <c r="Y105" s="33" t="s">
        <v>180</v>
      </c>
      <c r="Z105" s="33"/>
      <c r="AA105" s="33" t="s">
        <v>181</v>
      </c>
      <c r="AB105" s="34"/>
      <c r="AC105" s="33" t="s">
        <v>182</v>
      </c>
      <c r="AD105" s="33"/>
      <c r="AE105" s="35" t="s">
        <v>153</v>
      </c>
      <c r="AF105" s="36"/>
    </row>
    <row r="106" spans="1:35" ht="15" thickBot="1" x14ac:dyDescent="0.35">
      <c r="A106" s="159"/>
      <c r="B106" s="160"/>
      <c r="C106" s="37" t="s">
        <v>154</v>
      </c>
      <c r="D106" s="38" t="s">
        <v>0</v>
      </c>
      <c r="E106" s="39" t="s">
        <v>154</v>
      </c>
      <c r="F106" s="38" t="s">
        <v>0</v>
      </c>
      <c r="G106" s="39" t="s">
        <v>154</v>
      </c>
      <c r="H106" s="38" t="s">
        <v>0</v>
      </c>
      <c r="I106" s="37" t="s">
        <v>154</v>
      </c>
      <c r="J106" s="38" t="s">
        <v>0</v>
      </c>
      <c r="K106" s="37" t="s">
        <v>154</v>
      </c>
      <c r="L106" s="38" t="s">
        <v>0</v>
      </c>
      <c r="M106" s="37" t="s">
        <v>154</v>
      </c>
      <c r="N106" s="38" t="s">
        <v>0</v>
      </c>
      <c r="O106" s="37" t="s">
        <v>154</v>
      </c>
      <c r="P106" s="38" t="s">
        <v>0</v>
      </c>
      <c r="Q106" s="37" t="s">
        <v>154</v>
      </c>
      <c r="R106" s="38" t="s">
        <v>0</v>
      </c>
      <c r="S106" s="37" t="s">
        <v>154</v>
      </c>
      <c r="T106" s="38" t="s">
        <v>0</v>
      </c>
      <c r="U106" s="37" t="s">
        <v>154</v>
      </c>
      <c r="V106" s="38" t="s">
        <v>0</v>
      </c>
      <c r="W106" s="37" t="s">
        <v>154</v>
      </c>
      <c r="X106" s="38" t="s">
        <v>0</v>
      </c>
      <c r="Y106" s="37" t="s">
        <v>154</v>
      </c>
      <c r="Z106" s="38" t="s">
        <v>0</v>
      </c>
      <c r="AA106" s="37" t="s">
        <v>154</v>
      </c>
      <c r="AB106" s="38" t="s">
        <v>0</v>
      </c>
      <c r="AC106" s="37" t="s">
        <v>154</v>
      </c>
      <c r="AD106" s="38" t="s">
        <v>0</v>
      </c>
      <c r="AE106" s="41" t="s">
        <v>154</v>
      </c>
      <c r="AF106" s="42" t="s">
        <v>0</v>
      </c>
    </row>
    <row r="107" spans="1:35" x14ac:dyDescent="0.3">
      <c r="A107" s="55" t="s">
        <v>50</v>
      </c>
      <c r="B107" s="62" t="s">
        <v>336</v>
      </c>
      <c r="C107" s="8">
        <v>377</v>
      </c>
      <c r="D107" s="5">
        <f>IF(C110=0,"- - -",C107/C110*100)</f>
        <v>20.668859649122805</v>
      </c>
      <c r="E107" s="4">
        <v>541</v>
      </c>
      <c r="F107" s="5">
        <f>IF(E110=0,"- - -",E107/E110*100)</f>
        <v>21.805723498589277</v>
      </c>
      <c r="G107" s="4">
        <v>1138</v>
      </c>
      <c r="H107" s="5">
        <f>IF(G110=0,"- - -",G107/G110*100)</f>
        <v>24.787627967763015</v>
      </c>
      <c r="I107" s="4">
        <v>4376</v>
      </c>
      <c r="J107" s="5">
        <f>IF(I110=0,"- - -",I107/I110*100)</f>
        <v>25.098938915973619</v>
      </c>
      <c r="K107" s="4">
        <v>12301</v>
      </c>
      <c r="L107" s="5">
        <f>IF(K110=0,"- - -",K107/K110*100)</f>
        <v>25.265990223062072</v>
      </c>
      <c r="M107" s="4">
        <v>7089</v>
      </c>
      <c r="N107" s="5">
        <f>IF(M110=0,"- - -",M107/M110*100)</f>
        <v>24.614583333333336</v>
      </c>
      <c r="O107" s="4">
        <v>2079</v>
      </c>
      <c r="P107" s="5">
        <f>IF(O110=0,"- - -",O107/O110*100)</f>
        <v>21.235955056179776</v>
      </c>
      <c r="Q107" s="4">
        <v>929</v>
      </c>
      <c r="R107" s="5">
        <f>IF(Q110=0,"- - -",Q107/Q110*100)</f>
        <v>20.731979468868555</v>
      </c>
      <c r="S107" s="4">
        <v>288</v>
      </c>
      <c r="T107" s="5">
        <f>IF(S110=0,"- - -",S107/S110*100)</f>
        <v>21.50858849887976</v>
      </c>
      <c r="U107" s="4">
        <v>171</v>
      </c>
      <c r="V107" s="5">
        <f>IF(U110=0,"- - -",U107/U110*100)</f>
        <v>20.904645476772615</v>
      </c>
      <c r="W107" s="4">
        <v>144</v>
      </c>
      <c r="X107" s="5">
        <f>IF(W110=0,"- - -",W107/W110*100)</f>
        <v>22.641509433962266</v>
      </c>
      <c r="Y107" s="4">
        <v>571</v>
      </c>
      <c r="Z107" s="5">
        <f>IF(Y110=0,"- - -",Y107/Y110*100)</f>
        <v>17.467115325787702</v>
      </c>
      <c r="AA107" s="4">
        <v>188</v>
      </c>
      <c r="AB107" s="5">
        <f>IF(AA110=0,"- - -",AA107/AA110*100)</f>
        <v>13.486370157819225</v>
      </c>
      <c r="AC107" s="4">
        <v>110</v>
      </c>
      <c r="AD107" s="5">
        <f>IF(AC110=0,"- - -",AC107/AC110*100)</f>
        <v>7.6923076923076925</v>
      </c>
      <c r="AE107" s="26">
        <f>C107+E107+G107+I107+K107+M107+O107+Q107+S107+U107+W107+Y107+AA107+AC107</f>
        <v>30302</v>
      </c>
      <c r="AF107" s="27">
        <f>IF(AE110=0,"- - -",AE107/AE110*100)</f>
        <v>23.864728212074912</v>
      </c>
      <c r="AI107" s="69"/>
    </row>
    <row r="108" spans="1:35" x14ac:dyDescent="0.3">
      <c r="A108" s="52" t="s">
        <v>51</v>
      </c>
      <c r="B108" s="62" t="s">
        <v>347</v>
      </c>
      <c r="C108" s="9">
        <v>1418</v>
      </c>
      <c r="D108" s="3">
        <f>IF(C110=0,"- - -",C108/C110*100)</f>
        <v>77.741228070175438</v>
      </c>
      <c r="E108" s="2">
        <v>1918</v>
      </c>
      <c r="F108" s="3">
        <f>IF(E110=0,"- - -",E108/E110*100)</f>
        <v>77.307537283353483</v>
      </c>
      <c r="G108" s="2">
        <v>3411</v>
      </c>
      <c r="H108" s="3">
        <f>IF(G110=0,"- - -",G108/G110*100)</f>
        <v>74.297538662600743</v>
      </c>
      <c r="I108" s="2">
        <v>12871</v>
      </c>
      <c r="J108" s="3">
        <f>IF(I110=0,"- - -",I108/I110*100)</f>
        <v>73.822770289647266</v>
      </c>
      <c r="K108" s="2">
        <v>35643</v>
      </c>
      <c r="L108" s="3">
        <f>IF(K110=0,"- - -",K108/K110*100)</f>
        <v>73.20995768804174</v>
      </c>
      <c r="M108" s="2">
        <v>21233</v>
      </c>
      <c r="N108" s="3">
        <f>IF(M110=0,"- - -",M108/M110*100)</f>
        <v>73.725694444444443</v>
      </c>
      <c r="O108" s="2">
        <v>7576</v>
      </c>
      <c r="P108" s="3">
        <f>IF(O110=0,"- - -",O108/O110*100)</f>
        <v>77.385086823289072</v>
      </c>
      <c r="Q108" s="2">
        <v>3476</v>
      </c>
      <c r="R108" s="3">
        <f>IF(Q110=0,"- - -",Q108/Q110*100)</f>
        <v>77.571970542289677</v>
      </c>
      <c r="S108" s="2">
        <v>1026</v>
      </c>
      <c r="T108" s="3">
        <f>IF(S110=0,"- - -",S108/S110*100)</f>
        <v>76.624346527259149</v>
      </c>
      <c r="U108" s="2">
        <v>624</v>
      </c>
      <c r="V108" s="3">
        <f>IF(U110=0,"- - -",U108/U110*100)</f>
        <v>76.283618581907092</v>
      </c>
      <c r="W108" s="2">
        <v>477</v>
      </c>
      <c r="X108" s="3">
        <f>IF(W110=0,"- - -",W108/W110*100)</f>
        <v>75</v>
      </c>
      <c r="Y108" s="2">
        <v>2608</v>
      </c>
      <c r="Z108" s="3">
        <f>IF(Y110=0,"- - -",Y108/Y110*100)</f>
        <v>79.779749158764147</v>
      </c>
      <c r="AA108" s="2">
        <v>1175</v>
      </c>
      <c r="AB108" s="3">
        <f>IF(AA110=0,"- - -",AA108/AA110*100)</f>
        <v>84.289813486370164</v>
      </c>
      <c r="AC108" s="2">
        <v>1270</v>
      </c>
      <c r="AD108" s="3">
        <f>IF(AC110=0,"- - -",AC108/AC110*100)</f>
        <v>88.811188811188813</v>
      </c>
      <c r="AE108" s="26">
        <f t="shared" ref="AE108:AE109" si="10">C108+E108+G108+I108+K108+M108+O108+Q108+S108+U108+W108+Y108+AA108+AC108</f>
        <v>94726</v>
      </c>
      <c r="AF108" s="29">
        <f>IF(AE110=0,"- - -",AE108/AE110*100)</f>
        <v>74.602674563296418</v>
      </c>
      <c r="AI108" s="69"/>
    </row>
    <row r="109" spans="1:35" ht="15" thickBot="1" x14ac:dyDescent="0.35">
      <c r="A109" s="52" t="s">
        <v>52</v>
      </c>
      <c r="B109" s="62" t="s">
        <v>262</v>
      </c>
      <c r="C109" s="9">
        <v>29</v>
      </c>
      <c r="D109" s="3">
        <f>IF(C110=0,"- - -",C109/C110*100)</f>
        <v>1.5899122807017545</v>
      </c>
      <c r="E109" s="2">
        <v>22</v>
      </c>
      <c r="F109" s="3">
        <f>IF(E110=0,"- - -",E109/E110*100)</f>
        <v>0.8867392180572351</v>
      </c>
      <c r="G109" s="2">
        <v>42</v>
      </c>
      <c r="H109" s="3">
        <f>IF(G110=0,"- - -",G109/G110*100)</f>
        <v>0.91483336963624484</v>
      </c>
      <c r="I109" s="2">
        <v>188</v>
      </c>
      <c r="J109" s="3">
        <f>IF(I110=0,"- - -",I109/I110*100)</f>
        <v>1.0782907943791225</v>
      </c>
      <c r="K109" s="2">
        <v>742</v>
      </c>
      <c r="L109" s="3">
        <f>IF(K110=0,"- - -",K109/K110*100)</f>
        <v>1.5240520888961919</v>
      </c>
      <c r="M109" s="2">
        <v>478</v>
      </c>
      <c r="N109" s="3">
        <f>IF(M110=0,"- - -",M109/M110*100)</f>
        <v>1.6597222222222221</v>
      </c>
      <c r="O109" s="2">
        <v>135</v>
      </c>
      <c r="P109" s="3">
        <f>IF(O110=0,"- - -",O109/O110*100)</f>
        <v>1.3789581205311543</v>
      </c>
      <c r="Q109" s="2">
        <v>76</v>
      </c>
      <c r="R109" s="3">
        <f>IF(Q110=0,"- - -",Q109/Q110*100)</f>
        <v>1.6960499888417764</v>
      </c>
      <c r="S109" s="2">
        <v>25</v>
      </c>
      <c r="T109" s="3">
        <f>IF(S110=0,"- - -",S109/S110*100)</f>
        <v>1.8670649738610903</v>
      </c>
      <c r="U109" s="2">
        <v>23</v>
      </c>
      <c r="V109" s="3">
        <f>IF(U110=0,"- - -",U109/U110*100)</f>
        <v>2.8117359413202934</v>
      </c>
      <c r="W109" s="2">
        <v>15</v>
      </c>
      <c r="X109" s="3">
        <f>IF(W110=0,"- - -",W109/W110*100)</f>
        <v>2.358490566037736</v>
      </c>
      <c r="Y109" s="2">
        <v>90</v>
      </c>
      <c r="Z109" s="3">
        <f>IF(Y110=0,"- - -",Y109/Y110*100)</f>
        <v>2.7531355154481494</v>
      </c>
      <c r="AA109" s="2">
        <v>31</v>
      </c>
      <c r="AB109" s="3">
        <f>IF(AA110=0,"- - -",AA109/AA110*100)</f>
        <v>2.2238163558106172</v>
      </c>
      <c r="AC109" s="2">
        <v>50</v>
      </c>
      <c r="AD109" s="3">
        <f>IF(AC110=0,"- - -",AC109/AC110*100)</f>
        <v>3.4965034965034967</v>
      </c>
      <c r="AE109" s="26">
        <f t="shared" si="10"/>
        <v>1946</v>
      </c>
      <c r="AF109" s="29">
        <f>IF(AE110=0,"- - -",AE109/AE110*100)</f>
        <v>1.5325972246286641</v>
      </c>
      <c r="AI109" s="69"/>
    </row>
    <row r="110" spans="1:35" x14ac:dyDescent="0.3">
      <c r="A110" s="161" t="s">
        <v>153</v>
      </c>
      <c r="B110" s="162"/>
      <c r="C110" s="14">
        <f>SUM(C107:C109)</f>
        <v>1824</v>
      </c>
      <c r="D110" s="15">
        <f>IF(C110=0,"- - -",C110/C110*100)</f>
        <v>100</v>
      </c>
      <c r="E110" s="16">
        <f>SUM(E107:E109)</f>
        <v>2481</v>
      </c>
      <c r="F110" s="15">
        <f>IF(E110=0,"- - -",E110/E110*100)</f>
        <v>100</v>
      </c>
      <c r="G110" s="16">
        <f>SUM(G107:G109)</f>
        <v>4591</v>
      </c>
      <c r="H110" s="15">
        <f>IF(G110=0,"- - -",G110/G110*100)</f>
        <v>100</v>
      </c>
      <c r="I110" s="16">
        <f>SUM(I107:I109)</f>
        <v>17435</v>
      </c>
      <c r="J110" s="15">
        <f>IF(I110=0,"- - -",I110/I110*100)</f>
        <v>100</v>
      </c>
      <c r="K110" s="16">
        <f>SUM(K107:K109)</f>
        <v>48686</v>
      </c>
      <c r="L110" s="15">
        <f>IF(K110=0,"- - -",K110/K110*100)</f>
        <v>100</v>
      </c>
      <c r="M110" s="16">
        <f>SUM(M107:M109)</f>
        <v>28800</v>
      </c>
      <c r="N110" s="15">
        <f>IF(M110=0,"- - -",M110/M110*100)</f>
        <v>100</v>
      </c>
      <c r="O110" s="16">
        <f>SUM(O107:O109)</f>
        <v>9790</v>
      </c>
      <c r="P110" s="15">
        <f>IF(O110=0,"- - -",O110/O110*100)</f>
        <v>100</v>
      </c>
      <c r="Q110" s="16">
        <f>SUM(Q107:Q109)</f>
        <v>4481</v>
      </c>
      <c r="R110" s="15">
        <f>IF(Q110=0,"- - -",Q110/Q110*100)</f>
        <v>100</v>
      </c>
      <c r="S110" s="16">
        <f>SUM(S107:S109)</f>
        <v>1339</v>
      </c>
      <c r="T110" s="15">
        <f>IF(S110=0,"- - -",S110/S110*100)</f>
        <v>100</v>
      </c>
      <c r="U110" s="16">
        <f>SUM(U107:U109)</f>
        <v>818</v>
      </c>
      <c r="V110" s="15">
        <f>IF(U110=0,"- - -",U110/U110*100)</f>
        <v>100</v>
      </c>
      <c r="W110" s="16">
        <f>SUM(W107:W109)</f>
        <v>636</v>
      </c>
      <c r="X110" s="15">
        <f>IF(W110=0,"- - -",W110/W110*100)</f>
        <v>100</v>
      </c>
      <c r="Y110" s="16">
        <f>SUM(Y107:Y109)</f>
        <v>3269</v>
      </c>
      <c r="Z110" s="15">
        <f>IF(Y110=0,"- - -",Y110/Y110*100)</f>
        <v>100</v>
      </c>
      <c r="AA110" s="16">
        <f>SUM(AA107:AA109)</f>
        <v>1394</v>
      </c>
      <c r="AB110" s="15">
        <f t="shared" ref="AB110" si="11">IF(AA110=0,"- - -",AA110/AA110*100)</f>
        <v>100</v>
      </c>
      <c r="AC110" s="16">
        <f>SUM(AC107:AC109)</f>
        <v>1430</v>
      </c>
      <c r="AD110" s="15">
        <f t="shared" ref="AD110" si="12">IF(AC110=0,"- - -",AC110/AC110*100)</f>
        <v>100</v>
      </c>
      <c r="AE110" s="22">
        <f>SUM(AE107:AE109)</f>
        <v>126974</v>
      </c>
      <c r="AF110" s="23">
        <f>IF(AE110=0,"- - -",AE110/AE110*100)</f>
        <v>100</v>
      </c>
      <c r="AI110" s="69"/>
    </row>
    <row r="111" spans="1:35" ht="15" thickBot="1" x14ac:dyDescent="0.35">
      <c r="A111" s="163" t="s">
        <v>187</v>
      </c>
      <c r="B111" s="164"/>
      <c r="C111" s="18">
        <f>IF($AE110=0,"- - -",C110/$AE110*100)</f>
        <v>1.4365145620363224</v>
      </c>
      <c r="D111" s="19"/>
      <c r="E111" s="20">
        <f>IF($AE110=0,"- - -",E110/$AE110*100)</f>
        <v>1.9539433269803268</v>
      </c>
      <c r="F111" s="19"/>
      <c r="G111" s="20">
        <f>IF($AE110=0,"- - -",G110/$AE110*100)</f>
        <v>3.6157008521429583</v>
      </c>
      <c r="H111" s="19"/>
      <c r="I111" s="20">
        <f>IF($AE110=0,"- - -",I110/$AE110*100)</f>
        <v>13.731157559815395</v>
      </c>
      <c r="J111" s="19"/>
      <c r="K111" s="20">
        <f>IF($AE110=0,"- - -",K110/$AE110*100)</f>
        <v>38.343282876809425</v>
      </c>
      <c r="L111" s="19"/>
      <c r="M111" s="20">
        <f>IF($AE110=0,"- - -",M110/$AE110*100)</f>
        <v>22.681808874257722</v>
      </c>
      <c r="N111" s="19"/>
      <c r="O111" s="20">
        <f>IF($AE110=0,"- - -",O110/$AE110*100)</f>
        <v>7.7102398916313568</v>
      </c>
      <c r="P111" s="19"/>
      <c r="Q111" s="20">
        <f>IF($AE110=0,"- - -",Q110/$AE110*100)</f>
        <v>3.5290689432482236</v>
      </c>
      <c r="R111" s="19"/>
      <c r="S111" s="20">
        <f>IF($AE110=0,"- - -",S110/$AE110*100)</f>
        <v>1.0545466000913573</v>
      </c>
      <c r="T111" s="19"/>
      <c r="U111" s="20">
        <f>IF($AE110=0,"- - -",U110/$AE110*100)</f>
        <v>0.64422637705357</v>
      </c>
      <c r="V111" s="19"/>
      <c r="W111" s="20">
        <f>IF($AE110=0,"- - -",W110/$AE110*100)</f>
        <v>0.50088994597319136</v>
      </c>
      <c r="X111" s="19"/>
      <c r="Y111" s="20">
        <f>IF($AE110=0,"- - -",Y110/$AE110*100)</f>
        <v>2.5745428197898783</v>
      </c>
      <c r="Z111" s="19"/>
      <c r="AA111" s="20">
        <f>IF($AE110=0,"- - -",AA110/$AE110*100)</f>
        <v>1.0978625545387244</v>
      </c>
      <c r="AB111" s="50"/>
      <c r="AC111" s="20">
        <f>IF($AE110=0,"- - -",AC110/$AE110*100)</f>
        <v>1.1262148156315466</v>
      </c>
      <c r="AD111" s="50"/>
      <c r="AE111" s="24">
        <f>IF($AE110=0,"- - -",AE110/$AE110*100)</f>
        <v>100</v>
      </c>
      <c r="AF111" s="25"/>
    </row>
    <row r="112" spans="1:35" x14ac:dyDescent="0.3">
      <c r="A112" s="63"/>
    </row>
    <row r="114" spans="1:13" x14ac:dyDescent="0.3">
      <c r="A114" s="49" t="s">
        <v>344</v>
      </c>
      <c r="J114" s="48"/>
      <c r="L114" s="48"/>
    </row>
    <row r="115" spans="1:13" ht="15" thickBot="1" x14ac:dyDescent="0.35"/>
    <row r="116" spans="1:13" ht="14.4" customHeight="1" x14ac:dyDescent="0.3">
      <c r="A116" s="157" t="s">
        <v>336</v>
      </c>
      <c r="B116" s="158"/>
      <c r="C116" s="32" t="s">
        <v>263</v>
      </c>
      <c r="D116" s="33"/>
      <c r="E116" s="33" t="s">
        <v>264</v>
      </c>
      <c r="F116" s="33"/>
      <c r="G116" s="33" t="s">
        <v>279</v>
      </c>
      <c r="H116" s="33"/>
      <c r="I116" s="35" t="s">
        <v>153</v>
      </c>
      <c r="J116" s="36"/>
    </row>
    <row r="117" spans="1:13" ht="15" thickBot="1" x14ac:dyDescent="0.35">
      <c r="A117" s="159"/>
      <c r="B117" s="160"/>
      <c r="C117" s="37" t="s">
        <v>154</v>
      </c>
      <c r="D117" s="38" t="s">
        <v>0</v>
      </c>
      <c r="E117" s="39" t="s">
        <v>154</v>
      </c>
      <c r="F117" s="38" t="s">
        <v>0</v>
      </c>
      <c r="G117" s="39" t="s">
        <v>154</v>
      </c>
      <c r="H117" s="38" t="s">
        <v>0</v>
      </c>
      <c r="I117" s="41" t="s">
        <v>154</v>
      </c>
      <c r="J117" s="42" t="s">
        <v>0</v>
      </c>
    </row>
    <row r="118" spans="1:13" x14ac:dyDescent="0.3">
      <c r="A118" s="55" t="s">
        <v>50</v>
      </c>
      <c r="B118" s="62" t="s">
        <v>336</v>
      </c>
      <c r="C118" s="8">
        <v>26258</v>
      </c>
      <c r="D118" s="5">
        <f>IF(C121=0,"- - -",C118/C121*100)</f>
        <v>25.903382690960747</v>
      </c>
      <c r="E118" s="4">
        <v>3782</v>
      </c>
      <c r="F118" s="5">
        <f>IF(E121=0,"- - -",E118/E121*100)</f>
        <v>15.149208892449428</v>
      </c>
      <c r="G118" s="4">
        <v>262</v>
      </c>
      <c r="H118" s="5">
        <f>IF(G121=0,"- - -",G118/G121*100)</f>
        <v>40.9375</v>
      </c>
      <c r="I118" s="26">
        <f>C118+E118+G118</f>
        <v>30302</v>
      </c>
      <c r="J118" s="27">
        <f>IF(I121=0,"- - -",I118/I121*100)</f>
        <v>23.864728212074912</v>
      </c>
      <c r="M118" s="69"/>
    </row>
    <row r="119" spans="1:13" x14ac:dyDescent="0.3">
      <c r="A119" s="52" t="s">
        <v>51</v>
      </c>
      <c r="B119" s="62" t="s">
        <v>347</v>
      </c>
      <c r="C119" s="9">
        <v>73658</v>
      </c>
      <c r="D119" s="3">
        <f>IF(C121=0,"- - -",C119/C121*100)</f>
        <v>72.663240241099345</v>
      </c>
      <c r="E119" s="2">
        <v>20725</v>
      </c>
      <c r="F119" s="3">
        <f>IF(E121=0,"- - -",E119/E121*100)</f>
        <v>83.016222711796516</v>
      </c>
      <c r="G119" s="2">
        <v>343</v>
      </c>
      <c r="H119" s="3">
        <f>IF(G121=0,"- - -",G119/G121*100)</f>
        <v>53.593749999999993</v>
      </c>
      <c r="I119" s="26">
        <f t="shared" ref="I119:I120" si="13">C119+E119+G119</f>
        <v>94726</v>
      </c>
      <c r="J119" s="29">
        <f>IF(I121=0,"- - -",I119/I121*100)</f>
        <v>74.602674563296418</v>
      </c>
      <c r="M119" s="69"/>
    </row>
    <row r="120" spans="1:13" ht="15" thickBot="1" x14ac:dyDescent="0.35">
      <c r="A120" s="52" t="s">
        <v>52</v>
      </c>
      <c r="B120" s="62" t="s">
        <v>262</v>
      </c>
      <c r="C120" s="9">
        <v>1453</v>
      </c>
      <c r="D120" s="3">
        <f>IF(C121=0,"- - -",C120/C121*100)</f>
        <v>1.4333770679399027</v>
      </c>
      <c r="E120" s="2">
        <v>458</v>
      </c>
      <c r="F120" s="3">
        <f>IF(E121=0,"- - -",E120/E121*100)</f>
        <v>1.8345683957540555</v>
      </c>
      <c r="G120" s="2">
        <v>35</v>
      </c>
      <c r="H120" s="3">
        <f>IF(G121=0,"- - -",G120/G121*100)</f>
        <v>5.46875</v>
      </c>
      <c r="I120" s="26">
        <f t="shared" si="13"/>
        <v>1946</v>
      </c>
      <c r="J120" s="29">
        <f>IF(I121=0,"- - -",I120/I121*100)</f>
        <v>1.5325972246286641</v>
      </c>
      <c r="M120" s="69"/>
    </row>
    <row r="121" spans="1:13" x14ac:dyDescent="0.3">
      <c r="A121" s="161" t="s">
        <v>153</v>
      </c>
      <c r="B121" s="162"/>
      <c r="C121" s="14">
        <f>SUM(C118:C120)</f>
        <v>101369</v>
      </c>
      <c r="D121" s="15">
        <f>IF(C121=0,"- - -",C121/C121*100)</f>
        <v>100</v>
      </c>
      <c r="E121" s="16">
        <f>SUM(E118:E120)</f>
        <v>24965</v>
      </c>
      <c r="F121" s="15">
        <f>IF(E121=0,"- - -",E121/E121*100)</f>
        <v>100</v>
      </c>
      <c r="G121" s="16">
        <f>SUM(G118:G120)</f>
        <v>640</v>
      </c>
      <c r="H121" s="15">
        <f>IF(G121=0,"- - -",G121/G121*100)</f>
        <v>100</v>
      </c>
      <c r="I121" s="22">
        <f>SUM(I118:I120)</f>
        <v>126974</v>
      </c>
      <c r="J121" s="23">
        <f>IF(I121=0,"- - -",I121/I121*100)</f>
        <v>100</v>
      </c>
      <c r="M121" s="69"/>
    </row>
    <row r="122" spans="1:13" ht="15" thickBot="1" x14ac:dyDescent="0.35">
      <c r="A122" s="165" t="s">
        <v>614</v>
      </c>
      <c r="B122" s="166"/>
      <c r="C122" s="18">
        <f>IF($I121=0,"- - -",C121/$I121*100)</f>
        <v>79.834454297730247</v>
      </c>
      <c r="D122" s="19"/>
      <c r="E122" s="20">
        <f>IF($I121=0,"- - -",E121/$I121*100)</f>
        <v>19.661505505064028</v>
      </c>
      <c r="F122" s="19"/>
      <c r="G122" s="20">
        <f>IF($I121=0,"- - -",G121/$I121*100)</f>
        <v>0.50404019720572713</v>
      </c>
      <c r="H122" s="19"/>
      <c r="I122" s="24">
        <f>IF($I121=0,"- - -",I121/$I121*100)</f>
        <v>100</v>
      </c>
      <c r="J122" s="25"/>
    </row>
    <row r="125" spans="1:13" x14ac:dyDescent="0.3">
      <c r="A125" s="1" t="s">
        <v>479</v>
      </c>
      <c r="L125" s="48"/>
    </row>
    <row r="126" spans="1:13" ht="15" thickBot="1" x14ac:dyDescent="0.35"/>
    <row r="127" spans="1:13" ht="14.4" customHeight="1" x14ac:dyDescent="0.3">
      <c r="A127" s="157" t="s">
        <v>336</v>
      </c>
      <c r="B127" s="158"/>
      <c r="C127" s="32" t="s">
        <v>427</v>
      </c>
      <c r="D127" s="33"/>
      <c r="E127" s="33" t="s">
        <v>428</v>
      </c>
      <c r="F127" s="33"/>
      <c r="G127" s="33" t="s">
        <v>364</v>
      </c>
      <c r="H127" s="33"/>
      <c r="I127" s="35" t="s">
        <v>153</v>
      </c>
      <c r="J127" s="36"/>
    </row>
    <row r="128" spans="1:13" ht="15" thickBot="1" x14ac:dyDescent="0.35">
      <c r="A128" s="159"/>
      <c r="B128" s="160"/>
      <c r="C128" s="37" t="s">
        <v>154</v>
      </c>
      <c r="D128" s="38" t="s">
        <v>0</v>
      </c>
      <c r="E128" s="39" t="s">
        <v>154</v>
      </c>
      <c r="F128" s="38" t="s">
        <v>0</v>
      </c>
      <c r="G128" s="39" t="s">
        <v>154</v>
      </c>
      <c r="H128" s="38" t="s">
        <v>0</v>
      </c>
      <c r="I128" s="41" t="s">
        <v>154</v>
      </c>
      <c r="J128" s="42" t="s">
        <v>0</v>
      </c>
    </row>
    <row r="129" spans="1:13" x14ac:dyDescent="0.3">
      <c r="A129" s="55" t="s">
        <v>50</v>
      </c>
      <c r="B129" s="62" t="s">
        <v>336</v>
      </c>
      <c r="C129" s="8">
        <v>1064</v>
      </c>
      <c r="D129" s="5">
        <f>IF(C132=0,"- - -",C129/C132*100)</f>
        <v>9.2145145925348579</v>
      </c>
      <c r="E129" s="4">
        <v>27744</v>
      </c>
      <c r="F129" s="5">
        <f>IF(E132=0,"- - -",E129/E132*100)</f>
        <v>25.798532652662704</v>
      </c>
      <c r="G129" s="4">
        <v>1095</v>
      </c>
      <c r="H129" s="5">
        <f>IF(G132=0,"- - -",G129/G132*100)</f>
        <v>19.490922036311854</v>
      </c>
      <c r="I129" s="26">
        <f>C129+E129+G129</f>
        <v>29903</v>
      </c>
      <c r="J129" s="27">
        <f>IF(I132=0,"- - -",I129/I132*100)</f>
        <v>23.97879813320931</v>
      </c>
      <c r="M129" s="69"/>
    </row>
    <row r="130" spans="1:13" x14ac:dyDescent="0.3">
      <c r="A130" s="52" t="s">
        <v>51</v>
      </c>
      <c r="B130" s="62" t="s">
        <v>347</v>
      </c>
      <c r="C130" s="9">
        <v>10387</v>
      </c>
      <c r="D130" s="3">
        <f>IF(C132=0,"- - -",C130/C132*100)</f>
        <v>89.954100632198845</v>
      </c>
      <c r="E130" s="2">
        <v>79481</v>
      </c>
      <c r="F130" s="3">
        <f>IF(E132=0,"- - -",E130/E132*100)</f>
        <v>73.907625928715561</v>
      </c>
      <c r="G130" s="2">
        <v>3035</v>
      </c>
      <c r="H130" s="3">
        <f>IF(G132=0,"- - -",G130/G132*100)</f>
        <v>54.022783908864369</v>
      </c>
      <c r="I130" s="26">
        <f t="shared" ref="I130:I131" si="14">C130+E130+G130</f>
        <v>92903</v>
      </c>
      <c r="J130" s="29">
        <f>IF(I132=0,"- - -",I130/I132*100)</f>
        <v>74.497618398473207</v>
      </c>
      <c r="M130" s="69"/>
    </row>
    <row r="131" spans="1:13" ht="15" thickBot="1" x14ac:dyDescent="0.35">
      <c r="A131" s="52" t="s">
        <v>52</v>
      </c>
      <c r="B131" s="62" t="s">
        <v>262</v>
      </c>
      <c r="C131" s="9">
        <v>96</v>
      </c>
      <c r="D131" s="3">
        <f>IF(C132=0,"- - -",C131/C132*100)</f>
        <v>0.83138477526630306</v>
      </c>
      <c r="E131" s="2">
        <v>316</v>
      </c>
      <c r="F131" s="3">
        <f>IF(E132=0,"- - -",E131/E132*100)</f>
        <v>0.29384141862173496</v>
      </c>
      <c r="G131" s="2">
        <v>1488</v>
      </c>
      <c r="H131" s="3">
        <f>IF(G132=0,"- - -",G131/G132*100)</f>
        <v>26.486294054823777</v>
      </c>
      <c r="I131" s="26">
        <f t="shared" si="14"/>
        <v>1900</v>
      </c>
      <c r="J131" s="29">
        <f>IF(I132=0,"- - -",I131/I132*100)</f>
        <v>1.5235834683174827</v>
      </c>
      <c r="M131" s="69"/>
    </row>
    <row r="132" spans="1:13" x14ac:dyDescent="0.3">
      <c r="A132" s="161" t="s">
        <v>153</v>
      </c>
      <c r="B132" s="162"/>
      <c r="C132" s="14">
        <f>SUM(C129:C131)</f>
        <v>11547</v>
      </c>
      <c r="D132" s="15">
        <f>IF(C132=0,"- - -",C132/C132*100)</f>
        <v>100</v>
      </c>
      <c r="E132" s="16">
        <f>SUM(E129:E131)</f>
        <v>107541</v>
      </c>
      <c r="F132" s="15">
        <f>IF(E132=0,"- - -",E132/E132*100)</f>
        <v>100</v>
      </c>
      <c r="G132" s="16">
        <f>SUM(G129:G131)</f>
        <v>5618</v>
      </c>
      <c r="H132" s="15">
        <f>IF(G132=0,"- - -",G132/G132*100)</f>
        <v>100</v>
      </c>
      <c r="I132" s="22">
        <f>SUM(I129:I131)</f>
        <v>124706</v>
      </c>
      <c r="J132" s="23">
        <f>IF(I132=0,"- - -",I132/I132*100)</f>
        <v>100</v>
      </c>
      <c r="M132" s="69"/>
    </row>
    <row r="133" spans="1:13" ht="15" thickBot="1" x14ac:dyDescent="0.35">
      <c r="A133" s="163" t="s">
        <v>613</v>
      </c>
      <c r="B133" s="164"/>
      <c r="C133" s="18">
        <f>IF($I132=0,"- - -",C132/$I132*100)</f>
        <v>9.2593780571905118</v>
      </c>
      <c r="D133" s="19"/>
      <c r="E133" s="20">
        <f>IF($I132=0,"- - -",E132/$I132*100)</f>
        <v>86.235626192805483</v>
      </c>
      <c r="F133" s="19"/>
      <c r="G133" s="20">
        <f>IF($I132=0,"- - -",G132/$I132*100)</f>
        <v>4.5049957500040092</v>
      </c>
      <c r="H133" s="19"/>
      <c r="I133" s="24">
        <f>IF($I132=0,"- - -",I132/$I132*100)</f>
        <v>100</v>
      </c>
      <c r="J133" s="25"/>
    </row>
    <row r="134" spans="1:13" x14ac:dyDescent="0.3">
      <c r="A134" s="63"/>
    </row>
    <row r="136" spans="1:13" x14ac:dyDescent="0.3">
      <c r="A136" s="1" t="s">
        <v>345</v>
      </c>
      <c r="J136" s="48"/>
      <c r="L136" s="48"/>
    </row>
    <row r="137" spans="1:13" ht="15" thickBot="1" x14ac:dyDescent="0.35"/>
    <row r="138" spans="1:13" ht="14.4" customHeight="1" x14ac:dyDescent="0.3">
      <c r="A138" s="157" t="s">
        <v>336</v>
      </c>
      <c r="B138" s="158"/>
      <c r="C138" s="32" t="s">
        <v>429</v>
      </c>
      <c r="D138" s="33"/>
      <c r="E138" s="33" t="s">
        <v>363</v>
      </c>
      <c r="F138" s="33"/>
      <c r="G138" s="33" t="s">
        <v>559</v>
      </c>
      <c r="H138" s="33"/>
      <c r="I138" s="35" t="s">
        <v>153</v>
      </c>
      <c r="J138" s="36"/>
    </row>
    <row r="139" spans="1:13" ht="15" thickBot="1" x14ac:dyDescent="0.35">
      <c r="A139" s="159"/>
      <c r="B139" s="160"/>
      <c r="C139" s="37" t="s">
        <v>154</v>
      </c>
      <c r="D139" s="38" t="s">
        <v>0</v>
      </c>
      <c r="E139" s="39" t="s">
        <v>154</v>
      </c>
      <c r="F139" s="38" t="s">
        <v>0</v>
      </c>
      <c r="G139" s="39" t="s">
        <v>154</v>
      </c>
      <c r="H139" s="38" t="s">
        <v>0</v>
      </c>
      <c r="I139" s="41" t="s">
        <v>154</v>
      </c>
      <c r="J139" s="42" t="s">
        <v>0</v>
      </c>
    </row>
    <row r="140" spans="1:13" x14ac:dyDescent="0.3">
      <c r="A140" s="55" t="s">
        <v>50</v>
      </c>
      <c r="B140" s="62" t="s">
        <v>336</v>
      </c>
      <c r="C140" s="8">
        <v>23931</v>
      </c>
      <c r="D140" s="5">
        <f>IF(C143=0,"- - -",C140/C143*100)</f>
        <v>29.490197044942018</v>
      </c>
      <c r="E140" s="4">
        <v>5870</v>
      </c>
      <c r="F140" s="5">
        <f>IF(E143=0,"- - -",E140/E143*100)</f>
        <v>13.929096862987045</v>
      </c>
      <c r="G140" s="4">
        <v>102</v>
      </c>
      <c r="H140" s="5">
        <f>IF(G143=0,"- - -",G140/G143*100)</f>
        <v>7.2084805653710244</v>
      </c>
      <c r="I140" s="26">
        <f>C140+E140+G140</f>
        <v>29903</v>
      </c>
      <c r="J140" s="27">
        <f>IF(I143=0,"- - -",I140/I143*100)</f>
        <v>23.97879813320931</v>
      </c>
      <c r="M140" s="69"/>
    </row>
    <row r="141" spans="1:13" x14ac:dyDescent="0.3">
      <c r="A141" s="52" t="s">
        <v>51</v>
      </c>
      <c r="B141" s="62" t="s">
        <v>347</v>
      </c>
      <c r="C141" s="9">
        <v>56538</v>
      </c>
      <c r="D141" s="3">
        <f>IF(C143=0,"- - -",C141/C143*100)</f>
        <v>69.671838223514769</v>
      </c>
      <c r="E141" s="2">
        <v>36187</v>
      </c>
      <c r="F141" s="3">
        <f>IF(E143=0,"- - -",E141/E143*100)</f>
        <v>85.869204119405822</v>
      </c>
      <c r="G141" s="2">
        <v>178</v>
      </c>
      <c r="H141" s="3">
        <f>IF(G143=0,"- - -",G141/G143*100)</f>
        <v>12.579505300353357</v>
      </c>
      <c r="I141" s="26">
        <f t="shared" ref="I141:I142" si="15">C141+E141+G141</f>
        <v>92903</v>
      </c>
      <c r="J141" s="29">
        <f>IF(I143=0,"- - -",I141/I143*100)</f>
        <v>74.497618398473207</v>
      </c>
      <c r="M141" s="69"/>
    </row>
    <row r="142" spans="1:13" ht="15" thickBot="1" x14ac:dyDescent="0.35">
      <c r="A142" s="52" t="s">
        <v>52</v>
      </c>
      <c r="B142" s="62" t="s">
        <v>262</v>
      </c>
      <c r="C142" s="9">
        <v>680</v>
      </c>
      <c r="D142" s="3">
        <f>IF(C143=0,"- - -",C142/C143*100)</f>
        <v>0.83796473154321061</v>
      </c>
      <c r="E142" s="2">
        <v>85</v>
      </c>
      <c r="F142" s="3">
        <f>IF(E143=0,"- - -",E142/E143*100)</f>
        <v>0.20169901760713776</v>
      </c>
      <c r="G142" s="2">
        <v>1135</v>
      </c>
      <c r="H142" s="3">
        <f>IF(G143=0,"- - -",G142/G143*100)</f>
        <v>80.21201413427562</v>
      </c>
      <c r="I142" s="26">
        <f t="shared" si="15"/>
        <v>1900</v>
      </c>
      <c r="J142" s="29">
        <f>IF(I143=0,"- - -",I142/I143*100)</f>
        <v>1.5235834683174827</v>
      </c>
      <c r="M142" s="69"/>
    </row>
    <row r="143" spans="1:13" x14ac:dyDescent="0.3">
      <c r="A143" s="161" t="s">
        <v>153</v>
      </c>
      <c r="B143" s="162"/>
      <c r="C143" s="14">
        <f>SUM(C140:C142)</f>
        <v>81149</v>
      </c>
      <c r="D143" s="15">
        <f>IF(C143=0,"- - -",C143/C143*100)</f>
        <v>100</v>
      </c>
      <c r="E143" s="16">
        <f>SUM(E140:E142)</f>
        <v>42142</v>
      </c>
      <c r="F143" s="15">
        <f>IF(E143=0,"- - -",E143/E143*100)</f>
        <v>100</v>
      </c>
      <c r="G143" s="16">
        <f>SUM(G140:G142)</f>
        <v>1415</v>
      </c>
      <c r="H143" s="15">
        <f>IF(G143=0,"- - -",G143/G143*100)</f>
        <v>100</v>
      </c>
      <c r="I143" s="22">
        <f>SUM(I140:I142)</f>
        <v>124706</v>
      </c>
      <c r="J143" s="23">
        <f>IF(I143=0,"- - -",I143/I143*100)</f>
        <v>100</v>
      </c>
      <c r="M143" s="69"/>
    </row>
    <row r="144" spans="1:13" ht="15" thickBot="1" x14ac:dyDescent="0.35">
      <c r="A144" s="163" t="s">
        <v>612</v>
      </c>
      <c r="B144" s="164"/>
      <c r="C144" s="18">
        <f>IF($I143=0,"- - -",C143/$I143*100)</f>
        <v>65.072249931839693</v>
      </c>
      <c r="D144" s="19"/>
      <c r="E144" s="20">
        <f>IF($I143=0,"- - -",E143/$I143*100)</f>
        <v>33.793081327281769</v>
      </c>
      <c r="F144" s="19"/>
      <c r="G144" s="20">
        <f>IF($I143=0,"- - -",G143/$I143*100)</f>
        <v>1.1346687408785463</v>
      </c>
      <c r="H144" s="19"/>
      <c r="I144" s="24">
        <f>IF($I143=0,"- - -",I143/$I143*100)</f>
        <v>100</v>
      </c>
      <c r="J144" s="25"/>
    </row>
    <row r="147" spans="1:12" x14ac:dyDescent="0.3">
      <c r="A147" s="49" t="s">
        <v>346</v>
      </c>
      <c r="J147" s="48"/>
      <c r="L147" s="48"/>
    </row>
    <row r="148" spans="1:12" ht="15" thickBot="1" x14ac:dyDescent="0.35"/>
    <row r="149" spans="1:12" ht="14.4" customHeight="1" x14ac:dyDescent="0.3">
      <c r="A149" s="157" t="s">
        <v>336</v>
      </c>
      <c r="B149" s="158"/>
      <c r="C149" s="32" t="s">
        <v>323</v>
      </c>
      <c r="D149" s="33"/>
      <c r="E149" s="33" t="s">
        <v>324</v>
      </c>
      <c r="F149" s="33"/>
      <c r="G149" s="35" t="s">
        <v>153</v>
      </c>
      <c r="H149" s="36"/>
    </row>
    <row r="150" spans="1:12" ht="15" thickBot="1" x14ac:dyDescent="0.35">
      <c r="A150" s="159"/>
      <c r="B150" s="160"/>
      <c r="C150" s="37" t="s">
        <v>154</v>
      </c>
      <c r="D150" s="38" t="s">
        <v>0</v>
      </c>
      <c r="E150" s="39" t="s">
        <v>154</v>
      </c>
      <c r="F150" s="38" t="s">
        <v>0</v>
      </c>
      <c r="G150" s="41" t="s">
        <v>154</v>
      </c>
      <c r="H150" s="42" t="s">
        <v>0</v>
      </c>
    </row>
    <row r="151" spans="1:12" x14ac:dyDescent="0.3">
      <c r="A151" s="55" t="s">
        <v>50</v>
      </c>
      <c r="B151" s="62" t="s">
        <v>336</v>
      </c>
      <c r="C151" s="8">
        <v>251</v>
      </c>
      <c r="D151" s="5">
        <f>IF(C154=0,"- - -",C151/C154*100)</f>
        <v>50.099800399201598</v>
      </c>
      <c r="E151" s="4">
        <v>30051</v>
      </c>
      <c r="F151" s="5">
        <f>IF(E154=0,"- - -",E151/E154*100)</f>
        <v>23.760802700971748</v>
      </c>
      <c r="G151" s="26">
        <f>C151+E151</f>
        <v>30302</v>
      </c>
      <c r="H151" s="27">
        <f>IF(G154=0,"- - -",G151/G154*100)</f>
        <v>23.864728212074912</v>
      </c>
      <c r="K151" s="69"/>
    </row>
    <row r="152" spans="1:12" x14ac:dyDescent="0.3">
      <c r="A152" s="52" t="s">
        <v>51</v>
      </c>
      <c r="B152" s="62" t="s">
        <v>347</v>
      </c>
      <c r="C152" s="9">
        <v>232</v>
      </c>
      <c r="D152" s="3">
        <f>IF(C154=0,"- - -",C152/C154*100)</f>
        <v>46.30738522954092</v>
      </c>
      <c r="E152" s="2">
        <v>94494</v>
      </c>
      <c r="F152" s="3">
        <f>IF(E154=0,"- - -",E152/E154*100)</f>
        <v>74.714761253390051</v>
      </c>
      <c r="G152" s="26">
        <f t="shared" ref="G152:G153" si="16">C152+E152</f>
        <v>94726</v>
      </c>
      <c r="H152" s="29">
        <f>IF(G154=0,"- - -",G152/G154*100)</f>
        <v>74.602674563296418</v>
      </c>
      <c r="K152" s="69"/>
    </row>
    <row r="153" spans="1:12" ht="15" thickBot="1" x14ac:dyDescent="0.35">
      <c r="A153" s="52" t="s">
        <v>52</v>
      </c>
      <c r="B153" s="62" t="s">
        <v>262</v>
      </c>
      <c r="C153" s="9">
        <v>18</v>
      </c>
      <c r="D153" s="3">
        <f>IF(C154=0,"- - -",C153/C154*100)</f>
        <v>3.5928143712574849</v>
      </c>
      <c r="E153" s="2">
        <v>1928</v>
      </c>
      <c r="F153" s="3">
        <f>IF(E154=0,"- - -",E153/E154*100)</f>
        <v>1.5244360456381996</v>
      </c>
      <c r="G153" s="26">
        <f t="shared" si="16"/>
        <v>1946</v>
      </c>
      <c r="H153" s="29">
        <f>IF(G154=0,"- - -",G153/G154*100)</f>
        <v>1.5325972246286641</v>
      </c>
      <c r="K153" s="69"/>
    </row>
    <row r="154" spans="1:12" x14ac:dyDescent="0.3">
      <c r="A154" s="161" t="s">
        <v>153</v>
      </c>
      <c r="B154" s="162"/>
      <c r="C154" s="14">
        <f>SUM(C151:C153)</f>
        <v>501</v>
      </c>
      <c r="D154" s="15">
        <f>IF(C154=0,"- - -",C154/C154*100)</f>
        <v>100</v>
      </c>
      <c r="E154" s="16">
        <f>SUM(E151:E153)</f>
        <v>126473</v>
      </c>
      <c r="F154" s="15">
        <f>IF(E154=0,"- - -",E154/E154*100)</f>
        <v>100</v>
      </c>
      <c r="G154" s="22">
        <f>SUM(G151:G153)</f>
        <v>126974</v>
      </c>
      <c r="H154" s="23">
        <f>IF(G154=0,"- - -",G154/G154*100)</f>
        <v>100</v>
      </c>
      <c r="K154" s="69"/>
    </row>
    <row r="155" spans="1:12" ht="15" thickBot="1" x14ac:dyDescent="0.35">
      <c r="A155" s="163" t="s">
        <v>322</v>
      </c>
      <c r="B155" s="164"/>
      <c r="C155" s="18">
        <f>IF($G154=0,"- - -",C154/$G154*100)</f>
        <v>0.39456896687510828</v>
      </c>
      <c r="D155" s="19"/>
      <c r="E155" s="20">
        <f>IF($G154=0,"- - -",E154/$G154*100)</f>
        <v>99.605431033124887</v>
      </c>
      <c r="F155" s="19"/>
      <c r="G155" s="24">
        <f>IF($G154=0,"- - -",G154/$G154*100)</f>
        <v>100</v>
      </c>
      <c r="H155" s="25"/>
    </row>
  </sheetData>
  <sheetProtection sheet="1" objects="1" scenarios="1"/>
  <mergeCells count="46">
    <mergeCell ref="AA34:AB34"/>
    <mergeCell ref="A1:B1"/>
    <mergeCell ref="A6:B7"/>
    <mergeCell ref="A11:B11"/>
    <mergeCell ref="A12:B12"/>
    <mergeCell ref="A17:B18"/>
    <mergeCell ref="A22:B22"/>
    <mergeCell ref="A23:B23"/>
    <mergeCell ref="A28:B29"/>
    <mergeCell ref="A33:B33"/>
    <mergeCell ref="A34:B34"/>
    <mergeCell ref="Y34:Z34"/>
    <mergeCell ref="I1:N1"/>
    <mergeCell ref="A78:B78"/>
    <mergeCell ref="A39:B40"/>
    <mergeCell ref="A44:B44"/>
    <mergeCell ref="A45:B45"/>
    <mergeCell ref="A50:B51"/>
    <mergeCell ref="A55:B55"/>
    <mergeCell ref="A56:B56"/>
    <mergeCell ref="A61:B62"/>
    <mergeCell ref="A66:B66"/>
    <mergeCell ref="A67:B67"/>
    <mergeCell ref="A72:B73"/>
    <mergeCell ref="A77:B77"/>
    <mergeCell ref="A122:B122"/>
    <mergeCell ref="A83:B84"/>
    <mergeCell ref="A88:B88"/>
    <mergeCell ref="A89:B89"/>
    <mergeCell ref="A94:B95"/>
    <mergeCell ref="A99:B99"/>
    <mergeCell ref="A100:B100"/>
    <mergeCell ref="A105:B106"/>
    <mergeCell ref="A110:B110"/>
    <mergeCell ref="A111:B111"/>
    <mergeCell ref="A116:B117"/>
    <mergeCell ref="A121:B121"/>
    <mergeCell ref="A149:B150"/>
    <mergeCell ref="A154:B154"/>
    <mergeCell ref="A155:B155"/>
    <mergeCell ref="A127:B128"/>
    <mergeCell ref="A132:B132"/>
    <mergeCell ref="A133:B133"/>
    <mergeCell ref="A138:B139"/>
    <mergeCell ref="A143:B143"/>
    <mergeCell ref="A144:B144"/>
  </mergeCells>
  <hyperlinks>
    <hyperlink ref="A1:B1" location="Index!B5" display="Index (klikken)"/>
    <hyperlink ref="I1" location="'GR enkelvoudig'!J194" display="Grafiek: verdeling van de geïnduceerde bevallingen"/>
    <hyperlink ref="I1:M1" location="'GR simples'!B167" display="Graphique : distribution des accouchements par induction"/>
    <hyperlink ref="I1:N1" location="'GR simples'!B167" display="Graphique : distribution du nombre d'accouchements par induction"/>
  </hyperlink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I14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4140625" customWidth="1"/>
    <col min="2" max="2" width="21.44140625" customWidth="1"/>
    <col min="3" max="52" width="9.77734375" customWidth="1"/>
  </cols>
  <sheetData>
    <row r="1" spans="1:26" ht="18" x14ac:dyDescent="0.35">
      <c r="A1" s="167" t="s">
        <v>114</v>
      </c>
      <c r="B1" s="167"/>
      <c r="C1" s="56" t="s">
        <v>577</v>
      </c>
      <c r="D1" s="57"/>
      <c r="E1" s="57"/>
      <c r="F1" s="57"/>
      <c r="G1" s="57"/>
      <c r="H1" s="58"/>
      <c r="I1" s="58"/>
      <c r="J1" s="117"/>
      <c r="L1" s="154" t="s">
        <v>588</v>
      </c>
      <c r="M1" s="154"/>
      <c r="N1" s="154"/>
      <c r="O1" s="154"/>
      <c r="P1" s="137"/>
      <c r="Q1" s="131"/>
    </row>
    <row r="2" spans="1:26" ht="14.4" customHeight="1" x14ac:dyDescent="0.3"/>
    <row r="3" spans="1:26" x14ac:dyDescent="0.3">
      <c r="C3" s="64"/>
    </row>
    <row r="4" spans="1:26" x14ac:dyDescent="0.3">
      <c r="A4" s="49" t="s">
        <v>375</v>
      </c>
      <c r="J4" s="48"/>
      <c r="L4" s="48"/>
    </row>
    <row r="5" spans="1:26" ht="15" thickBot="1" x14ac:dyDescent="0.35"/>
    <row r="6" spans="1:26" ht="14.4" customHeight="1" x14ac:dyDescent="0.3">
      <c r="A6" s="157" t="s">
        <v>303</v>
      </c>
      <c r="B6" s="183"/>
      <c r="C6" s="32" t="s">
        <v>377</v>
      </c>
      <c r="D6" s="33"/>
      <c r="E6" s="33" t="s">
        <v>378</v>
      </c>
      <c r="F6" s="33"/>
      <c r="G6" s="33" t="s">
        <v>379</v>
      </c>
      <c r="H6" s="33"/>
      <c r="I6" s="35" t="s">
        <v>153</v>
      </c>
      <c r="J6" s="36"/>
    </row>
    <row r="7" spans="1:26" ht="15" thickBot="1" x14ac:dyDescent="0.35">
      <c r="A7" s="184"/>
      <c r="B7" s="185"/>
      <c r="C7" s="37" t="s">
        <v>154</v>
      </c>
      <c r="D7" s="38" t="s">
        <v>0</v>
      </c>
      <c r="E7" s="39" t="s">
        <v>154</v>
      </c>
      <c r="F7" s="38" t="s">
        <v>0</v>
      </c>
      <c r="G7" s="39" t="s">
        <v>154</v>
      </c>
      <c r="H7" s="38" t="s">
        <v>0</v>
      </c>
      <c r="I7" s="41" t="s">
        <v>154</v>
      </c>
      <c r="J7" s="42" t="s">
        <v>0</v>
      </c>
    </row>
    <row r="8" spans="1:26" x14ac:dyDescent="0.3">
      <c r="A8" s="55"/>
      <c r="B8" s="62" t="s">
        <v>323</v>
      </c>
      <c r="C8" s="8">
        <v>235</v>
      </c>
      <c r="D8" s="5">
        <f>IF(C10=0,"- - -",C8/C10*100)</f>
        <v>0.35882793055534346</v>
      </c>
      <c r="E8" s="4">
        <v>129</v>
      </c>
      <c r="F8" s="5">
        <f>IF(E10=0,"- - -",E8/E10*100)</f>
        <v>0.5092976430178846</v>
      </c>
      <c r="G8" s="4">
        <v>137</v>
      </c>
      <c r="H8" s="5">
        <f>IF(G10=0,"- - -",G8/G10*100)</f>
        <v>0.37893455772528628</v>
      </c>
      <c r="I8" s="26">
        <f>C8+E8+G8</f>
        <v>501</v>
      </c>
      <c r="J8" s="27">
        <f>IF(I10=0,"- - -",I8/I10*100)</f>
        <v>0.39456896687510828</v>
      </c>
      <c r="M8" s="69"/>
    </row>
    <row r="9" spans="1:26" ht="15" thickBot="1" x14ac:dyDescent="0.35">
      <c r="A9" s="52"/>
      <c r="B9" s="62" t="s">
        <v>324</v>
      </c>
      <c r="C9" s="9">
        <v>65256</v>
      </c>
      <c r="D9" s="3">
        <f>IF(C10=0,"- - -",C9/C10*100)</f>
        <v>99.641172069444664</v>
      </c>
      <c r="E9" s="2">
        <v>25200</v>
      </c>
      <c r="F9" s="3">
        <f>IF(E10=0,"- - -",E9/E10*100)</f>
        <v>99.490702356982126</v>
      </c>
      <c r="G9" s="2">
        <v>36017</v>
      </c>
      <c r="H9" s="3">
        <f>IF(G10=0,"- - -",G9/G10*100)</f>
        <v>99.621065442274713</v>
      </c>
      <c r="I9" s="26">
        <f t="shared" ref="I9" si="0">C9+E9+G9</f>
        <v>126473</v>
      </c>
      <c r="J9" s="29">
        <f>IF(I10=0,"- - -",I9/I10*100)</f>
        <v>99.605431033124887</v>
      </c>
      <c r="M9" s="69"/>
    </row>
    <row r="10" spans="1:26" x14ac:dyDescent="0.3">
      <c r="A10" s="161" t="s">
        <v>153</v>
      </c>
      <c r="B10" s="162"/>
      <c r="C10" s="14">
        <f>SUM(C8:C9)</f>
        <v>65491</v>
      </c>
      <c r="D10" s="15">
        <f>IF(C10=0,"- - -",C10/C10*100)</f>
        <v>100</v>
      </c>
      <c r="E10" s="16">
        <f>SUM(E8:E9)</f>
        <v>25329</v>
      </c>
      <c r="F10" s="15">
        <f>IF(E10=0,"- - -",E10/E10*100)</f>
        <v>100</v>
      </c>
      <c r="G10" s="16">
        <f>SUM(G8:G9)</f>
        <v>36154</v>
      </c>
      <c r="H10" s="15">
        <f>IF(G10=0,"- - -",G10/G10*100)</f>
        <v>100</v>
      </c>
      <c r="I10" s="22">
        <f>SUM(I8:I9)</f>
        <v>126974</v>
      </c>
      <c r="J10" s="23">
        <f>IF(I10=0,"- - -",I10/I10*100)</f>
        <v>100</v>
      </c>
      <c r="M10" s="69"/>
    </row>
    <row r="11" spans="1:26" ht="15" thickBot="1" x14ac:dyDescent="0.35">
      <c r="A11" s="163" t="s">
        <v>376</v>
      </c>
      <c r="B11" s="164"/>
      <c r="C11" s="18">
        <f>IF($I10=0,"- - -",C10/$I10*100)</f>
        <v>51.578275867500437</v>
      </c>
      <c r="D11" s="19"/>
      <c r="E11" s="20">
        <f>IF($I10=0,"- - -",E10/$I10*100)</f>
        <v>19.948178367224788</v>
      </c>
      <c r="F11" s="19"/>
      <c r="G11" s="20">
        <f>IF($I10=0,"- - -",G10/$I10*100)</f>
        <v>28.473545765274782</v>
      </c>
      <c r="H11" s="19"/>
      <c r="I11" s="24">
        <f>IF($I10=0,"- - -",I10/$I10*100)</f>
        <v>100</v>
      </c>
      <c r="J11" s="25"/>
    </row>
    <row r="14" spans="1:26" x14ac:dyDescent="0.3">
      <c r="A14" s="49" t="s">
        <v>313</v>
      </c>
      <c r="J14" s="48"/>
      <c r="L14" s="48"/>
    </row>
    <row r="15" spans="1:26" ht="15" thickBot="1" x14ac:dyDescent="0.35"/>
    <row r="16" spans="1:26" ht="14.4" customHeight="1" x14ac:dyDescent="0.3">
      <c r="A16" s="157" t="s">
        <v>303</v>
      </c>
      <c r="B16" s="183"/>
      <c r="C16" s="32" t="s">
        <v>155</v>
      </c>
      <c r="D16" s="33"/>
      <c r="E16" s="33" t="s">
        <v>156</v>
      </c>
      <c r="F16" s="33"/>
      <c r="G16" s="33" t="s">
        <v>157</v>
      </c>
      <c r="H16" s="33"/>
      <c r="I16" s="33" t="s">
        <v>158</v>
      </c>
      <c r="J16" s="33"/>
      <c r="K16" s="33" t="s">
        <v>159</v>
      </c>
      <c r="L16" s="33"/>
      <c r="M16" s="33" t="s">
        <v>378</v>
      </c>
      <c r="N16" s="33"/>
      <c r="O16" s="33" t="s">
        <v>161</v>
      </c>
      <c r="P16" s="33"/>
      <c r="Q16" s="33" t="s">
        <v>162</v>
      </c>
      <c r="R16" s="33"/>
      <c r="S16" s="33" t="s">
        <v>163</v>
      </c>
      <c r="T16" s="33"/>
      <c r="U16" s="33" t="s">
        <v>164</v>
      </c>
      <c r="V16" s="33"/>
      <c r="W16" s="33" t="s">
        <v>138</v>
      </c>
      <c r="X16" s="33"/>
      <c r="Y16" s="35" t="s">
        <v>153</v>
      </c>
      <c r="Z16" s="36"/>
    </row>
    <row r="17" spans="1:33" ht="15" thickBot="1" x14ac:dyDescent="0.35">
      <c r="A17" s="184"/>
      <c r="B17" s="185"/>
      <c r="C17" s="37" t="s">
        <v>154</v>
      </c>
      <c r="D17" s="38" t="s">
        <v>0</v>
      </c>
      <c r="E17" s="39" t="s">
        <v>154</v>
      </c>
      <c r="F17" s="38" t="s">
        <v>0</v>
      </c>
      <c r="G17" s="39" t="s">
        <v>154</v>
      </c>
      <c r="H17" s="38" t="s">
        <v>0</v>
      </c>
      <c r="I17" s="37" t="s">
        <v>154</v>
      </c>
      <c r="J17" s="38" t="s">
        <v>0</v>
      </c>
      <c r="K17" s="37" t="s">
        <v>154</v>
      </c>
      <c r="L17" s="38" t="s">
        <v>0</v>
      </c>
      <c r="M17" s="37" t="s">
        <v>154</v>
      </c>
      <c r="N17" s="38" t="s">
        <v>0</v>
      </c>
      <c r="O17" s="37" t="s">
        <v>154</v>
      </c>
      <c r="P17" s="38" t="s">
        <v>0</v>
      </c>
      <c r="Q17" s="37" t="s">
        <v>154</v>
      </c>
      <c r="R17" s="38" t="s">
        <v>0</v>
      </c>
      <c r="S17" s="37" t="s">
        <v>154</v>
      </c>
      <c r="T17" s="38" t="s">
        <v>0</v>
      </c>
      <c r="U17" s="37" t="s">
        <v>154</v>
      </c>
      <c r="V17" s="38" t="s">
        <v>0</v>
      </c>
      <c r="W17" s="37" t="s">
        <v>154</v>
      </c>
      <c r="X17" s="38" t="s">
        <v>0</v>
      </c>
      <c r="Y17" s="41" t="s">
        <v>154</v>
      </c>
      <c r="Z17" s="42" t="s">
        <v>0</v>
      </c>
    </row>
    <row r="18" spans="1:33" x14ac:dyDescent="0.3">
      <c r="A18" s="55"/>
      <c r="B18" s="62" t="s">
        <v>323</v>
      </c>
      <c r="C18" s="8">
        <v>45</v>
      </c>
      <c r="D18" s="5">
        <f>IF(C20=0,"- - -",C18/C20*100)</f>
        <v>0.37961869411169225</v>
      </c>
      <c r="E18" s="4">
        <v>71</v>
      </c>
      <c r="F18" s="5">
        <f>IF(E20=0,"- - -",E18/E20*100)</f>
        <v>0.4329004329004329</v>
      </c>
      <c r="G18" s="4">
        <v>92</v>
      </c>
      <c r="H18" s="5">
        <f>IF(G20=0,"- - -",G18/G20*100)</f>
        <v>0.41246357318986776</v>
      </c>
      <c r="I18" s="4">
        <v>20</v>
      </c>
      <c r="J18" s="5">
        <f>IF(I20=0,"- - -",I18/I20*100)</f>
        <v>0.23897717767953161</v>
      </c>
      <c r="K18" s="4">
        <v>7</v>
      </c>
      <c r="L18" s="5">
        <f>IF(K20=0,"- - -",K18/K20*100)</f>
        <v>0.10667479427003963</v>
      </c>
      <c r="M18" s="4">
        <v>129</v>
      </c>
      <c r="N18" s="5">
        <f>IF(M20=0,"- - -",M18/M20*100)</f>
        <v>0.5092976430178846</v>
      </c>
      <c r="O18" s="4">
        <v>60</v>
      </c>
      <c r="P18" s="5">
        <f>IF(O20=0,"- - -",O18/O20*100)</f>
        <v>0.42185192997257959</v>
      </c>
      <c r="Q18" s="4">
        <v>4</v>
      </c>
      <c r="R18" s="5">
        <f>IF(Q20=0,"- - -",Q18/Q20*100)</f>
        <v>0.21231422505307856</v>
      </c>
      <c r="S18" s="4">
        <v>46</v>
      </c>
      <c r="T18" s="5">
        <f>IF(S20=0,"- - -",S18/S20*100)</f>
        <v>0.37322515212981744</v>
      </c>
      <c r="U18" s="4">
        <v>8</v>
      </c>
      <c r="V18" s="5">
        <f>IF(U20=0,"- - -",U18/U20*100)</f>
        <v>0.16542597187758479</v>
      </c>
      <c r="W18" s="4">
        <v>19</v>
      </c>
      <c r="X18" s="5">
        <f>IF(W20=0,"- - -",W18/W20*100)</f>
        <v>0.65835065835065831</v>
      </c>
      <c r="Y18" s="26">
        <f>C18+E18+G18+I18+K18+M18+O18+Q18+S18+U18+W18</f>
        <v>501</v>
      </c>
      <c r="Z18" s="27">
        <f>IF(Y20=0,"- - -",Y18/Y20*100)</f>
        <v>0.39456896687510828</v>
      </c>
      <c r="AC18" s="69"/>
    </row>
    <row r="19" spans="1:33" ht="15" thickBot="1" x14ac:dyDescent="0.35">
      <c r="A19" s="52"/>
      <c r="B19" s="62" t="s">
        <v>324</v>
      </c>
      <c r="C19" s="9">
        <v>11809</v>
      </c>
      <c r="D19" s="3">
        <f>IF(C20=0,"- - -",C19/C20*100)</f>
        <v>99.620381305888301</v>
      </c>
      <c r="E19" s="2">
        <v>16330</v>
      </c>
      <c r="F19" s="3">
        <f>IF(E20=0,"- - -",E19/E20*100)</f>
        <v>99.567099567099575</v>
      </c>
      <c r="G19" s="2">
        <v>22213</v>
      </c>
      <c r="H19" s="3">
        <f>IF(G20=0,"- - -",G19/G20*100)</f>
        <v>99.587536426810132</v>
      </c>
      <c r="I19" s="2">
        <v>8349</v>
      </c>
      <c r="J19" s="3">
        <f>IF(I20=0,"- - -",I19/I20*100)</f>
        <v>99.76102282232047</v>
      </c>
      <c r="K19" s="2">
        <v>6555</v>
      </c>
      <c r="L19" s="3">
        <f>IF(K20=0,"- - -",K19/K20*100)</f>
        <v>99.893325205729965</v>
      </c>
      <c r="M19" s="2">
        <v>25200</v>
      </c>
      <c r="N19" s="3">
        <f>IF(M20=0,"- - -",M19/M20*100)</f>
        <v>99.490702356982126</v>
      </c>
      <c r="O19" s="2">
        <v>14163</v>
      </c>
      <c r="P19" s="3">
        <f>IF(O20=0,"- - -",O19/O20*100)</f>
        <v>99.57814807002741</v>
      </c>
      <c r="Q19" s="2">
        <v>1880</v>
      </c>
      <c r="R19" s="3">
        <f>IF(Q20=0,"- - -",Q19/Q20*100)</f>
        <v>99.787685774946922</v>
      </c>
      <c r="S19" s="2">
        <v>12279</v>
      </c>
      <c r="T19" s="3">
        <f>IF(S20=0,"- - -",S19/S20*100)</f>
        <v>99.62677484787018</v>
      </c>
      <c r="U19" s="2">
        <v>4828</v>
      </c>
      <c r="V19" s="3">
        <f>IF(U20=0,"- - -",U19/U20*100)</f>
        <v>99.834574028122418</v>
      </c>
      <c r="W19" s="2">
        <v>2867</v>
      </c>
      <c r="X19" s="3">
        <f>IF(W20=0,"- - -",W19/W20*100)</f>
        <v>99.341649341649344</v>
      </c>
      <c r="Y19" s="26">
        <f t="shared" ref="Y19" si="1">C19+E19+G19+I19+K19+M19+O19+Q19+S19+U19+W19</f>
        <v>126473</v>
      </c>
      <c r="Z19" s="29">
        <f>IF(Y20=0,"- - -",Y19/Y20*100)</f>
        <v>99.605431033124887</v>
      </c>
      <c r="AC19" s="69"/>
    </row>
    <row r="20" spans="1:33" x14ac:dyDescent="0.3">
      <c r="A20" s="161" t="s">
        <v>153</v>
      </c>
      <c r="B20" s="162"/>
      <c r="C20" s="14">
        <f>SUM(C18:C19)</f>
        <v>11854</v>
      </c>
      <c r="D20" s="15">
        <f>IF(C20=0,"- - -",C20/C20*100)</f>
        <v>100</v>
      </c>
      <c r="E20" s="16">
        <f>SUM(E18:E19)</f>
        <v>16401</v>
      </c>
      <c r="F20" s="15">
        <f>IF(E20=0,"- - -",E20/E20*100)</f>
        <v>100</v>
      </c>
      <c r="G20" s="16">
        <f>SUM(G18:G19)</f>
        <v>22305</v>
      </c>
      <c r="H20" s="15">
        <f>IF(G20=0,"- - -",G20/G20*100)</f>
        <v>100</v>
      </c>
      <c r="I20" s="16">
        <f>SUM(I18:I19)</f>
        <v>8369</v>
      </c>
      <c r="J20" s="15">
        <f>IF(I20=0,"- - -",I20/I20*100)</f>
        <v>100</v>
      </c>
      <c r="K20" s="16">
        <f>SUM(K18:K19)</f>
        <v>6562</v>
      </c>
      <c r="L20" s="15">
        <f>IF(K20=0,"- - -",K20/K20*100)</f>
        <v>100</v>
      </c>
      <c r="M20" s="16">
        <f>SUM(M18:M19)</f>
        <v>25329</v>
      </c>
      <c r="N20" s="15">
        <f>IF(M20=0,"- - -",M20/M20*100)</f>
        <v>100</v>
      </c>
      <c r="O20" s="16">
        <f>SUM(O18:O19)</f>
        <v>14223</v>
      </c>
      <c r="P20" s="15">
        <f>IF(O20=0,"- - -",O20/O20*100)</f>
        <v>100</v>
      </c>
      <c r="Q20" s="16">
        <f>SUM(Q18:Q19)</f>
        <v>1884</v>
      </c>
      <c r="R20" s="15">
        <f>IF(Q20=0,"- - -",Q20/Q20*100)</f>
        <v>100</v>
      </c>
      <c r="S20" s="16">
        <f>SUM(S18:S19)</f>
        <v>12325</v>
      </c>
      <c r="T20" s="15">
        <f>IF(S20=0,"- - -",S20/S20*100)</f>
        <v>100</v>
      </c>
      <c r="U20" s="16">
        <f>SUM(U18:U19)</f>
        <v>4836</v>
      </c>
      <c r="V20" s="15">
        <f>IF(U20=0,"- - -",U20/U20*100)</f>
        <v>100</v>
      </c>
      <c r="W20" s="16">
        <f>SUM(W18:W19)</f>
        <v>2886</v>
      </c>
      <c r="X20" s="15">
        <f>IF(W20=0,"- - -",W20/W20*100)</f>
        <v>100</v>
      </c>
      <c r="Y20" s="22">
        <f>SUM(Y18:Y19)</f>
        <v>126974</v>
      </c>
      <c r="Z20" s="23">
        <f>IF(Y20=0,"- - -",Y20/Y20*100)</f>
        <v>100</v>
      </c>
      <c r="AC20" s="69"/>
    </row>
    <row r="21" spans="1:33" ht="15" thickBot="1" x14ac:dyDescent="0.35">
      <c r="A21" s="163" t="s">
        <v>380</v>
      </c>
      <c r="B21" s="164"/>
      <c r="C21" s="18">
        <f>IF(Y20=0,"- - -",C20/Y20*100)</f>
        <v>9.3357695276198278</v>
      </c>
      <c r="D21" s="19"/>
      <c r="E21" s="20">
        <f>IF(Y20=0,"- - -",E20/Y20*100)</f>
        <v>12.916817616204893</v>
      </c>
      <c r="F21" s="19"/>
      <c r="G21" s="20">
        <f>IF(Y20=0,"- - -",G20/Y20*100)</f>
        <v>17.566588435427725</v>
      </c>
      <c r="H21" s="19"/>
      <c r="I21" s="20">
        <f>IF(Y20=0,"- - -",I20/Y20*100)</f>
        <v>6.5911131412730164</v>
      </c>
      <c r="J21" s="19"/>
      <c r="K21" s="20">
        <f>IF(Y20=0,"- - -",K20/Y20*100)</f>
        <v>5.167987146974971</v>
      </c>
      <c r="L21" s="19"/>
      <c r="M21" s="20">
        <f>IF(Y20=0,"- - -",M20/Y20*100)</f>
        <v>19.948178367224788</v>
      </c>
      <c r="N21" s="19"/>
      <c r="O21" s="20">
        <f>IF(Y20=0,"- - -",O20/Y20*100)</f>
        <v>11.201505820089153</v>
      </c>
      <c r="P21" s="19"/>
      <c r="Q21" s="20">
        <f>IF(Y20=0,"- - -",Q20/Y20*100)</f>
        <v>1.4837683305243594</v>
      </c>
      <c r="R21" s="19"/>
      <c r="S21" s="20">
        <f>IF(Y20=0,"- - -",S20/Y20*100)</f>
        <v>9.7067116102509168</v>
      </c>
      <c r="T21" s="19"/>
      <c r="U21" s="20">
        <f>IF(Y20=0,"- - -",U20/Y20*100)</f>
        <v>3.8086537401357754</v>
      </c>
      <c r="V21" s="19"/>
      <c r="W21" s="20">
        <f>IF(Y20=0,"- - -",W20/Y20*100)</f>
        <v>2.2729062642745759</v>
      </c>
      <c r="X21" s="19"/>
      <c r="Y21" s="24">
        <f>IF(Y20=0,"- - -",Y20/Y20*100)</f>
        <v>100</v>
      </c>
      <c r="Z21" s="25"/>
    </row>
    <row r="22" spans="1:33" x14ac:dyDescent="0.3">
      <c r="A22" s="63"/>
    </row>
    <row r="24" spans="1:33" x14ac:dyDescent="0.3">
      <c r="A24" s="49" t="s">
        <v>314</v>
      </c>
      <c r="J24" s="48"/>
      <c r="L24" s="48"/>
    </row>
    <row r="25" spans="1:33" ht="15" thickBot="1" x14ac:dyDescent="0.35"/>
    <row r="26" spans="1:33" ht="14.4" customHeight="1" x14ac:dyDescent="0.3">
      <c r="A26" s="157" t="s">
        <v>303</v>
      </c>
      <c r="B26" s="183"/>
      <c r="C26" s="32" t="s">
        <v>562</v>
      </c>
      <c r="D26" s="33"/>
      <c r="E26" s="33" t="s">
        <v>411</v>
      </c>
      <c r="F26" s="33"/>
      <c r="G26" s="33" t="s">
        <v>412</v>
      </c>
      <c r="H26" s="33"/>
      <c r="I26" s="33" t="s">
        <v>413</v>
      </c>
      <c r="J26" s="33"/>
      <c r="K26" s="33" t="s">
        <v>414</v>
      </c>
      <c r="L26" s="33"/>
      <c r="M26" s="33" t="s">
        <v>415</v>
      </c>
      <c r="N26" s="33"/>
      <c r="O26" s="33" t="s">
        <v>416</v>
      </c>
      <c r="P26" s="33"/>
      <c r="Q26" s="33" t="s">
        <v>417</v>
      </c>
      <c r="R26" s="33"/>
      <c r="S26" s="33" t="s">
        <v>418</v>
      </c>
      <c r="T26" s="33"/>
      <c r="U26" s="33" t="s">
        <v>419</v>
      </c>
      <c r="V26" s="33"/>
      <c r="W26" s="33" t="s">
        <v>420</v>
      </c>
      <c r="X26" s="33"/>
      <c r="Y26" s="33" t="s">
        <v>421</v>
      </c>
      <c r="Z26" s="33"/>
      <c r="AA26" s="33" t="s">
        <v>422</v>
      </c>
      <c r="AB26" s="34"/>
      <c r="AC26" s="35" t="s">
        <v>153</v>
      </c>
      <c r="AD26" s="36"/>
    </row>
    <row r="27" spans="1:33" ht="15" thickBot="1" x14ac:dyDescent="0.35">
      <c r="A27" s="184"/>
      <c r="B27" s="185"/>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37" t="s">
        <v>154</v>
      </c>
      <c r="Z27" s="38" t="s">
        <v>0</v>
      </c>
      <c r="AA27" s="37" t="s">
        <v>154</v>
      </c>
      <c r="AB27" s="38" t="s">
        <v>0</v>
      </c>
      <c r="AC27" s="41" t="s">
        <v>154</v>
      </c>
      <c r="AD27" s="42" t="s">
        <v>0</v>
      </c>
    </row>
    <row r="28" spans="1:33" x14ac:dyDescent="0.3">
      <c r="A28" s="55"/>
      <c r="B28" s="62" t="s">
        <v>323</v>
      </c>
      <c r="C28" s="8">
        <v>11</v>
      </c>
      <c r="D28" s="5">
        <f>IF(C30=0,"- - -",C28/C30*100)</f>
        <v>0.19077349982656955</v>
      </c>
      <c r="E28" s="4">
        <v>400</v>
      </c>
      <c r="F28" s="5">
        <f>IF(E30=0,"- - -",E28/E30*100)</f>
        <v>0.37379684141669006</v>
      </c>
      <c r="G28" s="4">
        <v>2</v>
      </c>
      <c r="H28" s="5">
        <f>IF(G30=0,"- - -",G28/G30*100)</f>
        <v>0.8438818565400843</v>
      </c>
      <c r="I28" s="4">
        <v>7</v>
      </c>
      <c r="J28" s="5">
        <f>IF(I30=0,"- - -",I28/I30*100)</f>
        <v>0.55999999999999994</v>
      </c>
      <c r="K28" s="4">
        <v>0</v>
      </c>
      <c r="L28" s="5">
        <f>IF(K30=0,"- - -",K28/K30*100)</f>
        <v>0</v>
      </c>
      <c r="M28" s="4">
        <v>0</v>
      </c>
      <c r="N28" s="5">
        <f>IF(M30=0,"- - -",M28/M30*100)</f>
        <v>0</v>
      </c>
      <c r="O28" s="4">
        <v>6</v>
      </c>
      <c r="P28" s="5">
        <f>IF(O30=0,"- - -",O28/O30*100)</f>
        <v>0.62827225130890052</v>
      </c>
      <c r="Q28" s="4">
        <v>17</v>
      </c>
      <c r="R28" s="5">
        <f>IF(Q30=0,"- - -",Q28/Q30*100)</f>
        <v>0.52307692307692311</v>
      </c>
      <c r="S28" s="4">
        <v>11</v>
      </c>
      <c r="T28" s="5">
        <f>IF(S30=0,"- - -",S28/S30*100)</f>
        <v>0.92592592592592582</v>
      </c>
      <c r="U28" s="4">
        <v>37</v>
      </c>
      <c r="V28" s="5">
        <f>IF(U30=0,"- - -",U28/U30*100)</f>
        <v>0.76843198338525442</v>
      </c>
      <c r="W28" s="4">
        <v>2</v>
      </c>
      <c r="X28" s="5">
        <f>IF(W30=0,"- - -",W28/W30*100)</f>
        <v>0.2932551319648094</v>
      </c>
      <c r="Y28" s="4">
        <v>8</v>
      </c>
      <c r="Z28" s="5">
        <f>IF(Y30=0,"- - -",Y28/Y30*100)</f>
        <v>0.50031269543464663</v>
      </c>
      <c r="AA28" s="4">
        <v>0</v>
      </c>
      <c r="AB28" s="5">
        <f>IF(AA30=0,"- - -",AA28/AA30*100)</f>
        <v>0</v>
      </c>
      <c r="AC28" s="26">
        <f>C28+E28+G28+I28+K28+M28+O28+Q28+S28+U28+W28+Y28+AA28</f>
        <v>501</v>
      </c>
      <c r="AD28" s="27">
        <f>IF(AC30=0,"- - -",AC28/AC30*100)</f>
        <v>0.39456896687510828</v>
      </c>
      <c r="AG28" s="69"/>
    </row>
    <row r="29" spans="1:33" ht="15" thickBot="1" x14ac:dyDescent="0.35">
      <c r="A29" s="52"/>
      <c r="B29" s="62" t="s">
        <v>324</v>
      </c>
      <c r="C29" s="9">
        <v>5755</v>
      </c>
      <c r="D29" s="3">
        <f>IF(C30=0,"- - -",C29/C30*100)</f>
        <v>99.809226500173438</v>
      </c>
      <c r="E29" s="2">
        <v>106610</v>
      </c>
      <c r="F29" s="3">
        <f>IF(E30=0,"- - -",E29/E30*100)</f>
        <v>99.626203158583309</v>
      </c>
      <c r="G29" s="2">
        <v>235</v>
      </c>
      <c r="H29" s="3">
        <f>IF(G30=0,"- - -",G29/G30*100)</f>
        <v>99.156118143459921</v>
      </c>
      <c r="I29" s="2">
        <v>1243</v>
      </c>
      <c r="J29" s="3">
        <f>IF(I30=0,"- - -",I29/I30*100)</f>
        <v>99.44</v>
      </c>
      <c r="K29" s="2">
        <v>168</v>
      </c>
      <c r="L29" s="3">
        <f>IF(K30=0,"- - -",K29/K30*100)</f>
        <v>100</v>
      </c>
      <c r="M29" s="2">
        <v>24</v>
      </c>
      <c r="N29" s="3">
        <f>IF(M30=0,"- - -",M29/M30*100)</f>
        <v>100</v>
      </c>
      <c r="O29" s="2">
        <v>949</v>
      </c>
      <c r="P29" s="3">
        <f>IF(O30=0,"- - -",O29/O30*100)</f>
        <v>99.3717277486911</v>
      </c>
      <c r="Q29" s="2">
        <v>3233</v>
      </c>
      <c r="R29" s="3">
        <f>IF(Q30=0,"- - -",Q29/Q30*100)</f>
        <v>99.476923076923072</v>
      </c>
      <c r="S29" s="2">
        <v>1177</v>
      </c>
      <c r="T29" s="3">
        <f>IF(S30=0,"- - -",S29/S30*100)</f>
        <v>99.074074074074076</v>
      </c>
      <c r="U29" s="2">
        <v>4778</v>
      </c>
      <c r="V29" s="3">
        <f>IF(U30=0,"- - -",U29/U30*100)</f>
        <v>99.231568016614744</v>
      </c>
      <c r="W29" s="2">
        <v>680</v>
      </c>
      <c r="X29" s="3">
        <f>IF(W30=0,"- - -",W29/W30*100)</f>
        <v>99.706744868035187</v>
      </c>
      <c r="Y29" s="2">
        <v>1591</v>
      </c>
      <c r="Z29" s="3">
        <f>IF(Y30=0,"- - -",Y29/Y30*100)</f>
        <v>99.499687304565356</v>
      </c>
      <c r="AA29" s="2">
        <v>30</v>
      </c>
      <c r="AB29" s="3">
        <f>IF(AA30=0,"- - -",AA29/AA30*100)</f>
        <v>100</v>
      </c>
      <c r="AC29" s="26">
        <f t="shared" ref="AC29" si="2">C29+E29+G29+I29+K29+M29+O29+Q29+S29+U29+W29+Y29+AA29</f>
        <v>126473</v>
      </c>
      <c r="AD29" s="29">
        <f>IF(AC30=0,"- - -",AC29/AC30*100)</f>
        <v>99.605431033124887</v>
      </c>
      <c r="AG29" s="69"/>
    </row>
    <row r="30" spans="1:33" x14ac:dyDescent="0.3">
      <c r="A30" s="161" t="s">
        <v>153</v>
      </c>
      <c r="B30" s="162"/>
      <c r="C30" s="14">
        <f>SUM(C28:C29)</f>
        <v>5766</v>
      </c>
      <c r="D30" s="15">
        <f>IF(C30=0,"- - -",C30/C30*100)</f>
        <v>100</v>
      </c>
      <c r="E30" s="16">
        <f>SUM(E28:E29)</f>
        <v>107010</v>
      </c>
      <c r="F30" s="15">
        <f>IF(E30=0,"- - -",E30/E30*100)</f>
        <v>100</v>
      </c>
      <c r="G30" s="16">
        <f>SUM(G28:G29)</f>
        <v>237</v>
      </c>
      <c r="H30" s="15">
        <f>IF(G30=0,"- - -",G30/G30*100)</f>
        <v>100</v>
      </c>
      <c r="I30" s="16">
        <f>SUM(I28:I29)</f>
        <v>1250</v>
      </c>
      <c r="J30" s="15">
        <f>IF(I30=0,"- - -",I30/I30*100)</f>
        <v>100</v>
      </c>
      <c r="K30" s="16">
        <f>SUM(K28:K29)</f>
        <v>168</v>
      </c>
      <c r="L30" s="15">
        <f>IF(K30=0,"- - -",K30/K30*100)</f>
        <v>100</v>
      </c>
      <c r="M30" s="16">
        <f>SUM(M28:M29)</f>
        <v>24</v>
      </c>
      <c r="N30" s="15">
        <f>IF(M30=0,"- - -",M30/M30*100)</f>
        <v>100</v>
      </c>
      <c r="O30" s="16">
        <f>SUM(O28:O29)</f>
        <v>955</v>
      </c>
      <c r="P30" s="15">
        <f>IF(O30=0,"- - -",O30/O30*100)</f>
        <v>100</v>
      </c>
      <c r="Q30" s="16">
        <f>SUM(Q28:Q29)</f>
        <v>3250</v>
      </c>
      <c r="R30" s="15">
        <f>IF(Q30=0,"- - -",Q30/Q30*100)</f>
        <v>100</v>
      </c>
      <c r="S30" s="16">
        <f>SUM(S28:S29)</f>
        <v>1188</v>
      </c>
      <c r="T30" s="15">
        <f>IF(S30=0,"- - -",S30/S30*100)</f>
        <v>100</v>
      </c>
      <c r="U30" s="16">
        <f>SUM(U28:U29)</f>
        <v>4815</v>
      </c>
      <c r="V30" s="15">
        <f>IF(U30=0,"- - -",U30/U30*100)</f>
        <v>100</v>
      </c>
      <c r="W30" s="16">
        <f>SUM(W28:W29)</f>
        <v>682</v>
      </c>
      <c r="X30" s="15">
        <f>IF(W30=0,"- - -",W30/W30*100)</f>
        <v>100</v>
      </c>
      <c r="Y30" s="16">
        <f>SUM(Y28:Y29)</f>
        <v>1599</v>
      </c>
      <c r="Z30" s="15">
        <f>IF(Y30=0,"- - -",Y30/Y30*100)</f>
        <v>100</v>
      </c>
      <c r="AA30" s="16">
        <f>SUM(AA28:AA29)</f>
        <v>30</v>
      </c>
      <c r="AB30" s="15">
        <f>IF(AA30=0,"- - -",AA30/AA30*100)</f>
        <v>100</v>
      </c>
      <c r="AC30" s="22">
        <f>SUM(AC28:AC29)</f>
        <v>126974</v>
      </c>
      <c r="AD30" s="23">
        <f>IF(AC30=0,"- - -",AC30/AC30*100)</f>
        <v>100</v>
      </c>
      <c r="AG30" s="69"/>
    </row>
    <row r="31" spans="1:33" ht="15" thickBot="1" x14ac:dyDescent="0.35">
      <c r="A31" s="163" t="s">
        <v>165</v>
      </c>
      <c r="B31" s="164"/>
      <c r="C31" s="18">
        <f>IF($AC30=0,"- - -",C30/$AC30*100)</f>
        <v>4.5410871517003484</v>
      </c>
      <c r="D31" s="19"/>
      <c r="E31" s="20">
        <f>IF($AC30=0,"- - -",E30/$AC30*100)</f>
        <v>84.27709609841385</v>
      </c>
      <c r="F31" s="19"/>
      <c r="G31" s="20">
        <f>IF($AC30=0,"- - -",G30/$AC30*100)</f>
        <v>0.18665238552774582</v>
      </c>
      <c r="H31" s="19"/>
      <c r="I31" s="20">
        <f>IF($AC30=0,"- - -",I30/$AC30*100)</f>
        <v>0.98445351016743576</v>
      </c>
      <c r="J31" s="19"/>
      <c r="K31" s="20">
        <f>IF($AC30=0,"- - -",K30/$AC30*100)</f>
        <v>0.13231055176650339</v>
      </c>
      <c r="L31" s="19"/>
      <c r="M31" s="20">
        <f>IF($AC30=0,"- - -",M30/$AC30*100)</f>
        <v>1.8901507395214769E-2</v>
      </c>
      <c r="N31" s="19"/>
      <c r="O31" s="20">
        <f>IF($AC30=0,"- - -",O30/$AC30*100)</f>
        <v>0.75212248176792096</v>
      </c>
      <c r="P31" s="19"/>
      <c r="Q31" s="20">
        <f>IF($AC30=0,"- - -",Q30/$AC30*100)</f>
        <v>2.5595791264353331</v>
      </c>
      <c r="R31" s="19"/>
      <c r="S31" s="20">
        <f>IF($AC30=0,"- - -",S30/$AC30*100)</f>
        <v>0.93562461606313108</v>
      </c>
      <c r="T31" s="19"/>
      <c r="U31" s="20">
        <f>IF($AC30=0,"- - -",U30/$AC30*100)</f>
        <v>3.7921149211649627</v>
      </c>
      <c r="V31" s="19"/>
      <c r="W31" s="20">
        <f>IF($AC30=0,"- - -",W30/$AC30*100)</f>
        <v>0.53711783514735301</v>
      </c>
      <c r="X31" s="19"/>
      <c r="Y31" s="168">
        <f>IF($AC30=0,"- - -",Y30/$AC30*100)</f>
        <v>1.2593129302061838</v>
      </c>
      <c r="Z31" s="190"/>
      <c r="AA31" s="168">
        <f>IF($AC30=0,"- - -",AA30/$AC30*100)</f>
        <v>2.3626884244018459E-2</v>
      </c>
      <c r="AB31" s="191"/>
      <c r="AC31" s="24">
        <f>IF($AC30=0,"- - -",AC30/$AC30*100)</f>
        <v>100</v>
      </c>
      <c r="AD31" s="25"/>
    </row>
    <row r="32" spans="1:33" x14ac:dyDescent="0.3">
      <c r="A32" s="63"/>
    </row>
    <row r="34" spans="1:31" x14ac:dyDescent="0.3">
      <c r="A34" s="49" t="s">
        <v>315</v>
      </c>
      <c r="J34" s="48"/>
      <c r="L34" s="48"/>
    </row>
    <row r="35" spans="1:31" ht="15" thickBot="1" x14ac:dyDescent="0.35"/>
    <row r="36" spans="1:31" ht="14.4" customHeight="1" x14ac:dyDescent="0.3">
      <c r="A36" s="157" t="s">
        <v>303</v>
      </c>
      <c r="B36" s="183"/>
      <c r="C36" s="32" t="s">
        <v>184</v>
      </c>
      <c r="D36" s="33"/>
      <c r="E36" s="33" t="s">
        <v>185</v>
      </c>
      <c r="F36" s="33"/>
      <c r="G36" s="33" t="s">
        <v>170</v>
      </c>
      <c r="H36" s="33"/>
      <c r="I36" s="33" t="s">
        <v>171</v>
      </c>
      <c r="J36" s="33"/>
      <c r="K36" s="33" t="s">
        <v>172</v>
      </c>
      <c r="L36" s="33"/>
      <c r="M36" s="33" t="s">
        <v>173</v>
      </c>
      <c r="N36" s="33"/>
      <c r="O36" s="33" t="s">
        <v>174</v>
      </c>
      <c r="P36" s="33"/>
      <c r="Q36" s="33" t="s">
        <v>175</v>
      </c>
      <c r="R36" s="33"/>
      <c r="S36" s="33" t="s">
        <v>176</v>
      </c>
      <c r="T36" s="33"/>
      <c r="U36" s="33" t="s">
        <v>177</v>
      </c>
      <c r="V36" s="33"/>
      <c r="W36" s="33" t="s">
        <v>178</v>
      </c>
      <c r="X36" s="33"/>
      <c r="Y36" s="33" t="s">
        <v>179</v>
      </c>
      <c r="Z36" s="33"/>
      <c r="AA36" s="35" t="s">
        <v>153</v>
      </c>
      <c r="AB36" s="36"/>
    </row>
    <row r="37" spans="1:31" ht="15" thickBot="1" x14ac:dyDescent="0.35">
      <c r="A37" s="184"/>
      <c r="B37" s="185"/>
      <c r="C37" s="37" t="s">
        <v>154</v>
      </c>
      <c r="D37" s="38" t="s">
        <v>0</v>
      </c>
      <c r="E37" s="39" t="s">
        <v>154</v>
      </c>
      <c r="F37" s="38" t="s">
        <v>0</v>
      </c>
      <c r="G37" s="39" t="s">
        <v>154</v>
      </c>
      <c r="H37" s="38" t="s">
        <v>0</v>
      </c>
      <c r="I37" s="37" t="s">
        <v>154</v>
      </c>
      <c r="J37" s="38" t="s">
        <v>0</v>
      </c>
      <c r="K37" s="37" t="s">
        <v>154</v>
      </c>
      <c r="L37" s="38" t="s">
        <v>0</v>
      </c>
      <c r="M37" s="37" t="s">
        <v>154</v>
      </c>
      <c r="N37" s="38" t="s">
        <v>0</v>
      </c>
      <c r="O37" s="37" t="s">
        <v>154</v>
      </c>
      <c r="P37" s="38" t="s">
        <v>0</v>
      </c>
      <c r="Q37" s="37" t="s">
        <v>154</v>
      </c>
      <c r="R37" s="38" t="s">
        <v>0</v>
      </c>
      <c r="S37" s="37" t="s">
        <v>154</v>
      </c>
      <c r="T37" s="38" t="s">
        <v>0</v>
      </c>
      <c r="U37" s="37" t="s">
        <v>154</v>
      </c>
      <c r="V37" s="38" t="s">
        <v>0</v>
      </c>
      <c r="W37" s="37" t="s">
        <v>154</v>
      </c>
      <c r="X37" s="38" t="s">
        <v>0</v>
      </c>
      <c r="Y37" s="37" t="s">
        <v>154</v>
      </c>
      <c r="Z37" s="38" t="s">
        <v>0</v>
      </c>
      <c r="AA37" s="41" t="s">
        <v>154</v>
      </c>
      <c r="AB37" s="42" t="s">
        <v>0</v>
      </c>
    </row>
    <row r="38" spans="1:31" x14ac:dyDescent="0.3">
      <c r="A38" s="55"/>
      <c r="B38" s="62" t="s">
        <v>323</v>
      </c>
      <c r="C38" s="8">
        <v>21</v>
      </c>
      <c r="D38" s="5">
        <f>IF(C40=0,"- - -",C38/C40*100)</f>
        <v>3.5058430717863103</v>
      </c>
      <c r="E38" s="4">
        <v>131</v>
      </c>
      <c r="F38" s="5">
        <f>IF(E40=0,"- - -",E38/E40*100)</f>
        <v>5.8196357174589073</v>
      </c>
      <c r="G38" s="4">
        <v>132</v>
      </c>
      <c r="H38" s="5">
        <f>IF(G40=0,"- - -",G38/G40*100)</f>
        <v>3.2729977684106126</v>
      </c>
      <c r="I38" s="4">
        <v>74</v>
      </c>
      <c r="J38" s="5">
        <f>IF(I40=0,"- - -",I38/I40*100)</f>
        <v>0.57006393960403667</v>
      </c>
      <c r="K38" s="4">
        <v>40</v>
      </c>
      <c r="L38" s="5">
        <f>IF(K40=0,"- - -",K38/K40*100)</f>
        <v>0.10431879824744419</v>
      </c>
      <c r="M38" s="4">
        <v>32</v>
      </c>
      <c r="N38" s="5">
        <f>IF(M40=0,"- - -",M38/M40*100)</f>
        <v>8.5074706226405061E-2</v>
      </c>
      <c r="O38" s="4">
        <v>18</v>
      </c>
      <c r="P38" s="5">
        <f>IF(O40=0,"- - -",O38/O40*100)</f>
        <v>0.11008501009112592</v>
      </c>
      <c r="Q38" s="4">
        <v>12</v>
      </c>
      <c r="R38" s="5">
        <f>IF(Q40=0,"- - -",Q38/Q40*100)</f>
        <v>0.16014947284131856</v>
      </c>
      <c r="S38" s="4">
        <v>7</v>
      </c>
      <c r="T38" s="5">
        <f>IF(S40=0,"- - -",S38/S40*100)</f>
        <v>0.24717514124293788</v>
      </c>
      <c r="U38" s="4">
        <v>10</v>
      </c>
      <c r="V38" s="5">
        <f>IF(U40=0,"- - -",U38/U40*100)</f>
        <v>0.90090090090090091</v>
      </c>
      <c r="W38" s="4">
        <v>2</v>
      </c>
      <c r="X38" s="5">
        <f>IF(W40=0,"- - -",W38/W40*100)</f>
        <v>0.28368794326241137</v>
      </c>
      <c r="Y38" s="4">
        <v>22</v>
      </c>
      <c r="Z38" s="5">
        <f>IF(Y40=0,"- - -",Y38/Y40*100)</f>
        <v>0.8267568583239383</v>
      </c>
      <c r="AA38" s="26">
        <f>C38+E38+G38+I38+K38+M38+O38+Q38+S38+U38+W38+Y38</f>
        <v>501</v>
      </c>
      <c r="AB38" s="27">
        <f>IF(AA40=0,"- - -",AA38/AA40*100)</f>
        <v>0.39456896687510828</v>
      </c>
      <c r="AE38" s="69"/>
    </row>
    <row r="39" spans="1:31" ht="15" thickBot="1" x14ac:dyDescent="0.35">
      <c r="A39" s="52"/>
      <c r="B39" s="62" t="s">
        <v>324</v>
      </c>
      <c r="C39" s="9">
        <v>578</v>
      </c>
      <c r="D39" s="3">
        <f>IF(C40=0,"- - -",C39/C40*100)</f>
        <v>96.494156928213698</v>
      </c>
      <c r="E39" s="2">
        <v>2120</v>
      </c>
      <c r="F39" s="3">
        <f>IF(E40=0,"- - -",E39/E40*100)</f>
        <v>94.180364282541092</v>
      </c>
      <c r="G39" s="2">
        <v>3901</v>
      </c>
      <c r="H39" s="3">
        <f>IF(G40=0,"- - -",G39/G40*100)</f>
        <v>96.727002231589381</v>
      </c>
      <c r="I39" s="2">
        <v>12907</v>
      </c>
      <c r="J39" s="3">
        <f>IF(I40=0,"- - -",I39/I40*100)</f>
        <v>99.42993606039596</v>
      </c>
      <c r="K39" s="2">
        <v>38304</v>
      </c>
      <c r="L39" s="3">
        <f>IF(K40=0,"- - -",K39/K40*100)</f>
        <v>99.895681201752552</v>
      </c>
      <c r="M39" s="2">
        <v>37582</v>
      </c>
      <c r="N39" s="3">
        <f>IF(M40=0,"- - -",M39/M40*100)</f>
        <v>99.914925293773592</v>
      </c>
      <c r="O39" s="2">
        <v>16333</v>
      </c>
      <c r="P39" s="3">
        <f>IF(O40=0,"- - -",O39/O40*100)</f>
        <v>99.889914989908874</v>
      </c>
      <c r="Q39" s="2">
        <v>7481</v>
      </c>
      <c r="R39" s="3">
        <f>IF(Q40=0,"- - -",Q39/Q40*100)</f>
        <v>99.839850527158674</v>
      </c>
      <c r="S39" s="2">
        <v>2825</v>
      </c>
      <c r="T39" s="3">
        <f>IF(S40=0,"- - -",S39/S40*100)</f>
        <v>99.752824858757066</v>
      </c>
      <c r="U39" s="2">
        <v>1100</v>
      </c>
      <c r="V39" s="3">
        <f>IF(U40=0,"- - -",U39/U40*100)</f>
        <v>99.099099099099092</v>
      </c>
      <c r="W39" s="2">
        <v>703</v>
      </c>
      <c r="X39" s="3">
        <f>IF(W40=0,"- - -",W39/W40*100)</f>
        <v>99.716312056737593</v>
      </c>
      <c r="Y39" s="2">
        <v>2639</v>
      </c>
      <c r="Z39" s="3">
        <f>IF(Y40=0,"- - -",Y39/Y40*100)</f>
        <v>99.173243141676053</v>
      </c>
      <c r="AA39" s="26">
        <f t="shared" ref="AA39" si="3">C39+E39+G39+I39+K39+M39+O39+Q39+S39+U39+W39+Y39</f>
        <v>126473</v>
      </c>
      <c r="AB39" s="29">
        <f>IF(AA40=0,"- - -",AA39/AA40*100)</f>
        <v>99.605431033124887</v>
      </c>
      <c r="AE39" s="69"/>
    </row>
    <row r="40" spans="1:31" x14ac:dyDescent="0.3">
      <c r="A40" s="161" t="s">
        <v>153</v>
      </c>
      <c r="B40" s="162"/>
      <c r="C40" s="14">
        <f>SUM(C38:C39)</f>
        <v>599</v>
      </c>
      <c r="D40" s="15">
        <f>IF(C40=0,"- - -",C40/C40*100)</f>
        <v>100</v>
      </c>
      <c r="E40" s="16">
        <f>SUM(E38:E39)</f>
        <v>2251</v>
      </c>
      <c r="F40" s="15">
        <f>IF(E40=0,"- - -",E40/E40*100)</f>
        <v>100</v>
      </c>
      <c r="G40" s="16">
        <f>SUM(G38:G39)</f>
        <v>4033</v>
      </c>
      <c r="H40" s="15">
        <f>IF(G40=0,"- - -",G40/G40*100)</f>
        <v>100</v>
      </c>
      <c r="I40" s="16">
        <f>SUM(I38:I39)</f>
        <v>12981</v>
      </c>
      <c r="J40" s="15">
        <f>IF(I40=0,"- - -",I40/I40*100)</f>
        <v>100</v>
      </c>
      <c r="K40" s="16">
        <f>SUM(K38:K39)</f>
        <v>38344</v>
      </c>
      <c r="L40" s="15">
        <f>IF(K40=0,"- - -",K40/K40*100)</f>
        <v>100</v>
      </c>
      <c r="M40" s="16">
        <f>SUM(M38:M39)</f>
        <v>37614</v>
      </c>
      <c r="N40" s="15">
        <f>IF(M40=0,"- - -",M40/M40*100)</f>
        <v>100</v>
      </c>
      <c r="O40" s="16">
        <f>SUM(O38:O39)</f>
        <v>16351</v>
      </c>
      <c r="P40" s="15">
        <f>IF(O40=0,"- - -",O40/O40*100)</f>
        <v>100</v>
      </c>
      <c r="Q40" s="16">
        <f>SUM(Q38:Q39)</f>
        <v>7493</v>
      </c>
      <c r="R40" s="15">
        <f>IF(Q40=0,"- - -",Q40/Q40*100)</f>
        <v>100</v>
      </c>
      <c r="S40" s="16">
        <f>SUM(S38:S39)</f>
        <v>2832</v>
      </c>
      <c r="T40" s="15">
        <f>IF(S40=0,"- - -",S40/S40*100)</f>
        <v>100</v>
      </c>
      <c r="U40" s="16">
        <f>SUM(U38:U39)</f>
        <v>1110</v>
      </c>
      <c r="V40" s="15">
        <f>IF(U40=0,"- - -",U40/U40*100)</f>
        <v>100</v>
      </c>
      <c r="W40" s="16">
        <f>SUM(W38:W39)</f>
        <v>705</v>
      </c>
      <c r="X40" s="15">
        <f>IF(W40=0,"- - -",W40/W40*100)</f>
        <v>100</v>
      </c>
      <c r="Y40" s="16">
        <f>SUM(Y38:Y39)</f>
        <v>2661</v>
      </c>
      <c r="Z40" s="15">
        <f>IF(Y40=0,"- - -",Y40/Y40*100)</f>
        <v>100</v>
      </c>
      <c r="AA40" s="22">
        <f>SUM(AA38:AA39)</f>
        <v>126974</v>
      </c>
      <c r="AB40" s="23">
        <f>IF(AA40=0,"- - -",AA40/AA40*100)</f>
        <v>100</v>
      </c>
      <c r="AE40" s="69"/>
    </row>
    <row r="41" spans="1:31" ht="15" thickBot="1" x14ac:dyDescent="0.35">
      <c r="A41" s="163" t="s">
        <v>187</v>
      </c>
      <c r="B41" s="164"/>
      <c r="C41" s="18">
        <f>IF($AA40=0,"- - -",C40/$AA40*100)</f>
        <v>0.47175012207223527</v>
      </c>
      <c r="D41" s="19"/>
      <c r="E41" s="20">
        <f>IF($AA40=0,"- - -",E40/$AA40*100)</f>
        <v>1.7728038811095186</v>
      </c>
      <c r="F41" s="19"/>
      <c r="G41" s="20">
        <f>IF($AA40=0,"- - -",G40/$AA40*100)</f>
        <v>3.1762408052042148</v>
      </c>
      <c r="H41" s="19"/>
      <c r="I41" s="20">
        <f>IF($AA40=0,"- - -",I40/$AA40*100)</f>
        <v>10.223352812386787</v>
      </c>
      <c r="J41" s="19"/>
      <c r="K41" s="20">
        <f>IF($AA40=0,"- - -",K40/$AA40*100)</f>
        <v>30.198308315088131</v>
      </c>
      <c r="L41" s="19"/>
      <c r="M41" s="20">
        <f>IF($AA40=0,"- - -",M40/$AA40*100)</f>
        <v>29.623387465150348</v>
      </c>
      <c r="N41" s="19"/>
      <c r="O41" s="20">
        <f>IF($AA40=0,"- - -",O40/$AA40*100)</f>
        <v>12.877439475798194</v>
      </c>
      <c r="P41" s="19"/>
      <c r="Q41" s="20">
        <f>IF($AA40=0,"- - -",Q40/$AA40*100)</f>
        <v>5.9012081213476772</v>
      </c>
      <c r="R41" s="19"/>
      <c r="S41" s="20">
        <f>IF($AA40=0,"- - -",S40/$AA40*100)</f>
        <v>2.2303778726353425</v>
      </c>
      <c r="T41" s="19"/>
      <c r="U41" s="20">
        <f>IF($AA40=0,"- - -",U40/$AA40*100)</f>
        <v>0.87419471702868301</v>
      </c>
      <c r="V41" s="19"/>
      <c r="W41" s="20">
        <f>IF($AA40=0,"- - -",W40/$AA40*100)</f>
        <v>0.55523177973443383</v>
      </c>
      <c r="X41" s="19"/>
      <c r="Y41" s="20">
        <f>IF($AA40=0,"- - -",Y40/$AA40*100)</f>
        <v>2.0957046324444373</v>
      </c>
      <c r="Z41" s="19"/>
      <c r="AA41" s="24">
        <f>IF($AA40=0,"- - -",AA40/$AA40*100)</f>
        <v>100</v>
      </c>
      <c r="AB41" s="25"/>
    </row>
    <row r="42" spans="1:31" x14ac:dyDescent="0.3">
      <c r="A42" s="63"/>
    </row>
    <row r="44" spans="1:31" x14ac:dyDescent="0.3">
      <c r="A44" s="49" t="s">
        <v>316</v>
      </c>
      <c r="J44" s="48"/>
      <c r="L44" s="48"/>
    </row>
    <row r="45" spans="1:31" ht="15" thickBot="1" x14ac:dyDescent="0.35"/>
    <row r="46" spans="1:31" ht="14.4" customHeight="1" x14ac:dyDescent="0.3">
      <c r="A46" s="157" t="s">
        <v>303</v>
      </c>
      <c r="B46" s="183"/>
      <c r="C46" s="32" t="s">
        <v>195</v>
      </c>
      <c r="D46" s="33"/>
      <c r="E46" s="33" t="s">
        <v>196</v>
      </c>
      <c r="F46" s="33"/>
      <c r="G46" s="33" t="s">
        <v>197</v>
      </c>
      <c r="H46" s="33"/>
      <c r="I46" s="33" t="s">
        <v>198</v>
      </c>
      <c r="J46" s="33"/>
      <c r="K46" s="33" t="s">
        <v>199</v>
      </c>
      <c r="L46" s="33"/>
      <c r="M46" s="33" t="s">
        <v>200</v>
      </c>
      <c r="N46" s="33"/>
      <c r="O46" s="33" t="s">
        <v>201</v>
      </c>
      <c r="P46" s="33"/>
      <c r="Q46" s="33" t="s">
        <v>202</v>
      </c>
      <c r="R46" s="33"/>
      <c r="S46" s="33" t="s">
        <v>262</v>
      </c>
      <c r="T46" s="33"/>
      <c r="U46" s="35" t="s">
        <v>153</v>
      </c>
      <c r="V46" s="36"/>
    </row>
    <row r="47" spans="1:31" ht="15" thickBot="1" x14ac:dyDescent="0.35">
      <c r="A47" s="184"/>
      <c r="B47" s="185"/>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41" t="s">
        <v>154</v>
      </c>
      <c r="V47" s="42" t="s">
        <v>0</v>
      </c>
    </row>
    <row r="48" spans="1:31" x14ac:dyDescent="0.3">
      <c r="A48" s="55"/>
      <c r="B48" s="62" t="s">
        <v>323</v>
      </c>
      <c r="C48" s="8">
        <v>8</v>
      </c>
      <c r="D48" s="5">
        <f>IF(C50=0,"- - -",C48/C50*100)</f>
        <v>14.814814814814813</v>
      </c>
      <c r="E48" s="4">
        <v>202</v>
      </c>
      <c r="F48" s="5">
        <f>IF(E50=0,"- - -",E48/E50*100)</f>
        <v>35.191637630662022</v>
      </c>
      <c r="G48" s="4">
        <v>93</v>
      </c>
      <c r="H48" s="5">
        <f>IF(G50=0,"- - -",G48/G50*100)</f>
        <v>5.9961315280464218</v>
      </c>
      <c r="I48" s="4">
        <v>118</v>
      </c>
      <c r="J48" s="5">
        <f>IF(I50=0,"- - -",I48/I50*100)</f>
        <v>0.65046028333608952</v>
      </c>
      <c r="K48" s="4">
        <v>69</v>
      </c>
      <c r="L48" s="5">
        <f>IF(K50=0,"- - -",K48/K50*100)</f>
        <v>7.4291005404939811E-2</v>
      </c>
      <c r="M48" s="4">
        <v>10</v>
      </c>
      <c r="N48" s="5">
        <f>IF(M50=0,"- - -",M48/M50*100)</f>
        <v>7.2769611410275076E-2</v>
      </c>
      <c r="O48" s="4">
        <v>1</v>
      </c>
      <c r="P48" s="5">
        <f>IF(O50=0,"- - -",O48/O50*100)</f>
        <v>7.6923076923076925</v>
      </c>
      <c r="Q48" s="4">
        <v>0</v>
      </c>
      <c r="R48" s="5" t="str">
        <f>IF(Q50=0,"- - -",Q48/Q50*100)</f>
        <v>- - -</v>
      </c>
      <c r="S48" s="4">
        <v>0</v>
      </c>
      <c r="T48" s="5">
        <f>IF(S50=0,"- - -",S48/S50*100)</f>
        <v>0</v>
      </c>
      <c r="U48" s="26">
        <f>C48+E48+G48+I48+K48+M48+O48+Q48+S48</f>
        <v>501</v>
      </c>
      <c r="V48" s="27">
        <f>IF(U50=0,"- - -",U48/U50*100)</f>
        <v>0.39456896687510828</v>
      </c>
      <c r="Y48" s="69"/>
    </row>
    <row r="49" spans="1:27" ht="15" thickBot="1" x14ac:dyDescent="0.35">
      <c r="A49" s="52"/>
      <c r="B49" s="62" t="s">
        <v>324</v>
      </c>
      <c r="C49" s="9">
        <v>46</v>
      </c>
      <c r="D49" s="3">
        <f>IF(C50=0,"- - -",C49/C50*100)</f>
        <v>85.18518518518519</v>
      </c>
      <c r="E49" s="2">
        <v>372</v>
      </c>
      <c r="F49" s="3">
        <f>IF(E50=0,"- - -",E49/E50*100)</f>
        <v>64.808362369337985</v>
      </c>
      <c r="G49" s="2">
        <v>1458</v>
      </c>
      <c r="H49" s="3">
        <f>IF(G50=0,"- - -",G49/G50*100)</f>
        <v>94.003868471953581</v>
      </c>
      <c r="I49" s="2">
        <v>18023</v>
      </c>
      <c r="J49" s="3">
        <f>IF(I50=0,"- - -",I49/I50*100)</f>
        <v>99.349539716663912</v>
      </c>
      <c r="K49" s="2">
        <v>92809</v>
      </c>
      <c r="L49" s="3">
        <f>IF(K50=0,"- - -",K49/K50*100)</f>
        <v>99.92570899459507</v>
      </c>
      <c r="M49" s="2">
        <v>13732</v>
      </c>
      <c r="N49" s="3">
        <f>IF(M50=0,"- - -",M49/M50*100)</f>
        <v>99.92723038858972</v>
      </c>
      <c r="O49" s="2">
        <v>12</v>
      </c>
      <c r="P49" s="3">
        <f>IF(O50=0,"- - -",O49/O50*100)</f>
        <v>92.307692307692307</v>
      </c>
      <c r="Q49" s="2">
        <v>0</v>
      </c>
      <c r="R49" s="3" t="str">
        <f>IF(Q50=0,"- - -",Q49/Q50*100)</f>
        <v>- - -</v>
      </c>
      <c r="S49" s="2">
        <v>21</v>
      </c>
      <c r="T49" s="3">
        <f>IF(S50=0,"- - -",S49/S50*100)</f>
        <v>100</v>
      </c>
      <c r="U49" s="26">
        <f t="shared" ref="U49" si="4">C49+E49+G49+I49+K49+M49+O49+Q49+S49</f>
        <v>126473</v>
      </c>
      <c r="V49" s="29">
        <f>IF(U50=0,"- - -",U49/U50*100)</f>
        <v>99.605431033124887</v>
      </c>
      <c r="Y49" s="69"/>
    </row>
    <row r="50" spans="1:27" x14ac:dyDescent="0.3">
      <c r="A50" s="161" t="s">
        <v>153</v>
      </c>
      <c r="B50" s="162"/>
      <c r="C50" s="14">
        <f>SUM(C48:C49)</f>
        <v>54</v>
      </c>
      <c r="D50" s="15">
        <f>IF(C50=0,"- - -",C50/C50*100)</f>
        <v>100</v>
      </c>
      <c r="E50" s="16">
        <f>SUM(E48:E49)</f>
        <v>574</v>
      </c>
      <c r="F50" s="15">
        <f>IF(E50=0,"- - -",E50/E50*100)</f>
        <v>100</v>
      </c>
      <c r="G50" s="16">
        <f>SUM(G48:G49)</f>
        <v>1551</v>
      </c>
      <c r="H50" s="15">
        <f>IF(G50=0,"- - -",G50/G50*100)</f>
        <v>100</v>
      </c>
      <c r="I50" s="16">
        <f>SUM(I48:I49)</f>
        <v>18141</v>
      </c>
      <c r="J50" s="15">
        <f>IF(I50=0,"- - -",I50/I50*100)</f>
        <v>100</v>
      </c>
      <c r="K50" s="16">
        <f>SUM(K48:K49)</f>
        <v>92878</v>
      </c>
      <c r="L50" s="15">
        <f>IF(K50=0,"- - -",K50/K50*100)</f>
        <v>100</v>
      </c>
      <c r="M50" s="16">
        <f>SUM(M48:M49)</f>
        <v>13742</v>
      </c>
      <c r="N50" s="15">
        <f>IF(M50=0,"- - -",M50/M50*100)</f>
        <v>100</v>
      </c>
      <c r="O50" s="16">
        <f>SUM(O48:O49)</f>
        <v>13</v>
      </c>
      <c r="P50" s="15">
        <f>IF(O50=0,"- - -",O50/O50*100)</f>
        <v>100</v>
      </c>
      <c r="Q50" s="16">
        <f>SUM(Q48:Q49)</f>
        <v>0</v>
      </c>
      <c r="R50" s="15" t="str">
        <f>IF(Q50=0,"- - -",Q50/Q50*100)</f>
        <v>- - -</v>
      </c>
      <c r="S50" s="16">
        <f>SUM(S48:S49)</f>
        <v>21</v>
      </c>
      <c r="T50" s="15">
        <f>IF(S50=0,"- - -",S50/S50*100)</f>
        <v>100</v>
      </c>
      <c r="U50" s="22">
        <f>SUM(U48:U49)</f>
        <v>126974</v>
      </c>
      <c r="V50" s="23">
        <f>IF(U50=0,"- - -",U50/U50*100)</f>
        <v>100</v>
      </c>
      <c r="Y50" s="69"/>
    </row>
    <row r="51" spans="1:27" ht="15" thickBot="1" x14ac:dyDescent="0.35">
      <c r="A51" s="163" t="s">
        <v>567</v>
      </c>
      <c r="B51" s="164"/>
      <c r="C51" s="18">
        <f>IF($U50=0,"- - -",C50/$U50*100)</f>
        <v>4.2528391639233228E-2</v>
      </c>
      <c r="D51" s="19"/>
      <c r="E51" s="20">
        <f>IF($U50=0,"- - -",E50/$U50*100)</f>
        <v>0.45206105186888657</v>
      </c>
      <c r="F51" s="19"/>
      <c r="G51" s="20">
        <f>IF($U50=0,"- - -",G50/$U50*100)</f>
        <v>1.2215099154157545</v>
      </c>
      <c r="H51" s="19"/>
      <c r="I51" s="20">
        <f>IF($U50=0,"- - -",I50/$U50*100)</f>
        <v>14.287176902357961</v>
      </c>
      <c r="J51" s="19"/>
      <c r="K51" s="20">
        <f>IF($U50=0,"- - -",K50/$U50*100)</f>
        <v>73.147258493864882</v>
      </c>
      <c r="L51" s="19"/>
      <c r="M51" s="20">
        <f>IF($U50=0,"- - -",M50/$U50*100)</f>
        <v>10.822688109376722</v>
      </c>
      <c r="N51" s="19"/>
      <c r="O51" s="20">
        <f>IF($U50=0,"- - -",O50/$U50*100)</f>
        <v>1.0238316505741333E-2</v>
      </c>
      <c r="P51" s="19"/>
      <c r="Q51" s="20">
        <f>IF($U50=0,"- - -",Q50/$U50*100)</f>
        <v>0</v>
      </c>
      <c r="R51" s="19"/>
      <c r="S51" s="20">
        <f>IF($U50=0,"- - -",S50/$U50*100)</f>
        <v>1.6538818970812923E-2</v>
      </c>
      <c r="T51" s="19"/>
      <c r="U51" s="24">
        <f>IF($U50=0,"- - -",U50/$U50*100)</f>
        <v>100</v>
      </c>
      <c r="V51" s="25"/>
    </row>
    <row r="52" spans="1:27" x14ac:dyDescent="0.3">
      <c r="A52" s="63"/>
    </row>
    <row r="54" spans="1:27" x14ac:dyDescent="0.3">
      <c r="A54" s="49" t="s">
        <v>317</v>
      </c>
      <c r="J54" s="48"/>
      <c r="L54" s="48"/>
    </row>
    <row r="55" spans="1:27" ht="15" thickBot="1" x14ac:dyDescent="0.35"/>
    <row r="56" spans="1:27" ht="14.4" customHeight="1" x14ac:dyDescent="0.3">
      <c r="A56" s="157" t="s">
        <v>303</v>
      </c>
      <c r="B56" s="183"/>
      <c r="C56" s="32" t="s">
        <v>213</v>
      </c>
      <c r="D56" s="33"/>
      <c r="E56" s="32" t="s">
        <v>214</v>
      </c>
      <c r="F56" s="33"/>
      <c r="G56" s="32" t="s">
        <v>215</v>
      </c>
      <c r="H56" s="33"/>
      <c r="I56" s="32" t="s">
        <v>216</v>
      </c>
      <c r="J56" s="33"/>
      <c r="K56" s="32" t="s">
        <v>217</v>
      </c>
      <c r="L56" s="33"/>
      <c r="M56" s="32" t="s">
        <v>218</v>
      </c>
      <c r="N56" s="33"/>
      <c r="O56" s="32" t="s">
        <v>219</v>
      </c>
      <c r="P56" s="33"/>
      <c r="Q56" s="32" t="s">
        <v>220</v>
      </c>
      <c r="R56" s="33"/>
      <c r="S56" s="32" t="s">
        <v>221</v>
      </c>
      <c r="T56" s="33"/>
      <c r="U56" s="32" t="s">
        <v>222</v>
      </c>
      <c r="V56" s="33"/>
      <c r="W56" s="35" t="s">
        <v>153</v>
      </c>
      <c r="X56" s="36"/>
    </row>
    <row r="57" spans="1:27" ht="15" thickBot="1" x14ac:dyDescent="0.35">
      <c r="A57" s="184"/>
      <c r="B57" s="185"/>
      <c r="C57" s="37" t="s">
        <v>154</v>
      </c>
      <c r="D57" s="38" t="s">
        <v>0</v>
      </c>
      <c r="E57" s="39" t="s">
        <v>154</v>
      </c>
      <c r="F57" s="38" t="s">
        <v>0</v>
      </c>
      <c r="G57" s="39" t="s">
        <v>154</v>
      </c>
      <c r="H57" s="38" t="s">
        <v>0</v>
      </c>
      <c r="I57" s="37" t="s">
        <v>154</v>
      </c>
      <c r="J57" s="38" t="s">
        <v>0</v>
      </c>
      <c r="K57" s="37" t="s">
        <v>154</v>
      </c>
      <c r="L57" s="38" t="s">
        <v>0</v>
      </c>
      <c r="M57" s="37" t="s">
        <v>154</v>
      </c>
      <c r="N57" s="38" t="s">
        <v>0</v>
      </c>
      <c r="O57" s="37" t="s">
        <v>154</v>
      </c>
      <c r="P57" s="38" t="s">
        <v>0</v>
      </c>
      <c r="Q57" s="37" t="s">
        <v>154</v>
      </c>
      <c r="R57" s="38" t="s">
        <v>0</v>
      </c>
      <c r="S57" s="37" t="s">
        <v>154</v>
      </c>
      <c r="T57" s="38" t="s">
        <v>0</v>
      </c>
      <c r="U57" s="37" t="s">
        <v>154</v>
      </c>
      <c r="V57" s="38" t="s">
        <v>0</v>
      </c>
      <c r="W57" s="41" t="s">
        <v>154</v>
      </c>
      <c r="X57" s="42" t="s">
        <v>0</v>
      </c>
    </row>
    <row r="58" spans="1:27" x14ac:dyDescent="0.3">
      <c r="A58" s="55"/>
      <c r="B58" s="62" t="s">
        <v>323</v>
      </c>
      <c r="C58" s="8">
        <v>0</v>
      </c>
      <c r="D58" s="5">
        <f>IF(C60=0,"- - -",C58/C60*100)</f>
        <v>0</v>
      </c>
      <c r="E58" s="4">
        <v>18</v>
      </c>
      <c r="F58" s="5">
        <f>IF(E60=0,"- - -",E58/E60*100)</f>
        <v>0.41860465116279072</v>
      </c>
      <c r="G58" s="4">
        <v>89</v>
      </c>
      <c r="H58" s="5">
        <f>IF(G60=0,"- - -",G58/G60*100)</f>
        <v>0.42134166548312268</v>
      </c>
      <c r="I58" s="4">
        <v>163</v>
      </c>
      <c r="J58" s="5">
        <f>IF(I60=0,"- - -",I58/I60*100)</f>
        <v>0.34817156527682847</v>
      </c>
      <c r="K58" s="4">
        <v>140</v>
      </c>
      <c r="L58" s="5">
        <f>IF(K60=0,"- - -",K58/K60*100)</f>
        <v>0.37776578521316784</v>
      </c>
      <c r="M58" s="4">
        <v>75</v>
      </c>
      <c r="N58" s="5">
        <f>IF(M60=0,"- - -",M58/M60*100)</f>
        <v>0.50100200400801598</v>
      </c>
      <c r="O58" s="4">
        <v>15</v>
      </c>
      <c r="P58" s="5">
        <f>IF(O60=0,"- - -",O58/O60*100)</f>
        <v>0.59241706161137442</v>
      </c>
      <c r="Q58" s="4">
        <v>1</v>
      </c>
      <c r="R58" s="5">
        <f>IF(Q60=0,"- - -",Q58/Q60*100)</f>
        <v>0.93457943925233633</v>
      </c>
      <c r="S58" s="4">
        <v>0</v>
      </c>
      <c r="T58" s="5">
        <f>IF(S60=0,"- - -",S58/S60*100)</f>
        <v>0</v>
      </c>
      <c r="U58" s="4">
        <v>0</v>
      </c>
      <c r="V58" s="5" t="str">
        <f>IF(U60=0,"- - -",U58/U60*100)</f>
        <v>- - -</v>
      </c>
      <c r="W58" s="26">
        <f>C58+E58+G58+I58+K58+M58+O58+Q58+S58+U58</f>
        <v>501</v>
      </c>
      <c r="X58" s="27">
        <f>IF(W60=0,"- - -",W58/W60*100)</f>
        <v>0.39457207437801733</v>
      </c>
      <c r="AA58" s="69"/>
    </row>
    <row r="59" spans="1:27" ht="15" thickBot="1" x14ac:dyDescent="0.35">
      <c r="A59" s="52"/>
      <c r="B59" s="62" t="s">
        <v>324</v>
      </c>
      <c r="C59" s="9">
        <v>60</v>
      </c>
      <c r="D59" s="3">
        <f>IF(C60=0,"- - -",C59/C60*100)</f>
        <v>100</v>
      </c>
      <c r="E59" s="2">
        <v>4282</v>
      </c>
      <c r="F59" s="3">
        <f>IF(E60=0,"- - -",E59/E60*100)</f>
        <v>99.581395348837205</v>
      </c>
      <c r="G59" s="2">
        <v>21034</v>
      </c>
      <c r="H59" s="3">
        <f>IF(G60=0,"- - -",G59/G60*100)</f>
        <v>99.578658334516874</v>
      </c>
      <c r="I59" s="2">
        <v>46653</v>
      </c>
      <c r="J59" s="3">
        <f>IF(I60=0,"- - -",I59/I60*100)</f>
        <v>99.651828434723171</v>
      </c>
      <c r="K59" s="2">
        <v>36920</v>
      </c>
      <c r="L59" s="3">
        <f>IF(K60=0,"- - -",K59/K60*100)</f>
        <v>99.622234214786829</v>
      </c>
      <c r="M59" s="2">
        <v>14895</v>
      </c>
      <c r="N59" s="3">
        <f>IF(M60=0,"- - -",M59/M60*100)</f>
        <v>99.498997995991985</v>
      </c>
      <c r="O59" s="2">
        <v>2517</v>
      </c>
      <c r="P59" s="3">
        <f>IF(O60=0,"- - -",O59/O60*100)</f>
        <v>99.407582938388629</v>
      </c>
      <c r="Q59" s="2">
        <v>106</v>
      </c>
      <c r="R59" s="3">
        <f>IF(Q60=0,"- - -",Q59/Q60*100)</f>
        <v>99.065420560747668</v>
      </c>
      <c r="S59" s="2">
        <v>5</v>
      </c>
      <c r="T59" s="3">
        <f>IF(S60=0,"- - -",S59/S60*100)</f>
        <v>100</v>
      </c>
      <c r="U59" s="2">
        <v>0</v>
      </c>
      <c r="V59" s="3" t="str">
        <f>IF(U60=0,"- - -",U59/U60*100)</f>
        <v>- - -</v>
      </c>
      <c r="W59" s="26">
        <f t="shared" ref="W59" si="5">C59+E59+G59+I59+K59+M59+O59+Q59+S59+U59</f>
        <v>126472</v>
      </c>
      <c r="X59" s="29">
        <f>IF(W60=0,"- - -",W59/W60*100)</f>
        <v>99.605427925621981</v>
      </c>
      <c r="AA59" s="69"/>
    </row>
    <row r="60" spans="1:27" x14ac:dyDescent="0.3">
      <c r="A60" s="161" t="s">
        <v>153</v>
      </c>
      <c r="B60" s="162"/>
      <c r="C60" s="14">
        <f>SUM(C58:C59)</f>
        <v>60</v>
      </c>
      <c r="D60" s="15">
        <f>IF(C60=0,"- - -",C60/C60*100)</f>
        <v>100</v>
      </c>
      <c r="E60" s="16">
        <f>SUM(E58:E59)</f>
        <v>4300</v>
      </c>
      <c r="F60" s="15">
        <f>IF(E60=0,"- - -",E60/E60*100)</f>
        <v>100</v>
      </c>
      <c r="G60" s="16">
        <f>SUM(G58:G59)</f>
        <v>21123</v>
      </c>
      <c r="H60" s="15">
        <f>IF(G60=0,"- - -",G60/G60*100)</f>
        <v>100</v>
      </c>
      <c r="I60" s="16">
        <f>SUM(I58:I59)</f>
        <v>46816</v>
      </c>
      <c r="J60" s="15">
        <f>IF(I60=0,"- - -",I60/I60*100)</f>
        <v>100</v>
      </c>
      <c r="K60" s="16">
        <f>SUM(K58:K59)</f>
        <v>37060</v>
      </c>
      <c r="L60" s="15">
        <f>IF(K60=0,"- - -",K60/K60*100)</f>
        <v>100</v>
      </c>
      <c r="M60" s="16">
        <f>SUM(M58:M59)</f>
        <v>14970</v>
      </c>
      <c r="N60" s="15">
        <f>IF(M60=0,"- - -",M60/M60*100)</f>
        <v>100</v>
      </c>
      <c r="O60" s="16">
        <f>SUM(O58:O59)</f>
        <v>2532</v>
      </c>
      <c r="P60" s="15">
        <f>IF(O60=0,"- - -",O60/O60*100)</f>
        <v>100</v>
      </c>
      <c r="Q60" s="16">
        <f>SUM(Q58:Q59)</f>
        <v>107</v>
      </c>
      <c r="R60" s="15">
        <f>IF(Q60=0,"- - -",Q60/Q60*100)</f>
        <v>100</v>
      </c>
      <c r="S60" s="16">
        <f>SUM(S58:S59)</f>
        <v>5</v>
      </c>
      <c r="T60" s="15">
        <f>IF(S60=0,"- - -",S60/S60*100)</f>
        <v>100</v>
      </c>
      <c r="U60" s="16">
        <f>SUM(U58:U59)</f>
        <v>0</v>
      </c>
      <c r="V60" s="15" t="str">
        <f>IF(U60=0,"- - -",U60/U60*100)</f>
        <v>- - -</v>
      </c>
      <c r="W60" s="22">
        <f>SUM(W58:W59)</f>
        <v>126973</v>
      </c>
      <c r="X60" s="23">
        <f>IF(W60=0,"- - -",W60/W60*100)</f>
        <v>100</v>
      </c>
      <c r="AA60" s="69"/>
    </row>
    <row r="61" spans="1:27" ht="15" thickBot="1" x14ac:dyDescent="0.35">
      <c r="A61" s="163" t="s">
        <v>615</v>
      </c>
      <c r="B61" s="164"/>
      <c r="C61" s="18">
        <f>IF($W60=0,"- - -",C60/$W60*100)</f>
        <v>4.725414064407394E-2</v>
      </c>
      <c r="D61" s="19"/>
      <c r="E61" s="20">
        <f>IF($W60=0,"- - -",E60/$W60*100)</f>
        <v>3.3865467461586323</v>
      </c>
      <c r="F61" s="19"/>
      <c r="G61" s="20">
        <f>IF($W60=0,"- - -",G60/$W60*100)</f>
        <v>16.635820213746229</v>
      </c>
      <c r="H61" s="19"/>
      <c r="I61" s="20">
        <f>IF($W60=0,"- - -",I60/$W60*100)</f>
        <v>36.870830806549428</v>
      </c>
      <c r="J61" s="19"/>
      <c r="K61" s="20">
        <f>IF($W60=0,"- - -",K60/$W60*100)</f>
        <v>29.187307537823003</v>
      </c>
      <c r="L61" s="19"/>
      <c r="M61" s="20">
        <f>IF($W60=0,"- - -",M60/$W60*100)</f>
        <v>11.789908090696448</v>
      </c>
      <c r="N61" s="19"/>
      <c r="O61" s="20">
        <f>IF($W60=0,"- - -",O60/$W60*100)</f>
        <v>1.9941247351799203</v>
      </c>
      <c r="P61" s="19"/>
      <c r="Q61" s="20">
        <f>IF($W60=0,"- - -",Q60/$W60*100)</f>
        <v>8.4269884148598512E-2</v>
      </c>
      <c r="R61" s="19"/>
      <c r="S61" s="20">
        <f>IF($W60=0,"- - -",S60/$W60*100)</f>
        <v>3.937845053672828E-3</v>
      </c>
      <c r="T61" s="19"/>
      <c r="U61" s="20">
        <f>IF($W60=0,"- - -",U60/$W60*100)</f>
        <v>0</v>
      </c>
      <c r="V61" s="19"/>
      <c r="W61" s="24">
        <f>IF($W60=0,"- - -",W60/$W60*100)</f>
        <v>100</v>
      </c>
      <c r="X61" s="25"/>
    </row>
    <row r="62" spans="1:27" x14ac:dyDescent="0.3">
      <c r="A62" s="63"/>
    </row>
    <row r="64" spans="1:27" x14ac:dyDescent="0.3">
      <c r="A64" s="49" t="s">
        <v>318</v>
      </c>
      <c r="J64" s="48"/>
      <c r="L64" s="48"/>
    </row>
    <row r="65" spans="1:31" ht="15" thickBot="1" x14ac:dyDescent="0.35"/>
    <row r="66" spans="1:31" ht="14.4" customHeight="1" x14ac:dyDescent="0.3">
      <c r="A66" s="157" t="s">
        <v>303</v>
      </c>
      <c r="B66" s="183"/>
      <c r="C66" s="32" t="s">
        <v>1</v>
      </c>
      <c r="D66" s="33"/>
      <c r="E66" s="33" t="s">
        <v>2</v>
      </c>
      <c r="F66" s="33"/>
      <c r="G66" s="33" t="s">
        <v>3</v>
      </c>
      <c r="H66" s="33"/>
      <c r="I66" s="33" t="s">
        <v>4</v>
      </c>
      <c r="J66" s="33"/>
      <c r="K66" s="33" t="s">
        <v>5</v>
      </c>
      <c r="L66" s="33"/>
      <c r="M66" s="33" t="s">
        <v>6</v>
      </c>
      <c r="N66" s="33"/>
      <c r="O66" s="33" t="s">
        <v>7</v>
      </c>
      <c r="P66" s="33"/>
      <c r="Q66" s="33" t="s">
        <v>8</v>
      </c>
      <c r="R66" s="33"/>
      <c r="S66" s="33" t="s">
        <v>9</v>
      </c>
      <c r="T66" s="33"/>
      <c r="U66" s="33" t="s">
        <v>10</v>
      </c>
      <c r="V66" s="33"/>
      <c r="W66" s="33" t="s">
        <v>11</v>
      </c>
      <c r="X66" s="33"/>
      <c r="Y66" s="33" t="s">
        <v>127</v>
      </c>
      <c r="Z66" s="33"/>
      <c r="AA66" s="35" t="s">
        <v>153</v>
      </c>
      <c r="AB66" s="36"/>
    </row>
    <row r="67" spans="1:31" ht="15" thickBot="1" x14ac:dyDescent="0.35">
      <c r="A67" s="184"/>
      <c r="B67" s="185"/>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3">
      <c r="A68" s="55"/>
      <c r="B68" s="62" t="s">
        <v>323</v>
      </c>
      <c r="C68" s="8">
        <v>79</v>
      </c>
      <c r="D68" s="5">
        <f>IF(C70=0,"- - -",C68/C70*100)</f>
        <v>59.848484848484851</v>
      </c>
      <c r="E68" s="4">
        <v>152</v>
      </c>
      <c r="F68" s="5">
        <f>IF(E70=0,"- - -",E68/E70*100)</f>
        <v>28.305400372439475</v>
      </c>
      <c r="G68" s="4">
        <v>63</v>
      </c>
      <c r="H68" s="5">
        <f>IF(G70=0,"- - -",G68/G70*100)</f>
        <v>7.5268817204301079</v>
      </c>
      <c r="I68" s="4">
        <v>43</v>
      </c>
      <c r="J68" s="5">
        <f>IF(I70=0,"- - -",I68/I70*100)</f>
        <v>2.4170882518268688</v>
      </c>
      <c r="K68" s="4">
        <v>55</v>
      </c>
      <c r="L68" s="5">
        <f>IF(K70=0,"- - -",K68/K70*100)</f>
        <v>0.93872674517835808</v>
      </c>
      <c r="M68" s="4">
        <v>47</v>
      </c>
      <c r="N68" s="5">
        <f>IF(M70=0,"- - -",M68/M70*100)</f>
        <v>0.19973651778504953</v>
      </c>
      <c r="O68" s="4">
        <v>40</v>
      </c>
      <c r="P68" s="5">
        <f>IF(O70=0,"- - -",O68/O70*100)</f>
        <v>8.0635407007216872E-2</v>
      </c>
      <c r="Q68" s="4">
        <v>14</v>
      </c>
      <c r="R68" s="5">
        <f>IF(Q70=0,"- - -",Q68/Q70*100)</f>
        <v>4.0276179516685849E-2</v>
      </c>
      <c r="S68" s="4">
        <v>5</v>
      </c>
      <c r="T68" s="5">
        <f>IF(S70=0,"- - -",S68/S70*100)</f>
        <v>5.7359183205231153E-2</v>
      </c>
      <c r="U68" s="4">
        <v>2</v>
      </c>
      <c r="V68" s="5">
        <f>IF(U70=0,"- - -",U68/U70*100)</f>
        <v>0.17714791851195749</v>
      </c>
      <c r="W68" s="4">
        <v>1</v>
      </c>
      <c r="X68" s="5">
        <f>IF(W70=0,"- - -",W68/W70*100)</f>
        <v>1.1494252873563218</v>
      </c>
      <c r="Y68" s="4">
        <v>0</v>
      </c>
      <c r="Z68" s="5" t="str">
        <f>IF(Y70=0,"- - -",Y68/Y70*100)</f>
        <v>- - -</v>
      </c>
      <c r="AA68" s="26">
        <f>C68+E68+G68+I68+K68+M68+O68+Q68+S68+U68+W68+Y68</f>
        <v>501</v>
      </c>
      <c r="AB68" s="27">
        <f>IF(AA70=0,"- - -",AA68/AA70*100)</f>
        <v>0.39456896687510828</v>
      </c>
      <c r="AE68" s="69"/>
    </row>
    <row r="69" spans="1:31" ht="15" thickBot="1" x14ac:dyDescent="0.35">
      <c r="A69" s="52"/>
      <c r="B69" s="62" t="s">
        <v>324</v>
      </c>
      <c r="C69" s="9">
        <v>53</v>
      </c>
      <c r="D69" s="3">
        <f>IF(C70=0,"- - -",C69/C70*100)</f>
        <v>40.151515151515149</v>
      </c>
      <c r="E69" s="2">
        <v>385</v>
      </c>
      <c r="F69" s="3">
        <f>IF(E70=0,"- - -",E69/E70*100)</f>
        <v>71.694599627560521</v>
      </c>
      <c r="G69" s="2">
        <v>774</v>
      </c>
      <c r="H69" s="3">
        <f>IF(G70=0,"- - -",G69/G70*100)</f>
        <v>92.473118279569889</v>
      </c>
      <c r="I69" s="2">
        <v>1736</v>
      </c>
      <c r="J69" s="3">
        <f>IF(I70=0,"- - -",I69/I70*100)</f>
        <v>97.582911748173132</v>
      </c>
      <c r="K69" s="2">
        <v>5804</v>
      </c>
      <c r="L69" s="3">
        <f>IF(K70=0,"- - -",K69/K70*100)</f>
        <v>99.061273254821643</v>
      </c>
      <c r="M69" s="2">
        <v>23484</v>
      </c>
      <c r="N69" s="3">
        <f>IF(M70=0,"- - -",M69/M70*100)</f>
        <v>99.800263482214945</v>
      </c>
      <c r="O69" s="2">
        <v>49566</v>
      </c>
      <c r="P69" s="3">
        <f>IF(O70=0,"- - -",O69/O70*100)</f>
        <v>99.919364592992792</v>
      </c>
      <c r="Q69" s="2">
        <v>34746</v>
      </c>
      <c r="R69" s="3">
        <f>IF(Q70=0,"- - -",Q69/Q70*100)</f>
        <v>99.959723820483319</v>
      </c>
      <c r="S69" s="2">
        <v>8712</v>
      </c>
      <c r="T69" s="3">
        <f>IF(S70=0,"- - -",S69/S70*100)</f>
        <v>99.942640816794764</v>
      </c>
      <c r="U69" s="2">
        <v>1127</v>
      </c>
      <c r="V69" s="3">
        <f>IF(U70=0,"- - -",U69/U70*100)</f>
        <v>99.822852081488051</v>
      </c>
      <c r="W69" s="2">
        <v>86</v>
      </c>
      <c r="X69" s="3">
        <f>IF(W70=0,"- - -",W69/W70*100)</f>
        <v>98.850574712643677</v>
      </c>
      <c r="Y69" s="2">
        <v>0</v>
      </c>
      <c r="Z69" s="3" t="str">
        <f>IF(Y70=0,"- - -",Y69/Y70*100)</f>
        <v>- - -</v>
      </c>
      <c r="AA69" s="26">
        <f t="shared" ref="AA69" si="6">C69+E69+G69+I69+K69+M69+O69+Q69+S69+U69+W69+Y69</f>
        <v>126473</v>
      </c>
      <c r="AB69" s="29">
        <f>IF(AA70=0,"- - -",AA69/AA70*100)</f>
        <v>99.605431033124887</v>
      </c>
      <c r="AE69" s="69"/>
    </row>
    <row r="70" spans="1:31" x14ac:dyDescent="0.3">
      <c r="A70" s="170" t="s">
        <v>153</v>
      </c>
      <c r="B70" s="171"/>
      <c r="C70" s="14">
        <f>SUM(C68:C69)</f>
        <v>132</v>
      </c>
      <c r="D70" s="15">
        <f>IF(C70=0,"- - -",C70/C70*100)</f>
        <v>100</v>
      </c>
      <c r="E70" s="16">
        <f>SUM(E68:E69)</f>
        <v>537</v>
      </c>
      <c r="F70" s="15">
        <f>IF(E70=0,"- - -",E70/E70*100)</f>
        <v>100</v>
      </c>
      <c r="G70" s="16">
        <f>SUM(G68:G69)</f>
        <v>837</v>
      </c>
      <c r="H70" s="15">
        <f>IF(G70=0,"- - -",G70/G70*100)</f>
        <v>100</v>
      </c>
      <c r="I70" s="16">
        <f>SUM(I68:I69)</f>
        <v>1779</v>
      </c>
      <c r="J70" s="15">
        <f>IF(I70=0,"- - -",I70/I70*100)</f>
        <v>100</v>
      </c>
      <c r="K70" s="16">
        <f>SUM(K68:K69)</f>
        <v>5859</v>
      </c>
      <c r="L70" s="15">
        <f>IF(K70=0,"- - -",K70/K70*100)</f>
        <v>100</v>
      </c>
      <c r="M70" s="16">
        <f>SUM(M68:M69)</f>
        <v>23531</v>
      </c>
      <c r="N70" s="15">
        <f>IF(M70=0,"- - -",M70/M70*100)</f>
        <v>100</v>
      </c>
      <c r="O70" s="16">
        <f>SUM(O68:O69)</f>
        <v>49606</v>
      </c>
      <c r="P70" s="15">
        <f>IF(O70=0,"- - -",O70/O70*100)</f>
        <v>100</v>
      </c>
      <c r="Q70" s="16">
        <f>SUM(Q68:Q69)</f>
        <v>34760</v>
      </c>
      <c r="R70" s="15">
        <f>IF(Q70=0,"- - -",Q70/Q70*100)</f>
        <v>100</v>
      </c>
      <c r="S70" s="16">
        <f>SUM(S68:S69)</f>
        <v>8717</v>
      </c>
      <c r="T70" s="15">
        <f>IF(S70=0,"- - -",S70/S70*100)</f>
        <v>100</v>
      </c>
      <c r="U70" s="16">
        <f>SUM(U68:U69)</f>
        <v>1129</v>
      </c>
      <c r="V70" s="15">
        <f>IF(U70=0,"- - -",U70/U70*100)</f>
        <v>100</v>
      </c>
      <c r="W70" s="16">
        <f>SUM(W68:W69)</f>
        <v>87</v>
      </c>
      <c r="X70" s="15">
        <f>IF(W70=0,"- - -",W70/W70*100)</f>
        <v>100</v>
      </c>
      <c r="Y70" s="16">
        <f>SUM(Y68:Y69)</f>
        <v>0</v>
      </c>
      <c r="Z70" s="15" t="str">
        <f>IF(Y70=0,"- - -",Y70/Y70*100)</f>
        <v>- - -</v>
      </c>
      <c r="AA70" s="22">
        <f>SUM(AA68:AA69)</f>
        <v>126974</v>
      </c>
      <c r="AB70" s="23">
        <f>IF(AA70=0,"- - -",AA70/AA70*100)</f>
        <v>100</v>
      </c>
      <c r="AE70" s="69"/>
    </row>
    <row r="71" spans="1:31" ht="15" thickBot="1" x14ac:dyDescent="0.35">
      <c r="A71" s="163" t="s">
        <v>616</v>
      </c>
      <c r="B71" s="164"/>
      <c r="C71" s="18">
        <f>IF($AA70=0,"- - -",C70/$AA70*100)</f>
        <v>0.10395829067368122</v>
      </c>
      <c r="D71" s="19"/>
      <c r="E71" s="20">
        <f>IF($AA70=0,"- - -",E70/$AA70*100)</f>
        <v>0.42292122796793047</v>
      </c>
      <c r="F71" s="19"/>
      <c r="G71" s="20">
        <f>IF($AA70=0,"- - -",G70/$AA70*100)</f>
        <v>0.65919007040811506</v>
      </c>
      <c r="H71" s="19"/>
      <c r="I71" s="20">
        <f>IF($AA70=0,"- - -",I70/$AA70*100)</f>
        <v>1.4010742356702945</v>
      </c>
      <c r="J71" s="19"/>
      <c r="K71" s="20">
        <f>IF($AA70=0,"- - -",K70/$AA70*100)</f>
        <v>4.614330492856805</v>
      </c>
      <c r="L71" s="19"/>
      <c r="M71" s="20">
        <f>IF($AA70=0,"- - -",M70/$AA70*100)</f>
        <v>18.532140438199946</v>
      </c>
      <c r="N71" s="19"/>
      <c r="O71" s="20">
        <f>IF($AA70=0,"- - -",O70/$AA70*100)</f>
        <v>39.06784066029266</v>
      </c>
      <c r="P71" s="19"/>
      <c r="Q71" s="20">
        <f>IF($AA70=0,"- - -",Q70/$AA70*100)</f>
        <v>27.375683210736057</v>
      </c>
      <c r="R71" s="19"/>
      <c r="S71" s="20">
        <f>IF($AA70=0,"- - -",S70/$AA70*100)</f>
        <v>6.8651849985036302</v>
      </c>
      <c r="T71" s="19"/>
      <c r="U71" s="20">
        <f>IF($AA70=0,"- - -",U70/$AA70*100)</f>
        <v>0.88915841038322807</v>
      </c>
      <c r="V71" s="19"/>
      <c r="W71" s="20">
        <f>IF($AA70=0,"- - -",W70/$AA70*100)</f>
        <v>6.8517964307653528E-2</v>
      </c>
      <c r="X71" s="19"/>
      <c r="Y71" s="20">
        <f>IF($AA70=0,"- - -",Y70/$AA70*100)</f>
        <v>0</v>
      </c>
      <c r="Z71" s="19"/>
      <c r="AA71" s="24">
        <f>IF($AA70=0,"- - -",AA70/$AA70*100)</f>
        <v>100</v>
      </c>
      <c r="AB71" s="25"/>
    </row>
    <row r="72" spans="1:31" x14ac:dyDescent="0.3">
      <c r="A72" s="63"/>
    </row>
    <row r="74" spans="1:31" x14ac:dyDescent="0.3">
      <c r="A74" s="49" t="s">
        <v>463</v>
      </c>
      <c r="J74" s="48"/>
      <c r="L74" s="48"/>
    </row>
    <row r="75" spans="1:31" ht="15" thickBot="1" x14ac:dyDescent="0.35"/>
    <row r="76" spans="1:31" ht="14.4" customHeight="1" x14ac:dyDescent="0.3">
      <c r="A76" s="157" t="s">
        <v>303</v>
      </c>
      <c r="B76" s="183"/>
      <c r="C76" s="32" t="s">
        <v>423</v>
      </c>
      <c r="D76" s="33"/>
      <c r="E76" s="33" t="s">
        <v>424</v>
      </c>
      <c r="F76" s="33"/>
      <c r="G76" s="33" t="s">
        <v>425</v>
      </c>
      <c r="H76" s="33"/>
      <c r="I76" s="33" t="s">
        <v>426</v>
      </c>
      <c r="J76" s="33"/>
      <c r="K76" s="35" t="s">
        <v>153</v>
      </c>
      <c r="L76" s="36"/>
    </row>
    <row r="77" spans="1:31" ht="15" thickBot="1" x14ac:dyDescent="0.35">
      <c r="A77" s="184"/>
      <c r="B77" s="185"/>
      <c r="C77" s="37" t="s">
        <v>154</v>
      </c>
      <c r="D77" s="38" t="s">
        <v>0</v>
      </c>
      <c r="E77" s="39" t="s">
        <v>154</v>
      </c>
      <c r="F77" s="38" t="s">
        <v>0</v>
      </c>
      <c r="G77" s="39" t="s">
        <v>154</v>
      </c>
      <c r="H77" s="38" t="s">
        <v>0</v>
      </c>
      <c r="I77" s="37" t="s">
        <v>154</v>
      </c>
      <c r="J77" s="38" t="s">
        <v>0</v>
      </c>
      <c r="K77" s="41" t="s">
        <v>154</v>
      </c>
      <c r="L77" s="42" t="s">
        <v>0</v>
      </c>
    </row>
    <row r="78" spans="1:31" x14ac:dyDescent="0.3">
      <c r="A78" s="55"/>
      <c r="B78" s="62" t="s">
        <v>323</v>
      </c>
      <c r="C78" s="8">
        <v>3</v>
      </c>
      <c r="D78" s="5">
        <f>IF(C80=0,"- - -",C78/C80*100)</f>
        <v>13.636363636363635</v>
      </c>
      <c r="E78" s="4">
        <v>264</v>
      </c>
      <c r="F78" s="5">
        <f>IF(E80=0,"- - -",E78/E80*100)</f>
        <v>0.4060476490763954</v>
      </c>
      <c r="G78" s="4">
        <v>234</v>
      </c>
      <c r="H78" s="5">
        <f>IF(G80=0,"- - -",G78/G80*100)</f>
        <v>0.37781545168321629</v>
      </c>
      <c r="I78" s="4">
        <v>0</v>
      </c>
      <c r="J78" s="5" t="str">
        <f>IF($I$80=0,"-    ",I78/$I$80*100)</f>
        <v xml:space="preserve">-    </v>
      </c>
      <c r="K78" s="26">
        <f>C78+E78+G78+I78</f>
        <v>501</v>
      </c>
      <c r="L78" s="27">
        <f>IF(K80=0,"- - -",K78/K80*100)</f>
        <v>0.39456896687510828</v>
      </c>
      <c r="O78" s="69"/>
    </row>
    <row r="79" spans="1:31" ht="15" thickBot="1" x14ac:dyDescent="0.35">
      <c r="A79" s="52"/>
      <c r="B79" s="62" t="s">
        <v>324</v>
      </c>
      <c r="C79" s="9">
        <v>19</v>
      </c>
      <c r="D79" s="3">
        <f>IF(C80=0,"- - -",C79/C80*100)</f>
        <v>86.36363636363636</v>
      </c>
      <c r="E79" s="2">
        <v>64753</v>
      </c>
      <c r="F79" s="3">
        <f>IF(E80=0,"- - -",E79/E80*100)</f>
        <v>99.593952350923615</v>
      </c>
      <c r="G79" s="2">
        <v>61701</v>
      </c>
      <c r="H79" s="3">
        <f>IF(G80=0,"- - -",G79/G80*100)</f>
        <v>99.622184548316781</v>
      </c>
      <c r="I79" s="2">
        <v>0</v>
      </c>
      <c r="J79" s="5" t="str">
        <f>IF($I$80=0,"-    ",I79/$I$80*100)</f>
        <v xml:space="preserve">-    </v>
      </c>
      <c r="K79" s="26">
        <f t="shared" ref="K79" si="7">C79+E79+G79+I79</f>
        <v>126473</v>
      </c>
      <c r="L79" s="29">
        <f>IF(K80=0,"- - -",K79/K80*100)</f>
        <v>99.605431033124887</v>
      </c>
      <c r="O79" s="69"/>
    </row>
    <row r="80" spans="1:31" x14ac:dyDescent="0.3">
      <c r="A80" s="161" t="s">
        <v>153</v>
      </c>
      <c r="B80" s="162"/>
      <c r="C80" s="14">
        <f>SUM(C78:C79)</f>
        <v>22</v>
      </c>
      <c r="D80" s="15">
        <f>IF(C80=0,"- - -",C80/C80*100)</f>
        <v>100</v>
      </c>
      <c r="E80" s="16">
        <f>SUM(E78:E79)</f>
        <v>65017</v>
      </c>
      <c r="F80" s="15">
        <f>IF(E80=0,"- - -",E80/E80*100)</f>
        <v>100</v>
      </c>
      <c r="G80" s="16">
        <f>SUM(G78:G79)</f>
        <v>61935</v>
      </c>
      <c r="H80" s="15">
        <f>IF(G80=0,"- - -",G80/G80*100)</f>
        <v>100</v>
      </c>
      <c r="I80" s="16">
        <f>SUM(I78:I79)</f>
        <v>0</v>
      </c>
      <c r="J80" s="15" t="str">
        <f>IF($I$80=0,"-    ",I80/$I$80*100)</f>
        <v xml:space="preserve">-    </v>
      </c>
      <c r="K80" s="22">
        <f>SUM(K78:K79)</f>
        <v>126974</v>
      </c>
      <c r="L80" s="23">
        <f>IF(K80=0,"- - -",K80/K80*100)</f>
        <v>100</v>
      </c>
      <c r="O80" s="69"/>
    </row>
    <row r="81" spans="1:32" ht="15" thickBot="1" x14ac:dyDescent="0.35">
      <c r="A81" s="163" t="s">
        <v>245</v>
      </c>
      <c r="B81" s="164"/>
      <c r="C81" s="18">
        <f>IF($K80=0,"- - -",C80/$K80*100)</f>
        <v>1.7326381778946871E-2</v>
      </c>
      <c r="D81" s="19"/>
      <c r="E81" s="20">
        <f>IF($K80=0,"- - -",E80/$K80*100)</f>
        <v>51.204971096444943</v>
      </c>
      <c r="F81" s="19"/>
      <c r="G81" s="20">
        <f>IF($K80=0,"- - -",G80/$K80*100)</f>
        <v>48.777702521776114</v>
      </c>
      <c r="H81" s="19"/>
      <c r="I81" s="20">
        <f>IF($K80=0,"- - -",I80/$K80*100)</f>
        <v>0</v>
      </c>
      <c r="J81" s="19"/>
      <c r="K81" s="24">
        <f>IF($K80=0,"- - -",K80/$K80*100)</f>
        <v>100</v>
      </c>
      <c r="L81" s="25"/>
    </row>
    <row r="84" spans="1:32" x14ac:dyDescent="0.3">
      <c r="A84" s="49" t="s">
        <v>319</v>
      </c>
      <c r="J84" s="48"/>
      <c r="L84" s="48"/>
    </row>
    <row r="85" spans="1:32" ht="15" thickBot="1" x14ac:dyDescent="0.35"/>
    <row r="86" spans="1:32" ht="14.4" customHeight="1" x14ac:dyDescent="0.3">
      <c r="A86" s="157" t="s">
        <v>303</v>
      </c>
      <c r="B86" s="183"/>
      <c r="C86" s="32" t="s">
        <v>259</v>
      </c>
      <c r="D86" s="33"/>
      <c r="E86" s="33" t="s">
        <v>260</v>
      </c>
      <c r="F86" s="33"/>
      <c r="G86" s="33" t="s">
        <v>261</v>
      </c>
      <c r="H86" s="33"/>
      <c r="I86" s="33" t="s">
        <v>262</v>
      </c>
      <c r="J86" s="33"/>
      <c r="K86" s="35" t="s">
        <v>153</v>
      </c>
      <c r="L86" s="36"/>
    </row>
    <row r="87" spans="1:32" ht="15" thickBot="1" x14ac:dyDescent="0.35">
      <c r="A87" s="184"/>
      <c r="B87" s="185"/>
      <c r="C87" s="37" t="s">
        <v>154</v>
      </c>
      <c r="D87" s="38" t="s">
        <v>0</v>
      </c>
      <c r="E87" s="39" t="s">
        <v>154</v>
      </c>
      <c r="F87" s="38" t="s">
        <v>0</v>
      </c>
      <c r="G87" s="39" t="s">
        <v>154</v>
      </c>
      <c r="H87" s="38" t="s">
        <v>0</v>
      </c>
      <c r="I87" s="37" t="s">
        <v>154</v>
      </c>
      <c r="J87" s="38" t="s">
        <v>0</v>
      </c>
      <c r="K87" s="41" t="s">
        <v>154</v>
      </c>
      <c r="L87" s="42" t="s">
        <v>0</v>
      </c>
    </row>
    <row r="88" spans="1:32" x14ac:dyDescent="0.3">
      <c r="A88" s="55"/>
      <c r="B88" s="62" t="s">
        <v>323</v>
      </c>
      <c r="C88" s="8">
        <v>0</v>
      </c>
      <c r="D88" s="5">
        <f>IF(C90=0,"- - -",C88/C90*100)</f>
        <v>0</v>
      </c>
      <c r="E88" s="4">
        <v>27</v>
      </c>
      <c r="F88" s="5">
        <f>IF(E90=0,"- - -",E88/E90*100)</f>
        <v>0.61503416856492021</v>
      </c>
      <c r="G88" s="4">
        <v>2</v>
      </c>
      <c r="H88" s="5">
        <f>IF(G90=0,"- - -",G88/G90*100)</f>
        <v>1.5748031496062991</v>
      </c>
      <c r="I88" s="4">
        <v>472</v>
      </c>
      <c r="J88" s="5">
        <f>IF(I90=0,"- - -",I88/I90*100)</f>
        <v>90.944123314065507</v>
      </c>
      <c r="K88" s="26">
        <f>C88+E88+G88+I88</f>
        <v>501</v>
      </c>
      <c r="L88" s="27">
        <f>IF(K90=0,"- - -",K88/K90*100)</f>
        <v>0.39456896687510828</v>
      </c>
      <c r="O88" s="69"/>
    </row>
    <row r="89" spans="1:32" ht="15" thickBot="1" x14ac:dyDescent="0.35">
      <c r="A89" s="52"/>
      <c r="B89" s="62" t="s">
        <v>324</v>
      </c>
      <c r="C89" s="9">
        <v>121938</v>
      </c>
      <c r="D89" s="3">
        <f>IF(C90=0,"- - -",C89/C90*100)</f>
        <v>100</v>
      </c>
      <c r="E89" s="2">
        <v>4363</v>
      </c>
      <c r="F89" s="3">
        <f>IF(E90=0,"- - -",E89/E90*100)</f>
        <v>99.384965831435082</v>
      </c>
      <c r="G89" s="2">
        <v>125</v>
      </c>
      <c r="H89" s="3">
        <f>IF(G90=0,"- - -",G89/G90*100)</f>
        <v>98.425196850393704</v>
      </c>
      <c r="I89" s="2">
        <v>47</v>
      </c>
      <c r="J89" s="3">
        <f>IF(I90=0,"- - -",I89/I90*100)</f>
        <v>9.0558766859344892</v>
      </c>
      <c r="K89" s="26">
        <f t="shared" ref="K89" si="8">C89+E89+G89+I89</f>
        <v>126473</v>
      </c>
      <c r="L89" s="29">
        <f>IF(K90=0,"- - -",K89/K90*100)</f>
        <v>99.605431033124887</v>
      </c>
      <c r="O89" s="69"/>
    </row>
    <row r="90" spans="1:32" x14ac:dyDescent="0.3">
      <c r="A90" s="161" t="s">
        <v>153</v>
      </c>
      <c r="B90" s="162"/>
      <c r="C90" s="14">
        <f>SUM(C88:C89)</f>
        <v>121938</v>
      </c>
      <c r="D90" s="15">
        <f>IF(C90=0,"- - -",C90/C90*100)</f>
        <v>100</v>
      </c>
      <c r="E90" s="16">
        <f>SUM(E88:E89)</f>
        <v>4390</v>
      </c>
      <c r="F90" s="15">
        <f>IF(E90=0,"- - -",E90/E90*100)</f>
        <v>100</v>
      </c>
      <c r="G90" s="16">
        <f>SUM(G88:G89)</f>
        <v>127</v>
      </c>
      <c r="H90" s="15">
        <f>IF(G90=0,"- - -",G90/G90*100)</f>
        <v>100</v>
      </c>
      <c r="I90" s="16">
        <f>SUM(I88:I89)</f>
        <v>519</v>
      </c>
      <c r="J90" s="15">
        <f>IF(I90=0,"- - -",I90/I90*100)</f>
        <v>100</v>
      </c>
      <c r="K90" s="22">
        <f>SUM(K88:K89)</f>
        <v>126974</v>
      </c>
      <c r="L90" s="23">
        <f>IF(K90=0,"- - -",K90/K90*100)</f>
        <v>100</v>
      </c>
      <c r="O90" s="69"/>
    </row>
    <row r="91" spans="1:32" ht="15" thickBot="1" x14ac:dyDescent="0.35">
      <c r="A91" s="163" t="s">
        <v>609</v>
      </c>
      <c r="B91" s="164"/>
      <c r="C91" s="18">
        <f>IF($K90=0,"- - -",C90/$K90*100)</f>
        <v>96.03383369823743</v>
      </c>
      <c r="D91" s="19"/>
      <c r="E91" s="20">
        <f>IF($K90=0,"- - -",E90/$K90*100)</f>
        <v>3.457400727708035</v>
      </c>
      <c r="F91" s="19"/>
      <c r="G91" s="20">
        <f>IF($K90=0,"- - -",G90/$K90*100)</f>
        <v>0.10002047663301147</v>
      </c>
      <c r="H91" s="19"/>
      <c r="I91" s="20">
        <f>IF($K90=0,"- - -",I90/$K90*100)</f>
        <v>0.40874509742151943</v>
      </c>
      <c r="J91" s="19"/>
      <c r="K91" s="24">
        <f>IF($K90=0,"- - -",K90/$K90*100)</f>
        <v>100</v>
      </c>
      <c r="L91" s="25"/>
    </row>
    <row r="92" spans="1:32" x14ac:dyDescent="0.3">
      <c r="A92" s="63"/>
    </row>
    <row r="94" spans="1:32" x14ac:dyDescent="0.3">
      <c r="A94" s="49" t="s">
        <v>393</v>
      </c>
      <c r="L94" s="48"/>
    </row>
    <row r="95" spans="1:32" ht="15" thickBot="1" x14ac:dyDescent="0.35"/>
    <row r="96" spans="1:32" ht="14.4" customHeight="1" x14ac:dyDescent="0.3">
      <c r="A96" s="157" t="s">
        <v>303</v>
      </c>
      <c r="B96" s="183"/>
      <c r="C96" s="32" t="s">
        <v>184</v>
      </c>
      <c r="D96" s="33"/>
      <c r="E96" s="33" t="s">
        <v>185</v>
      </c>
      <c r="F96" s="33"/>
      <c r="G96" s="33" t="s">
        <v>170</v>
      </c>
      <c r="H96" s="33"/>
      <c r="I96" s="33" t="s">
        <v>171</v>
      </c>
      <c r="J96" s="33"/>
      <c r="K96" s="33" t="s">
        <v>172</v>
      </c>
      <c r="L96" s="33"/>
      <c r="M96" s="33" t="s">
        <v>173</v>
      </c>
      <c r="N96" s="33"/>
      <c r="O96" s="33" t="s">
        <v>174</v>
      </c>
      <c r="P96" s="33"/>
      <c r="Q96" s="33" t="s">
        <v>175</v>
      </c>
      <c r="R96" s="33"/>
      <c r="S96" s="33" t="s">
        <v>176</v>
      </c>
      <c r="T96" s="33"/>
      <c r="U96" s="33" t="s">
        <v>177</v>
      </c>
      <c r="V96" s="33"/>
      <c r="W96" s="33" t="s">
        <v>178</v>
      </c>
      <c r="X96" s="33"/>
      <c r="Y96" s="33" t="s">
        <v>180</v>
      </c>
      <c r="Z96" s="33"/>
      <c r="AA96" s="33" t="s">
        <v>181</v>
      </c>
      <c r="AB96" s="34"/>
      <c r="AC96" s="33" t="s">
        <v>182</v>
      </c>
      <c r="AD96" s="33"/>
      <c r="AE96" s="35" t="s">
        <v>153</v>
      </c>
      <c r="AF96" s="36"/>
    </row>
    <row r="97" spans="1:35" ht="15" thickBot="1" x14ac:dyDescent="0.35">
      <c r="A97" s="184"/>
      <c r="B97" s="185"/>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37" t="s">
        <v>154</v>
      </c>
      <c r="AB97" s="38" t="s">
        <v>0</v>
      </c>
      <c r="AC97" s="37" t="s">
        <v>154</v>
      </c>
      <c r="AD97" s="38" t="s">
        <v>0</v>
      </c>
      <c r="AE97" s="41" t="s">
        <v>154</v>
      </c>
      <c r="AF97" s="42" t="s">
        <v>0</v>
      </c>
    </row>
    <row r="98" spans="1:35" x14ac:dyDescent="0.3">
      <c r="A98" s="55"/>
      <c r="B98" s="62" t="s">
        <v>323</v>
      </c>
      <c r="C98" s="8">
        <v>426</v>
      </c>
      <c r="D98" s="5">
        <f>IF(C100=0,"- - -",C98/C100*100)</f>
        <v>23.355263157894736</v>
      </c>
      <c r="E98" s="4">
        <v>35</v>
      </c>
      <c r="F98" s="5">
        <f>IF(E100=0,"- - -",E98/E100*100)</f>
        <v>1.4107214832728738</v>
      </c>
      <c r="G98" s="4">
        <v>23</v>
      </c>
      <c r="H98" s="5">
        <f>IF(G100=0,"- - -",G98/G100*100)</f>
        <v>0.50098017861032451</v>
      </c>
      <c r="I98" s="4">
        <v>5</v>
      </c>
      <c r="J98" s="5">
        <f>IF(I100=0,"- - -",I98/I100*100)</f>
        <v>2.8677946659019213E-2</v>
      </c>
      <c r="K98" s="4">
        <v>5</v>
      </c>
      <c r="L98" s="5">
        <f>IF(K100=0,"- - -",K98/K100*100)</f>
        <v>1.0269892782319353E-2</v>
      </c>
      <c r="M98" s="4">
        <v>3</v>
      </c>
      <c r="N98" s="5">
        <f>IF(M100=0,"- - -",M98/M100*100)</f>
        <v>1.0416666666666668E-2</v>
      </c>
      <c r="O98" s="4">
        <v>1</v>
      </c>
      <c r="P98" s="5">
        <f>IF(O100=0,"- - -",O98/O100*100)</f>
        <v>1.0214504596527068E-2</v>
      </c>
      <c r="Q98" s="4">
        <v>0</v>
      </c>
      <c r="R98" s="5">
        <f>IF(Q100=0,"- - -",Q98/Q100*100)</f>
        <v>0</v>
      </c>
      <c r="S98" s="4">
        <v>2</v>
      </c>
      <c r="T98" s="5">
        <f>IF(S100=0,"- - -",S98/S100*100)</f>
        <v>0.14936519790888725</v>
      </c>
      <c r="U98" s="4">
        <v>0</v>
      </c>
      <c r="V98" s="5">
        <f>IF(U100=0,"- - -",U98/U100*100)</f>
        <v>0</v>
      </c>
      <c r="W98" s="4">
        <v>0</v>
      </c>
      <c r="X98" s="5">
        <f>IF(W100=0,"- - -",W98/W100*100)</f>
        <v>0</v>
      </c>
      <c r="Y98" s="4">
        <v>0</v>
      </c>
      <c r="Z98" s="5">
        <f>IF(Y100=0,"- - -",Y98/Y100*100)</f>
        <v>0</v>
      </c>
      <c r="AA98" s="4">
        <v>1</v>
      </c>
      <c r="AB98" s="5">
        <f>IF(AA100=0,"- - -",AA98/AA100*100)</f>
        <v>7.1736011477761846E-2</v>
      </c>
      <c r="AC98" s="4">
        <v>0</v>
      </c>
      <c r="AD98" s="5">
        <f>IF(AC100=0,"- - -",AC98/AC100*100)</f>
        <v>0</v>
      </c>
      <c r="AE98" s="26">
        <f>C98+E98+G98+I98+K98+M98+O98+Q98+S98+U98+W98+Y98+AA98+AC98</f>
        <v>501</v>
      </c>
      <c r="AF98" s="27">
        <f>IF(AE100=0,"- - -",AE98/AE100*100)</f>
        <v>0.39456896687510828</v>
      </c>
      <c r="AI98" s="69"/>
    </row>
    <row r="99" spans="1:35" ht="15" thickBot="1" x14ac:dyDescent="0.35">
      <c r="A99" s="52"/>
      <c r="B99" s="62" t="s">
        <v>324</v>
      </c>
      <c r="C99" s="9">
        <v>1398</v>
      </c>
      <c r="D99" s="3">
        <f>IF(C100=0,"- - -",C99/C100*100)</f>
        <v>76.64473684210526</v>
      </c>
      <c r="E99" s="2">
        <v>2446</v>
      </c>
      <c r="F99" s="3">
        <f>IF(E100=0,"- - -",E99/E100*100)</f>
        <v>98.589278516727134</v>
      </c>
      <c r="G99" s="2">
        <v>4568</v>
      </c>
      <c r="H99" s="3">
        <f>IF(G100=0,"- - -",G99/G100*100)</f>
        <v>99.49901982138968</v>
      </c>
      <c r="I99" s="2">
        <v>17430</v>
      </c>
      <c r="J99" s="3">
        <f>IF(I100=0,"- - -",I99/I100*100)</f>
        <v>99.971322053340984</v>
      </c>
      <c r="K99" s="2">
        <v>48681</v>
      </c>
      <c r="L99" s="3">
        <f>IF(K100=0,"- - -",K99/K100*100)</f>
        <v>99.989730107217682</v>
      </c>
      <c r="M99" s="2">
        <v>28797</v>
      </c>
      <c r="N99" s="3">
        <f>IF(M100=0,"- - -",M99/M100*100)</f>
        <v>99.989583333333329</v>
      </c>
      <c r="O99" s="2">
        <v>9789</v>
      </c>
      <c r="P99" s="3">
        <f>IF(O100=0,"- - -",O99/O100*100)</f>
        <v>99.989785495403467</v>
      </c>
      <c r="Q99" s="2">
        <v>4481</v>
      </c>
      <c r="R99" s="3">
        <f>IF(Q100=0,"- - -",Q99/Q100*100)</f>
        <v>100</v>
      </c>
      <c r="S99" s="2">
        <v>1337</v>
      </c>
      <c r="T99" s="3">
        <f>IF(S100=0,"- - -",S99/S100*100)</f>
        <v>99.850634802091108</v>
      </c>
      <c r="U99" s="2">
        <v>818</v>
      </c>
      <c r="V99" s="3">
        <f>IF(U100=0,"- - -",U99/U100*100)</f>
        <v>100</v>
      </c>
      <c r="W99" s="2">
        <v>636</v>
      </c>
      <c r="X99" s="3">
        <f>IF(W100=0,"- - -",W99/W100*100)</f>
        <v>100</v>
      </c>
      <c r="Y99" s="2">
        <v>3269</v>
      </c>
      <c r="Z99" s="3">
        <f>IF(Y100=0,"- - -",Y99/Y100*100)</f>
        <v>100</v>
      </c>
      <c r="AA99" s="2">
        <v>1393</v>
      </c>
      <c r="AB99" s="3">
        <f>IF(AA100=0,"- - -",AA99/AA100*100)</f>
        <v>99.928263988522232</v>
      </c>
      <c r="AC99" s="2">
        <v>1430</v>
      </c>
      <c r="AD99" s="3">
        <f>IF(AC100=0,"- - -",AC99/AC100*100)</f>
        <v>100</v>
      </c>
      <c r="AE99" s="26">
        <f t="shared" ref="AE99" si="9">C99+E99+G99+I99+K99+M99+O99+Q99+S99+U99+W99+Y99+AA99+AC99</f>
        <v>126473</v>
      </c>
      <c r="AF99" s="29">
        <f>IF(AE100=0,"- - -",AE99/AE100*100)</f>
        <v>99.605431033124887</v>
      </c>
      <c r="AI99" s="69"/>
    </row>
    <row r="100" spans="1:35" x14ac:dyDescent="0.3">
      <c r="A100" s="161" t="s">
        <v>153</v>
      </c>
      <c r="B100" s="162"/>
      <c r="C100" s="14">
        <f>SUM(C98:C99)</f>
        <v>1824</v>
      </c>
      <c r="D100" s="15">
        <f>IF(C100=0,"- - -",C100/C100*100)</f>
        <v>100</v>
      </c>
      <c r="E100" s="16">
        <f>SUM(E98:E99)</f>
        <v>2481</v>
      </c>
      <c r="F100" s="15">
        <f>IF(E100=0,"- - -",E100/E100*100)</f>
        <v>100</v>
      </c>
      <c r="G100" s="16">
        <f>SUM(G98:G99)</f>
        <v>4591</v>
      </c>
      <c r="H100" s="15">
        <f>IF(G100=0,"- - -",G100/G100*100)</f>
        <v>100</v>
      </c>
      <c r="I100" s="16">
        <f>SUM(I98:I99)</f>
        <v>17435</v>
      </c>
      <c r="J100" s="15">
        <f>IF(I100=0,"- - -",I100/I100*100)</f>
        <v>100</v>
      </c>
      <c r="K100" s="16">
        <f>SUM(K98:K99)</f>
        <v>48686</v>
      </c>
      <c r="L100" s="15">
        <f>IF(K100=0,"- - -",K100/K100*100)</f>
        <v>100</v>
      </c>
      <c r="M100" s="16">
        <f>SUM(M98:M99)</f>
        <v>28800</v>
      </c>
      <c r="N100" s="15">
        <f>IF(M100=0,"- - -",M100/M100*100)</f>
        <v>100</v>
      </c>
      <c r="O100" s="16">
        <f>SUM(O98:O99)</f>
        <v>9790</v>
      </c>
      <c r="P100" s="15">
        <f>IF(O100=0,"- - -",O100/O100*100)</f>
        <v>100</v>
      </c>
      <c r="Q100" s="16">
        <f>SUM(Q98:Q99)</f>
        <v>4481</v>
      </c>
      <c r="R100" s="15">
        <f>IF(Q100=0,"- - -",Q100/Q100*100)</f>
        <v>100</v>
      </c>
      <c r="S100" s="16">
        <f>SUM(S98:S99)</f>
        <v>1339</v>
      </c>
      <c r="T100" s="15">
        <f>IF(S100=0,"- - -",S100/S100*100)</f>
        <v>100</v>
      </c>
      <c r="U100" s="16">
        <f>SUM(U98:U99)</f>
        <v>818</v>
      </c>
      <c r="V100" s="15">
        <f>IF(U100=0,"- - -",U100/U100*100)</f>
        <v>100</v>
      </c>
      <c r="W100" s="16">
        <f>SUM(W98:W99)</f>
        <v>636</v>
      </c>
      <c r="X100" s="15">
        <f>IF(W100=0,"- - -",W100/W100*100)</f>
        <v>100</v>
      </c>
      <c r="Y100" s="16">
        <f>SUM(Y98:Y99)</f>
        <v>3269</v>
      </c>
      <c r="Z100" s="15">
        <f>IF(Y100=0,"- - -",Y100/Y100*100)</f>
        <v>100</v>
      </c>
      <c r="AA100" s="16">
        <f>SUM(AA98:AA99)</f>
        <v>1394</v>
      </c>
      <c r="AB100" s="15">
        <f t="shared" ref="AB100" si="10">IF(AA100=0,"- - -",AA100/AA100*100)</f>
        <v>100</v>
      </c>
      <c r="AC100" s="16">
        <f>SUM(AC98:AC99)</f>
        <v>1430</v>
      </c>
      <c r="AD100" s="15">
        <f t="shared" ref="AD100" si="11">IF(AC100=0,"- - -",AC100/AC100*100)</f>
        <v>100</v>
      </c>
      <c r="AE100" s="22">
        <f>SUM(AE98:AE99)</f>
        <v>126974</v>
      </c>
      <c r="AF100" s="23">
        <f>IF(AE100=0,"- - -",AE100/AE100*100)</f>
        <v>100</v>
      </c>
      <c r="AI100" s="69"/>
    </row>
    <row r="101" spans="1:35" ht="15" thickBot="1" x14ac:dyDescent="0.35">
      <c r="A101" s="163" t="s">
        <v>187</v>
      </c>
      <c r="B101" s="164"/>
      <c r="C101" s="18">
        <f>IF($AE100=0,"- - -",C100/$AE100*100)</f>
        <v>1.4365145620363224</v>
      </c>
      <c r="D101" s="19"/>
      <c r="E101" s="20">
        <f>IF($AE100=0,"- - -",E100/$AE100*100)</f>
        <v>1.9539433269803268</v>
      </c>
      <c r="F101" s="19"/>
      <c r="G101" s="20">
        <f>IF($AE100=0,"- - -",G100/$AE100*100)</f>
        <v>3.6157008521429583</v>
      </c>
      <c r="H101" s="19"/>
      <c r="I101" s="20">
        <f>IF($AE100=0,"- - -",I100/$AE100*100)</f>
        <v>13.731157559815395</v>
      </c>
      <c r="J101" s="19"/>
      <c r="K101" s="20">
        <f>IF($AE100=0,"- - -",K100/$AE100*100)</f>
        <v>38.343282876809425</v>
      </c>
      <c r="L101" s="19"/>
      <c r="M101" s="20">
        <f>IF($AE100=0,"- - -",M100/$AE100*100)</f>
        <v>22.681808874257722</v>
      </c>
      <c r="N101" s="19"/>
      <c r="O101" s="20">
        <f>IF($AE100=0,"- - -",O100/$AE100*100)</f>
        <v>7.7102398916313568</v>
      </c>
      <c r="P101" s="19"/>
      <c r="Q101" s="20">
        <f>IF($AE100=0,"- - -",Q100/$AE100*100)</f>
        <v>3.5290689432482236</v>
      </c>
      <c r="R101" s="19"/>
      <c r="S101" s="20">
        <f>IF($AE100=0,"- - -",S100/$AE100*100)</f>
        <v>1.0545466000913573</v>
      </c>
      <c r="T101" s="19"/>
      <c r="U101" s="20">
        <f>IF($AE100=0,"- - -",U100/$AE100*100)</f>
        <v>0.64422637705357</v>
      </c>
      <c r="V101" s="19"/>
      <c r="W101" s="20">
        <f>IF($AE100=0,"- - -",W100/$AE100*100)</f>
        <v>0.50088994597319136</v>
      </c>
      <c r="X101" s="19"/>
      <c r="Y101" s="20">
        <f>IF($AE100=0,"- - -",Y100/$AE100*100)</f>
        <v>2.5745428197898783</v>
      </c>
      <c r="Z101" s="19"/>
      <c r="AA101" s="20">
        <f>IF($AE100=0,"- - -",AA100/$AE100*100)</f>
        <v>1.0978625545387244</v>
      </c>
      <c r="AB101" s="50"/>
      <c r="AC101" s="20">
        <f>IF($AE100=0,"- - -",AC100/$AE100*100)</f>
        <v>1.1262148156315466</v>
      </c>
      <c r="AD101" s="50"/>
      <c r="AE101" s="24">
        <f>IF($AE100=0,"- - -",AE100/$AE100*100)</f>
        <v>100</v>
      </c>
      <c r="AF101" s="25"/>
    </row>
    <row r="102" spans="1:35" x14ac:dyDescent="0.3">
      <c r="A102" s="63"/>
    </row>
    <row r="104" spans="1:35" x14ac:dyDescent="0.3">
      <c r="A104" s="49" t="s">
        <v>320</v>
      </c>
      <c r="J104" s="48"/>
      <c r="L104" s="48"/>
    </row>
    <row r="105" spans="1:35" ht="15" thickBot="1" x14ac:dyDescent="0.35"/>
    <row r="106" spans="1:35" ht="14.4" customHeight="1" x14ac:dyDescent="0.3">
      <c r="A106" s="157" t="s">
        <v>303</v>
      </c>
      <c r="B106" s="183"/>
      <c r="C106" s="32" t="s">
        <v>263</v>
      </c>
      <c r="D106" s="33"/>
      <c r="E106" s="33" t="s">
        <v>264</v>
      </c>
      <c r="F106" s="33"/>
      <c r="G106" s="33" t="s">
        <v>279</v>
      </c>
      <c r="H106" s="33"/>
      <c r="I106" s="35" t="s">
        <v>153</v>
      </c>
      <c r="J106" s="36"/>
    </row>
    <row r="107" spans="1:35" ht="15" thickBot="1" x14ac:dyDescent="0.35">
      <c r="A107" s="184"/>
      <c r="B107" s="185"/>
      <c r="C107" s="37" t="s">
        <v>154</v>
      </c>
      <c r="D107" s="38" t="s">
        <v>0</v>
      </c>
      <c r="E107" s="39" t="s">
        <v>154</v>
      </c>
      <c r="F107" s="38" t="s">
        <v>0</v>
      </c>
      <c r="G107" s="39" t="s">
        <v>154</v>
      </c>
      <c r="H107" s="38" t="s">
        <v>0</v>
      </c>
      <c r="I107" s="41" t="s">
        <v>154</v>
      </c>
      <c r="J107" s="42" t="s">
        <v>0</v>
      </c>
    </row>
    <row r="108" spans="1:35" x14ac:dyDescent="0.3">
      <c r="A108" s="55"/>
      <c r="B108" s="62" t="s">
        <v>323</v>
      </c>
      <c r="C108" s="8">
        <v>0</v>
      </c>
      <c r="D108" s="5">
        <f>IF(C110=0,"- - -",C108/C110*100)</f>
        <v>0</v>
      </c>
      <c r="E108" s="4">
        <v>0</v>
      </c>
      <c r="F108" s="5">
        <f>IF(E110=0,"- - -",E108/E110*100)</f>
        <v>0</v>
      </c>
      <c r="G108" s="4">
        <v>501</v>
      </c>
      <c r="H108" s="5">
        <f>IF(G110=0,"- - -",G108/G110*100)</f>
        <v>78.28125</v>
      </c>
      <c r="I108" s="26">
        <f>C108+E108+G108</f>
        <v>501</v>
      </c>
      <c r="J108" s="27">
        <f>IF(I110=0,"- - -",I108/I110*100)</f>
        <v>0.39456896687510828</v>
      </c>
      <c r="M108" s="69"/>
    </row>
    <row r="109" spans="1:35" ht="15" thickBot="1" x14ac:dyDescent="0.35">
      <c r="A109" s="52"/>
      <c r="B109" s="62" t="s">
        <v>324</v>
      </c>
      <c r="C109" s="9">
        <v>101369</v>
      </c>
      <c r="D109" s="3">
        <f>IF(C110=0,"- - -",C109/C110*100)</f>
        <v>100</v>
      </c>
      <c r="E109" s="2">
        <v>24965</v>
      </c>
      <c r="F109" s="3">
        <f>IF(E110=0,"- - -",E109/E110*100)</f>
        <v>100</v>
      </c>
      <c r="G109" s="2">
        <v>139</v>
      </c>
      <c r="H109" s="3">
        <f>IF(G110=0,"- - -",G109/G110*100)</f>
        <v>21.71875</v>
      </c>
      <c r="I109" s="26">
        <f t="shared" ref="I109" si="12">C109+E109+G109</f>
        <v>126473</v>
      </c>
      <c r="J109" s="29">
        <f>IF(I110=0,"- - -",I109/I110*100)</f>
        <v>99.605431033124887</v>
      </c>
      <c r="M109" s="69"/>
    </row>
    <row r="110" spans="1:35" x14ac:dyDescent="0.3">
      <c r="A110" s="161" t="s">
        <v>153</v>
      </c>
      <c r="B110" s="162"/>
      <c r="C110" s="14">
        <f>SUM(C108:C109)</f>
        <v>101369</v>
      </c>
      <c r="D110" s="15">
        <f>IF(C110=0,"- - -",C110/C110*100)</f>
        <v>100</v>
      </c>
      <c r="E110" s="16">
        <f>SUM(E108:E109)</f>
        <v>24965</v>
      </c>
      <c r="F110" s="15">
        <f>IF(E110=0,"- - -",E110/E110*100)</f>
        <v>100</v>
      </c>
      <c r="G110" s="16">
        <f>SUM(G108:G109)</f>
        <v>640</v>
      </c>
      <c r="H110" s="15">
        <f>IF(G110=0,"- - -",G110/G110*100)</f>
        <v>100</v>
      </c>
      <c r="I110" s="22">
        <f>SUM(I108:I109)</f>
        <v>126974</v>
      </c>
      <c r="J110" s="23">
        <f>IF(I110=0,"- - -",I110/I110*100)</f>
        <v>100</v>
      </c>
      <c r="M110" s="69"/>
    </row>
    <row r="111" spans="1:35" ht="15" thickBot="1" x14ac:dyDescent="0.35">
      <c r="A111" s="165" t="s">
        <v>614</v>
      </c>
      <c r="B111" s="166"/>
      <c r="C111" s="18">
        <f>IF($I110=0,"- - -",C110/$I110*100)</f>
        <v>79.834454297730247</v>
      </c>
      <c r="D111" s="19"/>
      <c r="E111" s="20">
        <f>IF($I110=0,"- - -",E110/$I110*100)</f>
        <v>19.661505505064028</v>
      </c>
      <c r="F111" s="19"/>
      <c r="G111" s="20">
        <f>IF($I110=0,"- - -",G110/$I110*100)</f>
        <v>0.50404019720572713</v>
      </c>
      <c r="H111" s="19"/>
      <c r="I111" s="24">
        <f>IF($I110=0,"- - -",I110/$I110*100)</f>
        <v>100</v>
      </c>
      <c r="J111" s="25"/>
    </row>
    <row r="114" spans="1:13" x14ac:dyDescent="0.3">
      <c r="A114" s="49" t="s">
        <v>480</v>
      </c>
      <c r="L114" s="48"/>
    </row>
    <row r="115" spans="1:13" ht="15" thickBot="1" x14ac:dyDescent="0.35"/>
    <row r="116" spans="1:13" ht="14.4" customHeight="1" x14ac:dyDescent="0.3">
      <c r="A116" s="157" t="s">
        <v>303</v>
      </c>
      <c r="B116" s="183"/>
      <c r="C116" s="32" t="s">
        <v>427</v>
      </c>
      <c r="D116" s="33"/>
      <c r="E116" s="33" t="s">
        <v>428</v>
      </c>
      <c r="F116" s="33"/>
      <c r="G116" s="33" t="s">
        <v>364</v>
      </c>
      <c r="H116" s="33"/>
      <c r="I116" s="35" t="s">
        <v>153</v>
      </c>
      <c r="J116" s="36"/>
    </row>
    <row r="117" spans="1:13" ht="15" thickBot="1" x14ac:dyDescent="0.35">
      <c r="A117" s="184"/>
      <c r="B117" s="185"/>
      <c r="C117" s="37" t="s">
        <v>154</v>
      </c>
      <c r="D117" s="38" t="s">
        <v>0</v>
      </c>
      <c r="E117" s="39" t="s">
        <v>154</v>
      </c>
      <c r="F117" s="38" t="s">
        <v>0</v>
      </c>
      <c r="G117" s="39" t="s">
        <v>154</v>
      </c>
      <c r="H117" s="38" t="s">
        <v>0</v>
      </c>
      <c r="I117" s="41" t="s">
        <v>154</v>
      </c>
      <c r="J117" s="42" t="s">
        <v>0</v>
      </c>
    </row>
    <row r="118" spans="1:13" x14ac:dyDescent="0.3">
      <c r="A118" s="55"/>
      <c r="B118" s="62" t="s">
        <v>323</v>
      </c>
      <c r="C118" s="8">
        <v>48</v>
      </c>
      <c r="D118" s="5">
        <f>IF(C120=0,"- - -",C118/C120*100)</f>
        <v>0.40851063829787232</v>
      </c>
      <c r="E118" s="4">
        <v>421</v>
      </c>
      <c r="F118" s="5">
        <f>IF(E120=0,"- - -",E118/E120*100)</f>
        <v>0.38443977718929778</v>
      </c>
      <c r="G118" s="4">
        <v>32</v>
      </c>
      <c r="H118" s="5">
        <f>IF(G120=0,"- - -",G118/G120*100)</f>
        <v>0.56002800140007003</v>
      </c>
      <c r="I118" s="26">
        <f>C118+E118+G118</f>
        <v>501</v>
      </c>
      <c r="J118" s="27">
        <f>IF(I120=0,"- - -",I118/I120*100)</f>
        <v>0.39456896687510828</v>
      </c>
      <c r="M118" s="69"/>
    </row>
    <row r="119" spans="1:13" ht="15" thickBot="1" x14ac:dyDescent="0.35">
      <c r="A119" s="52"/>
      <c r="B119" s="62" t="s">
        <v>324</v>
      </c>
      <c r="C119" s="9">
        <v>11702</v>
      </c>
      <c r="D119" s="3">
        <f>IF(C120=0,"- - -",C119/C120*100)</f>
        <v>99.591489361702116</v>
      </c>
      <c r="E119" s="2">
        <v>109089</v>
      </c>
      <c r="F119" s="3">
        <f>IF(E120=0,"- - -",E119/E120*100)</f>
        <v>99.6155602228107</v>
      </c>
      <c r="G119" s="2">
        <v>5682</v>
      </c>
      <c r="H119" s="3">
        <f>IF(G120=0,"- - -",G119/G120*100)</f>
        <v>99.43997199859993</v>
      </c>
      <c r="I119" s="26">
        <f t="shared" ref="I119" si="13">C119+E119+G119</f>
        <v>126473</v>
      </c>
      <c r="J119" s="29">
        <f>IF(I120=0,"- - -",I119/I120*100)</f>
        <v>99.605431033124887</v>
      </c>
      <c r="M119" s="69"/>
    </row>
    <row r="120" spans="1:13" x14ac:dyDescent="0.3">
      <c r="A120" s="161" t="s">
        <v>153</v>
      </c>
      <c r="B120" s="162"/>
      <c r="C120" s="14">
        <f>SUM(C118:C119)</f>
        <v>11750</v>
      </c>
      <c r="D120" s="15">
        <f>IF(C120=0,"- - -",C120/C120*100)</f>
        <v>100</v>
      </c>
      <c r="E120" s="16">
        <f>SUM(E118:E119)</f>
        <v>109510</v>
      </c>
      <c r="F120" s="15">
        <f>IF(E120=0,"- - -",E120/E120*100)</f>
        <v>100</v>
      </c>
      <c r="G120" s="16">
        <f>SUM(G118:G119)</f>
        <v>5714</v>
      </c>
      <c r="H120" s="15">
        <f>IF(G120=0,"- - -",G120/G120*100)</f>
        <v>100</v>
      </c>
      <c r="I120" s="22">
        <f>SUM(I118:I119)</f>
        <v>126974</v>
      </c>
      <c r="J120" s="23">
        <f>IF(I120=0,"- - -",I120/I120*100)</f>
        <v>100</v>
      </c>
      <c r="M120" s="69"/>
    </row>
    <row r="121" spans="1:13" ht="15" thickBot="1" x14ac:dyDescent="0.35">
      <c r="A121" s="163" t="s">
        <v>613</v>
      </c>
      <c r="B121" s="164"/>
      <c r="C121" s="18">
        <f>IF($I120=0,"- - -",C120/$I120*100)</f>
        <v>9.2538629955738969</v>
      </c>
      <c r="D121" s="19"/>
      <c r="E121" s="20">
        <f>IF($I120=0,"- - -",E120/$I120*100)</f>
        <v>86.246003118748717</v>
      </c>
      <c r="F121" s="19"/>
      <c r="G121" s="20">
        <f>IF($I120=0,"- - -",G120/$I120*100)</f>
        <v>4.5001338856773829</v>
      </c>
      <c r="H121" s="19"/>
      <c r="I121" s="24">
        <f>IF($I120=0,"- - -",I120/$I120*100)</f>
        <v>100</v>
      </c>
      <c r="J121" s="25"/>
    </row>
    <row r="122" spans="1:13" x14ac:dyDescent="0.3">
      <c r="A122" s="63"/>
    </row>
    <row r="124" spans="1:13" x14ac:dyDescent="0.3">
      <c r="A124" s="49" t="s">
        <v>321</v>
      </c>
      <c r="J124" s="48"/>
      <c r="L124" s="48"/>
    </row>
    <row r="125" spans="1:13" ht="15" thickBot="1" x14ac:dyDescent="0.35"/>
    <row r="126" spans="1:13" ht="14.4" customHeight="1" x14ac:dyDescent="0.3">
      <c r="A126" s="157" t="s">
        <v>303</v>
      </c>
      <c r="B126" s="183"/>
      <c r="C126" s="32" t="s">
        <v>429</v>
      </c>
      <c r="D126" s="33"/>
      <c r="E126" s="33" t="s">
        <v>363</v>
      </c>
      <c r="F126" s="33"/>
      <c r="G126" s="33" t="s">
        <v>559</v>
      </c>
      <c r="H126" s="33"/>
      <c r="I126" s="35" t="s">
        <v>153</v>
      </c>
      <c r="J126" s="36"/>
    </row>
    <row r="127" spans="1:13" ht="15" thickBot="1" x14ac:dyDescent="0.35">
      <c r="A127" s="184"/>
      <c r="B127" s="185"/>
      <c r="C127" s="37" t="s">
        <v>154</v>
      </c>
      <c r="D127" s="38" t="s">
        <v>0</v>
      </c>
      <c r="E127" s="39" t="s">
        <v>154</v>
      </c>
      <c r="F127" s="38" t="s">
        <v>0</v>
      </c>
      <c r="G127" s="39" t="s">
        <v>154</v>
      </c>
      <c r="H127" s="38" t="s">
        <v>0</v>
      </c>
      <c r="I127" s="41" t="s">
        <v>154</v>
      </c>
      <c r="J127" s="42" t="s">
        <v>0</v>
      </c>
    </row>
    <row r="128" spans="1:13" x14ac:dyDescent="0.3">
      <c r="A128" s="55"/>
      <c r="B128" s="62" t="s">
        <v>323</v>
      </c>
      <c r="C128" s="8">
        <v>284</v>
      </c>
      <c r="D128" s="5">
        <f>IF(C130=0,"- - -",C128/C130*100)</f>
        <v>0.34347636785835228</v>
      </c>
      <c r="E128" s="4">
        <v>200</v>
      </c>
      <c r="F128" s="5">
        <f>IF(E130=0,"- - -",E128/E130*100)</f>
        <v>0.46689700252124378</v>
      </c>
      <c r="G128" s="4">
        <v>17</v>
      </c>
      <c r="H128" s="5">
        <f>IF(G130=0,"- - -",G128/G130*100)</f>
        <v>1.1691884456671253</v>
      </c>
      <c r="I128" s="26">
        <f>C128+E128+G128</f>
        <v>501</v>
      </c>
      <c r="J128" s="27">
        <f>IF(I130=0,"- - -",I128/I130*100)</f>
        <v>0.39456896687510828</v>
      </c>
      <c r="M128" s="69"/>
    </row>
    <row r="129" spans="1:13" ht="15" thickBot="1" x14ac:dyDescent="0.35">
      <c r="A129" s="52"/>
      <c r="B129" s="62" t="s">
        <v>324</v>
      </c>
      <c r="C129" s="9">
        <v>82400</v>
      </c>
      <c r="D129" s="3">
        <f>IF(C130=0,"- - -",C129/C130*100)</f>
        <v>99.656523632141642</v>
      </c>
      <c r="E129" s="2">
        <v>42636</v>
      </c>
      <c r="F129" s="3">
        <f>IF(E130=0,"- - -",E129/E130*100)</f>
        <v>99.53310299747875</v>
      </c>
      <c r="G129" s="2">
        <v>1437</v>
      </c>
      <c r="H129" s="3">
        <f>IF(G130=0,"- - -",G129/G130*100)</f>
        <v>98.830811554332882</v>
      </c>
      <c r="I129" s="26">
        <f t="shared" ref="I129" si="14">C129+E129+G129</f>
        <v>126473</v>
      </c>
      <c r="J129" s="29">
        <f>IF(I130=0,"- - -",I129/I130*100)</f>
        <v>99.605431033124887</v>
      </c>
      <c r="M129" s="69"/>
    </row>
    <row r="130" spans="1:13" x14ac:dyDescent="0.3">
      <c r="A130" s="161" t="s">
        <v>153</v>
      </c>
      <c r="B130" s="162"/>
      <c r="C130" s="14">
        <f>SUM(C128:C129)</f>
        <v>82684</v>
      </c>
      <c r="D130" s="15">
        <f>IF(C130=0,"- - -",C130/C130*100)</f>
        <v>100</v>
      </c>
      <c r="E130" s="16">
        <f>SUM(E128:E129)</f>
        <v>42836</v>
      </c>
      <c r="F130" s="15">
        <f>IF(E130=0,"- - -",E130/E130*100)</f>
        <v>100</v>
      </c>
      <c r="G130" s="16">
        <f>SUM(G128:G129)</f>
        <v>1454</v>
      </c>
      <c r="H130" s="15">
        <f>IF(G130=0,"- - -",G130/G130*100)</f>
        <v>100</v>
      </c>
      <c r="I130" s="22">
        <f>SUM(I128:I129)</f>
        <v>126974</v>
      </c>
      <c r="J130" s="23">
        <f>IF(I130=0,"- - -",I130/I130*100)</f>
        <v>100</v>
      </c>
      <c r="M130" s="69"/>
    </row>
    <row r="131" spans="1:13" ht="15" thickBot="1" x14ac:dyDescent="0.35">
      <c r="A131" s="163" t="s">
        <v>612</v>
      </c>
      <c r="B131" s="164"/>
      <c r="C131" s="18">
        <f>IF($I130=0,"- - -",C130/$I130*100)</f>
        <v>65.118843227747419</v>
      </c>
      <c r="D131" s="19"/>
      <c r="E131" s="20">
        <f>IF($I130=0,"- - -",E130/$I130*100)</f>
        <v>33.736040449225825</v>
      </c>
      <c r="F131" s="19"/>
      <c r="G131" s="20">
        <f>IF($I130=0,"- - -",G130/$I130*100)</f>
        <v>1.1451163230267614</v>
      </c>
      <c r="H131" s="19"/>
      <c r="I131" s="24">
        <f>IF($I130=0,"- - -",I130/$I130*100)</f>
        <v>100</v>
      </c>
      <c r="J131" s="25"/>
    </row>
    <row r="134" spans="1:13" x14ac:dyDescent="0.3">
      <c r="A134" s="49" t="s">
        <v>334</v>
      </c>
      <c r="J134" s="48"/>
      <c r="L134" s="48"/>
    </row>
    <row r="135" spans="1:13" ht="15" thickBot="1" x14ac:dyDescent="0.35"/>
    <row r="136" spans="1:13" ht="14.4" customHeight="1" x14ac:dyDescent="0.3">
      <c r="A136" s="157" t="s">
        <v>303</v>
      </c>
      <c r="B136" s="183"/>
      <c r="C136" s="32" t="s">
        <v>430</v>
      </c>
      <c r="D136" s="33"/>
      <c r="E136" s="33" t="s">
        <v>431</v>
      </c>
      <c r="F136" s="33"/>
      <c r="G136" s="33" t="s">
        <v>559</v>
      </c>
      <c r="H136" s="33"/>
      <c r="I136" s="35" t="s">
        <v>153</v>
      </c>
      <c r="J136" s="36"/>
    </row>
    <row r="137" spans="1:13" ht="15" thickBot="1" x14ac:dyDescent="0.35">
      <c r="A137" s="184"/>
      <c r="B137" s="185"/>
      <c r="C137" s="37" t="s">
        <v>154</v>
      </c>
      <c r="D137" s="38" t="s">
        <v>0</v>
      </c>
      <c r="E137" s="39" t="s">
        <v>154</v>
      </c>
      <c r="F137" s="38" t="s">
        <v>0</v>
      </c>
      <c r="G137" s="39" t="s">
        <v>154</v>
      </c>
      <c r="H137" s="38" t="s">
        <v>0</v>
      </c>
      <c r="I137" s="41" t="s">
        <v>154</v>
      </c>
      <c r="J137" s="42" t="s">
        <v>0</v>
      </c>
    </row>
    <row r="138" spans="1:13" x14ac:dyDescent="0.3">
      <c r="A138" s="55"/>
      <c r="B138" s="62" t="s">
        <v>323</v>
      </c>
      <c r="C138" s="8">
        <v>251</v>
      </c>
      <c r="D138" s="5">
        <f>IF(C140=0,"- - -",C138/C140*100)</f>
        <v>0.82832816315754743</v>
      </c>
      <c r="E138" s="4">
        <v>232</v>
      </c>
      <c r="F138" s="5">
        <f>IF(E140=0,"- - -",E138/E140*100)</f>
        <v>0.24491691826953529</v>
      </c>
      <c r="G138" s="4">
        <v>18</v>
      </c>
      <c r="H138" s="5">
        <f>IF(G140=0,"- - -",G138/G140*100)</f>
        <v>0.92497430626927035</v>
      </c>
      <c r="I138" s="26">
        <f>C138+E138+G138</f>
        <v>501</v>
      </c>
      <c r="J138" s="27">
        <f>IF(I140=0,"- - -",I138/I140*100)</f>
        <v>0.39456896687510828</v>
      </c>
      <c r="M138" s="69"/>
    </row>
    <row r="139" spans="1:13" ht="15" thickBot="1" x14ac:dyDescent="0.35">
      <c r="A139" s="52"/>
      <c r="B139" s="62" t="s">
        <v>324</v>
      </c>
      <c r="C139" s="9">
        <v>30051</v>
      </c>
      <c r="D139" s="3">
        <f>IF(C140=0,"- - -",C139/C140*100)</f>
        <v>99.171671836842449</v>
      </c>
      <c r="E139" s="2">
        <v>94494</v>
      </c>
      <c r="F139" s="3">
        <f>IF(E140=0,"- - -",E139/E140*100)</f>
        <v>99.755083081730461</v>
      </c>
      <c r="G139" s="2">
        <v>1928</v>
      </c>
      <c r="H139" s="3">
        <f>IF(G140=0,"- - -",G139/G140*100)</f>
        <v>99.075025693730737</v>
      </c>
      <c r="I139" s="26">
        <f>C139+E139+G139</f>
        <v>126473</v>
      </c>
      <c r="J139" s="29">
        <f>IF(I140=0,"- - -",I139/I140*100)</f>
        <v>99.605431033124887</v>
      </c>
      <c r="M139" s="69"/>
    </row>
    <row r="140" spans="1:13" x14ac:dyDescent="0.3">
      <c r="A140" s="161" t="s">
        <v>153</v>
      </c>
      <c r="B140" s="162"/>
      <c r="C140" s="14">
        <f>SUM(C138:C139)</f>
        <v>30302</v>
      </c>
      <c r="D140" s="15">
        <f>IF(C140=0,"- - -",C140/C140*100)</f>
        <v>100</v>
      </c>
      <c r="E140" s="16">
        <f>SUM(E138:E139)</f>
        <v>94726</v>
      </c>
      <c r="F140" s="15">
        <f>IF(E140=0,"- - -",E140/E140*100)</f>
        <v>100</v>
      </c>
      <c r="G140" s="16">
        <f>SUM(G138:G139)</f>
        <v>1946</v>
      </c>
      <c r="H140" s="15">
        <f>IF(G140=0,"- - -",G140/G140*100)</f>
        <v>100</v>
      </c>
      <c r="I140" s="22">
        <f>SUM(I138:I139)</f>
        <v>126974</v>
      </c>
      <c r="J140" s="23">
        <f>IF(I140=0,"- - -",I140/I140*100)</f>
        <v>100</v>
      </c>
      <c r="M140" s="69"/>
    </row>
    <row r="141" spans="1:13" ht="15" thickBot="1" x14ac:dyDescent="0.35">
      <c r="A141" s="163" t="s">
        <v>611</v>
      </c>
      <c r="B141" s="164"/>
      <c r="C141" s="18">
        <f>IF($I140=0,"- - -",C140/$I140*100)</f>
        <v>23.864728212074912</v>
      </c>
      <c r="D141" s="19"/>
      <c r="E141" s="168">
        <f>IF($I140=0,"- - -",E140/$I140*100)</f>
        <v>74.602674563296418</v>
      </c>
      <c r="F141" s="190"/>
      <c r="G141" s="168">
        <f>IF($I140=0,"- - -",G140/$I140*100)</f>
        <v>1.5325972246286641</v>
      </c>
      <c r="H141" s="191"/>
      <c r="I141" s="24">
        <f>IF($I140=0,"- - -",I140/$I140*100)</f>
        <v>100</v>
      </c>
      <c r="J141" s="25"/>
    </row>
  </sheetData>
  <sheetProtection sheet="1" objects="1" scenarios="1"/>
  <mergeCells count="48">
    <mergeCell ref="L1:O1"/>
    <mergeCell ref="A11:B11"/>
    <mergeCell ref="A90:B90"/>
    <mergeCell ref="Y31:Z31"/>
    <mergeCell ref="AA31:AB31"/>
    <mergeCell ref="A1:B1"/>
    <mergeCell ref="A51:B51"/>
    <mergeCell ref="A21:B21"/>
    <mergeCell ref="A26:B27"/>
    <mergeCell ref="A30:B30"/>
    <mergeCell ref="A31:B31"/>
    <mergeCell ref="A36:B37"/>
    <mergeCell ref="A40:B40"/>
    <mergeCell ref="A41:B41"/>
    <mergeCell ref="A46:B47"/>
    <mergeCell ref="A50:B50"/>
    <mergeCell ref="A20:B20"/>
    <mergeCell ref="A16:B17"/>
    <mergeCell ref="E141:F141"/>
    <mergeCell ref="G141:H141"/>
    <mergeCell ref="A131:B131"/>
    <mergeCell ref="A96:B97"/>
    <mergeCell ref="A100:B100"/>
    <mergeCell ref="A101:B101"/>
    <mergeCell ref="A106:B107"/>
    <mergeCell ref="A110:B110"/>
    <mergeCell ref="A111:B111"/>
    <mergeCell ref="A116:B117"/>
    <mergeCell ref="A120:B120"/>
    <mergeCell ref="A121:B121"/>
    <mergeCell ref="A126:B127"/>
    <mergeCell ref="A130:B130"/>
    <mergeCell ref="A10:B10"/>
    <mergeCell ref="A6:B7"/>
    <mergeCell ref="A136:B137"/>
    <mergeCell ref="A140:B140"/>
    <mergeCell ref="A141:B141"/>
    <mergeCell ref="A91:B91"/>
    <mergeCell ref="A56:B57"/>
    <mergeCell ref="A60:B60"/>
    <mergeCell ref="A61:B61"/>
    <mergeCell ref="A66:B67"/>
    <mergeCell ref="A70:B70"/>
    <mergeCell ref="A71:B71"/>
    <mergeCell ref="A76:B77"/>
    <mergeCell ref="A80:B80"/>
    <mergeCell ref="A81:B81"/>
    <mergeCell ref="A86:B87"/>
  </mergeCells>
  <hyperlinks>
    <hyperlink ref="A1:B1" location="Index!B5" display="Index (klikken)"/>
    <hyperlink ref="L1" location="'GR enkelvoudig'!S194" display="Grafiek: Verdeling van het aantal doodgeborenen en levend geborenen"/>
    <hyperlink ref="L1:O1" location="'GR simples'!K167" display="Graphique : distribution de la mortinatalité"/>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172"/>
  <sheetViews>
    <sheetView showGridLines="0" zoomScale="90" zoomScaleNormal="90" workbookViewId="0">
      <pane ySplit="2" topLeftCell="A3" activePane="bottomLeft" state="frozen"/>
      <selection pane="bottomLeft" sqref="A1:B1"/>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5" ht="18" x14ac:dyDescent="0.35">
      <c r="A1" s="167" t="s">
        <v>114</v>
      </c>
      <c r="B1" s="167"/>
      <c r="C1" s="56" t="s">
        <v>484</v>
      </c>
      <c r="D1" s="57"/>
      <c r="E1" s="57"/>
      <c r="F1" s="57"/>
      <c r="G1" s="57"/>
      <c r="H1" s="58"/>
      <c r="I1" s="58"/>
      <c r="J1" s="58"/>
      <c r="K1" s="58"/>
      <c r="L1" s="121"/>
    </row>
    <row r="2" spans="1:15" ht="14.4" customHeight="1" x14ac:dyDescent="0.3"/>
    <row r="4" spans="1:15" x14ac:dyDescent="0.3">
      <c r="B4" s="192" t="s">
        <v>605</v>
      </c>
      <c r="C4" s="154"/>
      <c r="D4" s="154"/>
      <c r="E4" s="137"/>
      <c r="K4" s="192" t="s">
        <v>603</v>
      </c>
      <c r="L4" s="154"/>
      <c r="M4" s="154"/>
      <c r="N4" s="154"/>
      <c r="O4" s="138"/>
    </row>
    <row r="31" spans="2:15" x14ac:dyDescent="0.3">
      <c r="B31" s="192" t="s">
        <v>601</v>
      </c>
      <c r="C31" s="154"/>
      <c r="D31" s="154"/>
      <c r="E31" s="154"/>
      <c r="F31" s="137"/>
      <c r="K31" s="192" t="s">
        <v>599</v>
      </c>
      <c r="L31" s="154"/>
      <c r="M31" s="154"/>
      <c r="N31" s="154"/>
      <c r="O31" s="137"/>
    </row>
    <row r="58" spans="2:15" x14ac:dyDescent="0.3">
      <c r="B58" s="192" t="s">
        <v>597</v>
      </c>
      <c r="C58" s="154"/>
      <c r="D58" s="154"/>
      <c r="E58" s="154"/>
      <c r="K58" s="192" t="s">
        <v>595</v>
      </c>
      <c r="L58" s="154"/>
      <c r="M58" s="154"/>
      <c r="N58" s="139"/>
      <c r="O58" s="139"/>
    </row>
    <row r="85" spans="2:15" x14ac:dyDescent="0.3">
      <c r="B85" s="192" t="s">
        <v>580</v>
      </c>
      <c r="C85" s="154"/>
      <c r="D85" s="137"/>
      <c r="E85" s="137"/>
      <c r="K85" s="192" t="s">
        <v>593</v>
      </c>
      <c r="L85" s="154"/>
      <c r="M85" s="154"/>
      <c r="N85" s="154"/>
      <c r="O85" s="137"/>
    </row>
    <row r="88" spans="2:15" x14ac:dyDescent="0.3">
      <c r="C88" s="86" t="str">
        <f>Sexe!A164&amp;" "&amp;Sexe!B164</f>
        <v>0 - Indéfinissable</v>
      </c>
    </row>
    <row r="89" spans="2:15" x14ac:dyDescent="0.3">
      <c r="C89" s="86" t="str">
        <f>Sexe!A165&amp;" "&amp;Sexe!B165</f>
        <v>1 - Masculin</v>
      </c>
    </row>
    <row r="90" spans="2:15" x14ac:dyDescent="0.3">
      <c r="C90" s="86" t="str">
        <f>Sexe!A166&amp;" "&amp;Sexe!B166</f>
        <v>2 - Féminin</v>
      </c>
    </row>
    <row r="91" spans="2:15" x14ac:dyDescent="0.3">
      <c r="C91" s="86" t="str">
        <f>Sexe!A167&amp;" "&amp;Sexe!B167</f>
        <v>3 - Changé</v>
      </c>
    </row>
    <row r="112" spans="2:14" x14ac:dyDescent="0.3">
      <c r="B112" s="192" t="s">
        <v>582</v>
      </c>
      <c r="C112" s="154"/>
      <c r="D112" s="154"/>
      <c r="E112" s="137"/>
      <c r="F112" s="137"/>
      <c r="K112" s="192" t="s">
        <v>591</v>
      </c>
      <c r="L112" s="154"/>
      <c r="M112" s="154"/>
      <c r="N112" s="137"/>
    </row>
    <row r="140" spans="2:14" x14ac:dyDescent="0.3">
      <c r="B140" s="192" t="s">
        <v>589</v>
      </c>
      <c r="C140" s="154"/>
      <c r="D140" s="154"/>
      <c r="E140" s="154"/>
      <c r="F140" s="137"/>
      <c r="K140" s="192" t="s">
        <v>584</v>
      </c>
      <c r="L140" s="154"/>
      <c r="M140" s="154"/>
      <c r="N140" s="154"/>
    </row>
    <row r="143" spans="2:14" x14ac:dyDescent="0.3">
      <c r="C143" s="86" t="str">
        <f>'Antécédent de césarienne'!A151&amp;" "&amp;'Antécédent de césarienne'!B151</f>
        <v>Y - Antécédent</v>
      </c>
      <c r="L143" s="86" t="str">
        <f>'Anesthésie péridurale'!A151&amp;" "&amp;'Anesthésie péridurale'!B151</f>
        <v>Y - Anesthésie péridurale</v>
      </c>
    </row>
    <row r="144" spans="2:14" x14ac:dyDescent="0.3">
      <c r="C144" s="86" t="str">
        <f>'Antécédent de césarienne'!A152&amp;" "&amp;'Antécédent de césarienne'!B152</f>
        <v>N - Pas d'antécédent</v>
      </c>
      <c r="L144" s="86" t="str">
        <f>'Anesthésie péridurale'!A152&amp;" "&amp;'Anesthésie péridurale'!B152</f>
        <v>N - Pas d'anesthésie</v>
      </c>
    </row>
    <row r="145" spans="3:12" x14ac:dyDescent="0.3">
      <c r="C145" s="86" t="str">
        <f>'Antécédent de césarienne'!A153&amp;" "&amp;'Antécédent de césarienne'!B153</f>
        <v>U - Inconnu</v>
      </c>
      <c r="L145" s="86" t="str">
        <f>'Anesthésie péridurale'!A153&amp;" "&amp;'Anesthésie péridurale'!B153</f>
        <v>U - Inconnue</v>
      </c>
    </row>
    <row r="167" spans="2:15" x14ac:dyDescent="0.3">
      <c r="B167" s="192" t="s">
        <v>586</v>
      </c>
      <c r="C167" s="154"/>
      <c r="D167" s="154"/>
      <c r="E167" s="154"/>
      <c r="K167" s="192" t="s">
        <v>587</v>
      </c>
      <c r="L167" s="154"/>
      <c r="M167" s="138"/>
      <c r="N167" s="132"/>
      <c r="O167" s="132"/>
    </row>
    <row r="170" spans="2:15" x14ac:dyDescent="0.3">
      <c r="C170" s="86" t="str">
        <f>Induction!A151&amp;" "&amp;Induction!B151</f>
        <v>Y - Induction</v>
      </c>
    </row>
    <row r="171" spans="2:15" x14ac:dyDescent="0.3">
      <c r="C171" s="86" t="str">
        <f>Induction!A152&amp;" "&amp;Induction!B152</f>
        <v>N - Pas d'induction</v>
      </c>
    </row>
    <row r="172" spans="2:15" x14ac:dyDescent="0.3">
      <c r="C172" s="86" t="str">
        <f>Induction!A153&amp;" "&amp;Induction!B153</f>
        <v>U - Inconnue</v>
      </c>
    </row>
  </sheetData>
  <sheetProtection sheet="1" objects="1" scenarios="1"/>
  <mergeCells count="15">
    <mergeCell ref="K167:L167"/>
    <mergeCell ref="B140:E140"/>
    <mergeCell ref="K112:M112"/>
    <mergeCell ref="K85:N85"/>
    <mergeCell ref="B167:E167"/>
    <mergeCell ref="A1:B1"/>
    <mergeCell ref="K140:N140"/>
    <mergeCell ref="B58:E58"/>
    <mergeCell ref="B85:C85"/>
    <mergeCell ref="B112:D112"/>
    <mergeCell ref="K58:M58"/>
    <mergeCell ref="K31:N31"/>
    <mergeCell ref="B31:E31"/>
    <mergeCell ref="K4:N4"/>
    <mergeCell ref="B4:D4"/>
  </mergeCells>
  <hyperlinks>
    <hyperlink ref="A1:B1" location="Index!B5" display="Index (klikken)"/>
    <hyperlink ref="B4" location="'Provincie ziekenhuis'!H1" display="Verdeling van het aantal bevallingen per provincie"/>
    <hyperlink ref="K4" location="'Nationaliteit moeder'!K1" display="Verdeling van de nationaliteit van de moeder"/>
    <hyperlink ref="B31" location="'Verblijfsduur moeder'!J1" display="Verdeling van de verblijfsduur van de moeder"/>
    <hyperlink ref="K31" location="Zwangerschapsduur!K1" display="Verdeling van de zwangerschapsduur"/>
    <hyperlink ref="B58" location="'Leeftijd moeder'!K1" display="Verdeling van de leeftijd van de moeder"/>
    <hyperlink ref="K58" location="Geboortegewicht!K1" display="Verdeling van het geboortegewicht"/>
    <hyperlink ref="B85" location="Geslacht!I1" display="Verdeling van het geslacht van de baby"/>
    <hyperlink ref="K85" location="Siblings!J1" display="Verdeling van het aantal bevallingen per type sibling"/>
    <hyperlink ref="B112" location="'Verblijfsduur baby'!J1" display="Verdeling van de verblijfsduur van de baby"/>
    <hyperlink ref="K112" location="Bevallingswijze!K1" display="Bevallingswijze per baby"/>
    <hyperlink ref="B140" location="Sectio!I1" display="Verdeling aantal moeders met eerdere sectio"/>
    <hyperlink ref="K140" location="'Peridurale verdoving'!J1" display="Verdeling aantal moeders met peridurale verdoving"/>
    <hyperlink ref="B167" location="Geïnduceerd!J1" display="Verdeling van de geïnduceerde bevallingen"/>
    <hyperlink ref="K167" location="Doodgeboren!L1" display="Verdeling van het aantal doodgeborenen en levend geborenen"/>
    <hyperlink ref="K58:L58" location="Geboortegewicht!L1" display="Verdeling van het geboortegewicht"/>
    <hyperlink ref="K31:L31" location="Zwangerschapsduur!L1" display="Distribution du nombre d'accouchements par durée de gestation"/>
    <hyperlink ref="B58:D58" location="'Leeftijd moeder'!J1" display="Distribution du nombre d'accouchements par âge de la mère"/>
    <hyperlink ref="B140:D140" location="Sectio!K1" display="Verdeling aantal moeders met antécédent de césarienne"/>
    <hyperlink ref="K140:N140" location="'Anesthésie péridurale'!K1" display="Distribution du nombre de mères par anesthésie péridurale"/>
    <hyperlink ref="B167:D167" location="Geïnduceerd!I1" display="Distribution des accouchements par induction"/>
    <hyperlink ref="B58:E58" location="'Âge de la mère'!J1" display="Distribution des accouchements par âge de la mère"/>
    <hyperlink ref="B167:E167" location="Induction!J1" display="Distribution du nombre d'accouchements par induction"/>
    <hyperlink ref="B85:C85" location="Sexe!J1" display="Distribution des bébés par sexe"/>
    <hyperlink ref="B112:D112" location="'Durée de séjour du bébé'!J1" display="Distribution des bébés par durée de séjour"/>
    <hyperlink ref="K167:L167" location="Mortinatalité!L1" display="Distribution de la mortinatalité"/>
    <hyperlink ref="B140:E140" location="'Antécédent de césarienne'!K1" display="Distribution des mères par antécédent de césarienne"/>
    <hyperlink ref="K112:M112" location="'Mode d''accouchement'!L1" display="Distribution des accouchements par césarienne"/>
    <hyperlink ref="K85:N85" location="'Grossesse multiple'!K1" display="Distribution des accouchements par grossesse multiple"/>
    <hyperlink ref="K58:M58" location="'Poids de naissance'!L1" display="Distribution des naissances par poids de naissance"/>
    <hyperlink ref="K31:N31" location="'Durée de gestation'!L1" display="Distribution des accouchements par durée de gestation"/>
    <hyperlink ref="B31:E31" location="'Durée de séjour de la mère'!K1" display="Distribution des accouchements par durée de séjour de la mère"/>
    <hyperlink ref="K4:N4" location="'Nationalité de la mère'!K1" display="Distribution des accouchements par nationalité de la mère"/>
    <hyperlink ref="B4:D4" location="'Province de l''hôpital'!H1" display="Distribution des accouchements par province"/>
  </hyperlinks>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N120"/>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485</v>
      </c>
      <c r="D1" s="57"/>
      <c r="E1" s="57"/>
      <c r="F1" s="57"/>
      <c r="G1" s="57"/>
      <c r="H1" s="58"/>
      <c r="I1" s="58"/>
      <c r="J1" s="58"/>
      <c r="K1" s="58"/>
      <c r="L1" s="121"/>
    </row>
    <row r="2" spans="1:12" ht="14.4" customHeight="1" x14ac:dyDescent="0.3"/>
    <row r="4" spans="1:12" x14ac:dyDescent="0.3">
      <c r="B4" s="192" t="s">
        <v>546</v>
      </c>
      <c r="C4" s="193"/>
      <c r="D4" s="193"/>
      <c r="E4" s="193"/>
      <c r="K4" s="63"/>
    </row>
    <row r="36" spans="2:5" x14ac:dyDescent="0.3">
      <c r="B36" s="192" t="s">
        <v>532</v>
      </c>
      <c r="C36" s="154"/>
      <c r="D36" s="154"/>
      <c r="E36" s="132"/>
    </row>
    <row r="64" spans="2:13" x14ac:dyDescent="0.3">
      <c r="B64" s="192" t="s">
        <v>487</v>
      </c>
      <c r="C64" s="154"/>
      <c r="D64" s="154"/>
      <c r="K64" s="192" t="s">
        <v>488</v>
      </c>
      <c r="L64" s="154"/>
      <c r="M64" s="154"/>
    </row>
    <row r="92" spans="2:14" x14ac:dyDescent="0.3">
      <c r="B92" s="192" t="s">
        <v>490</v>
      </c>
      <c r="C92" s="154"/>
      <c r="D92" s="154"/>
      <c r="E92" s="154"/>
      <c r="K92" s="192" t="s">
        <v>491</v>
      </c>
      <c r="L92" s="154"/>
      <c r="M92" s="154"/>
      <c r="N92" s="132"/>
    </row>
    <row r="120" spans="2:14" x14ac:dyDescent="0.3">
      <c r="B120" s="192" t="s">
        <v>492</v>
      </c>
      <c r="C120" s="154"/>
      <c r="D120" s="154"/>
      <c r="E120" s="154"/>
      <c r="K120" s="192" t="s">
        <v>533</v>
      </c>
      <c r="L120" s="154"/>
      <c r="M120" s="154"/>
      <c r="N120" s="132"/>
    </row>
  </sheetData>
  <sheetProtection sheet="1" objects="1" scenarios="1"/>
  <mergeCells count="9">
    <mergeCell ref="K64:M64"/>
    <mergeCell ref="A1:B1"/>
    <mergeCell ref="B64:D64"/>
    <mergeCell ref="B92:E92"/>
    <mergeCell ref="B120:E120"/>
    <mergeCell ref="B36:D36"/>
    <mergeCell ref="K92:M92"/>
    <mergeCell ref="K120:M120"/>
    <mergeCell ref="B4:E4"/>
  </mergeCells>
  <hyperlinks>
    <hyperlink ref="A1:B1" location="Index!B5" display="Index (klikken)"/>
    <hyperlink ref="B64" location="'Provincie ziekenhuis'!A135" display="'Provincie ziekenhuis'!A135"/>
    <hyperlink ref="B92:E92" location="'Province de l''hôpital'!A173" display="Mode d'accouchement selon la province de l'hôpital"/>
    <hyperlink ref="B120:E120" location="'Province de l''hôpital'!A211" display="Anesthésie péridurale selon la province de l'hôpital"/>
    <hyperlink ref="B36" location="'Leeftijd moeder'!A38" display="Leeftijd van de moeder per provincie van het ziekenhuis"/>
    <hyperlink ref="K64:M64" location="'Grossesse multiple'!A26" display="Grossesse multiple par province de l'hôpital"/>
    <hyperlink ref="B4" location="'Durée de séjour de la mère'!A42" display="Durée de séjour de la mère versus province de l'hôpital"/>
    <hyperlink ref="B36:D36" location="'Âge de la mère'!A38" display="Âge de la mère per province de l'hôpital"/>
    <hyperlink ref="B64:D64" location="'Province de l''hôpital'!A135" display="Grossesse multiple selon la province de l'hôpital"/>
    <hyperlink ref="K92:M92" location="'Mode d''accouchement'!A24" display="Mode d'accouchement par province de l'hôpital "/>
    <hyperlink ref="K120:M120" location="'Anesthésie péridurale'!A24" display="Anesthésie péridurale par la province de l'hôpital"/>
  </hyperlink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L202"/>
  <sheetViews>
    <sheetView showGridLines="0" zoomScaleNormal="100" workbookViewId="0">
      <pane ySplit="2" topLeftCell="A3" activePane="bottomLeft" state="frozen"/>
      <selection pane="bottomLeft" sqref="A1:B1"/>
    </sheetView>
  </sheetViews>
  <sheetFormatPr baseColWidth="10" defaultRowHeight="14.4" x14ac:dyDescent="0.3"/>
  <cols>
    <col min="1" max="1" width="3.6640625" customWidth="1"/>
    <col min="11" max="11" width="11.5546875" customWidth="1"/>
  </cols>
  <sheetData>
    <row r="1" spans="1:12" x14ac:dyDescent="0.3">
      <c r="A1" s="148" t="s">
        <v>114</v>
      </c>
      <c r="B1" s="148"/>
    </row>
    <row r="3" spans="1:12" x14ac:dyDescent="0.3">
      <c r="B3" s="149" t="s">
        <v>617</v>
      </c>
      <c r="C3" s="150"/>
      <c r="D3" s="150"/>
      <c r="E3" s="150"/>
      <c r="F3" s="150"/>
      <c r="G3" s="150"/>
      <c r="H3" s="150"/>
      <c r="I3" s="150"/>
      <c r="J3" s="150"/>
      <c r="K3" s="150"/>
      <c r="L3" s="101"/>
    </row>
    <row r="4" spans="1:12" x14ac:dyDescent="0.3">
      <c r="B4" s="150"/>
      <c r="C4" s="150"/>
      <c r="D4" s="150"/>
      <c r="E4" s="150"/>
      <c r="F4" s="150"/>
      <c r="G4" s="150"/>
      <c r="H4" s="150"/>
      <c r="I4" s="150"/>
      <c r="J4" s="150"/>
      <c r="K4" s="150"/>
    </row>
    <row r="5" spans="1:12" x14ac:dyDescent="0.3">
      <c r="B5" s="150"/>
      <c r="C5" s="150"/>
      <c r="D5" s="150"/>
      <c r="E5" s="150"/>
      <c r="F5" s="150"/>
      <c r="G5" s="150"/>
      <c r="H5" s="150"/>
      <c r="I5" s="150"/>
      <c r="J5" s="150"/>
      <c r="K5" s="150"/>
    </row>
    <row r="6" spans="1:12" x14ac:dyDescent="0.3">
      <c r="B6" s="150"/>
      <c r="C6" s="150"/>
      <c r="D6" s="150"/>
      <c r="E6" s="150"/>
      <c r="F6" s="150"/>
      <c r="G6" s="150"/>
      <c r="H6" s="150"/>
      <c r="I6" s="150"/>
      <c r="J6" s="150"/>
      <c r="K6" s="150"/>
    </row>
    <row r="7" spans="1:12" x14ac:dyDescent="0.3">
      <c r="B7" s="150"/>
      <c r="C7" s="150"/>
      <c r="D7" s="150"/>
      <c r="E7" s="150"/>
      <c r="F7" s="150"/>
      <c r="G7" s="150"/>
      <c r="H7" s="150"/>
      <c r="I7" s="150"/>
      <c r="J7" s="150"/>
      <c r="K7" s="150"/>
    </row>
    <row r="8" spans="1:12" x14ac:dyDescent="0.3">
      <c r="B8" s="150"/>
      <c r="C8" s="150"/>
      <c r="D8" s="150"/>
      <c r="E8" s="150"/>
      <c r="F8" s="150"/>
      <c r="G8" s="150"/>
      <c r="H8" s="150"/>
      <c r="I8" s="150"/>
      <c r="J8" s="150"/>
      <c r="K8" s="150"/>
    </row>
    <row r="9" spans="1:12" x14ac:dyDescent="0.3">
      <c r="B9" s="150"/>
      <c r="C9" s="150"/>
      <c r="D9" s="150"/>
      <c r="E9" s="150"/>
      <c r="F9" s="150"/>
      <c r="G9" s="150"/>
      <c r="H9" s="150"/>
      <c r="I9" s="150"/>
      <c r="J9" s="150"/>
      <c r="K9" s="150"/>
    </row>
    <row r="10" spans="1:12" x14ac:dyDescent="0.3">
      <c r="B10" s="150"/>
      <c r="C10" s="150"/>
      <c r="D10" s="150"/>
      <c r="E10" s="150"/>
      <c r="F10" s="150"/>
      <c r="G10" s="150"/>
      <c r="H10" s="150"/>
      <c r="I10" s="150"/>
      <c r="J10" s="150"/>
      <c r="K10" s="150"/>
    </row>
    <row r="11" spans="1:12" x14ac:dyDescent="0.3">
      <c r="B11" s="150"/>
      <c r="C11" s="150"/>
      <c r="D11" s="150"/>
      <c r="E11" s="150"/>
      <c r="F11" s="150"/>
      <c r="G11" s="150"/>
      <c r="H11" s="150"/>
      <c r="I11" s="150"/>
      <c r="J11" s="150"/>
      <c r="K11" s="150"/>
    </row>
    <row r="12" spans="1:12" x14ac:dyDescent="0.3">
      <c r="B12" s="150"/>
      <c r="C12" s="150"/>
      <c r="D12" s="150"/>
      <c r="E12" s="150"/>
      <c r="F12" s="150"/>
      <c r="G12" s="150"/>
      <c r="H12" s="150"/>
      <c r="I12" s="150"/>
      <c r="J12" s="150"/>
      <c r="K12" s="150"/>
    </row>
    <row r="13" spans="1:12" x14ac:dyDescent="0.3">
      <c r="B13" s="150"/>
      <c r="C13" s="150"/>
      <c r="D13" s="150"/>
      <c r="E13" s="150"/>
      <c r="F13" s="150"/>
      <c r="G13" s="150"/>
      <c r="H13" s="150"/>
      <c r="I13" s="150"/>
      <c r="J13" s="150"/>
      <c r="K13" s="150"/>
    </row>
    <row r="14" spans="1:12" x14ac:dyDescent="0.3">
      <c r="B14" s="150"/>
      <c r="C14" s="150"/>
      <c r="D14" s="150"/>
      <c r="E14" s="150"/>
      <c r="F14" s="150"/>
      <c r="G14" s="150"/>
      <c r="H14" s="150"/>
      <c r="I14" s="150"/>
      <c r="J14" s="150"/>
      <c r="K14" s="150"/>
    </row>
    <row r="15" spans="1:12" x14ac:dyDescent="0.3">
      <c r="B15" s="124"/>
      <c r="C15" s="124"/>
      <c r="D15" s="124"/>
      <c r="E15" s="124"/>
      <c r="F15" s="124"/>
      <c r="G15" s="124"/>
      <c r="H15" s="124"/>
      <c r="I15" s="124"/>
      <c r="J15" s="124"/>
      <c r="K15" s="124"/>
    </row>
    <row r="16" spans="1:12" x14ac:dyDescent="0.3">
      <c r="B16" s="102"/>
      <c r="C16" s="102"/>
      <c r="D16" s="102"/>
      <c r="E16" s="102"/>
      <c r="F16" s="102"/>
      <c r="G16" s="102"/>
      <c r="H16" s="102"/>
      <c r="I16" s="102"/>
      <c r="J16" s="102"/>
      <c r="K16" s="102"/>
    </row>
    <row r="17" spans="2:11" x14ac:dyDescent="0.3">
      <c r="B17" s="147"/>
      <c r="C17" s="147"/>
      <c r="D17" s="147"/>
      <c r="E17" s="147"/>
      <c r="F17" s="147"/>
      <c r="G17" s="147"/>
      <c r="H17" s="147"/>
      <c r="I17" s="147"/>
      <c r="J17" s="147"/>
      <c r="K17" s="147"/>
    </row>
    <row r="18" spans="2:11" x14ac:dyDescent="0.3">
      <c r="B18" s="147"/>
      <c r="C18" s="147"/>
      <c r="D18" s="147"/>
      <c r="E18" s="147"/>
      <c r="F18" s="147"/>
      <c r="G18" s="147"/>
      <c r="H18" s="147"/>
      <c r="I18" s="147"/>
      <c r="J18" s="147"/>
      <c r="K18" s="147"/>
    </row>
    <row r="19" spans="2:11" x14ac:dyDescent="0.3">
      <c r="B19" s="147"/>
      <c r="C19" s="147"/>
      <c r="D19" s="147"/>
      <c r="E19" s="147"/>
      <c r="F19" s="147"/>
      <c r="G19" s="147"/>
      <c r="H19" s="147"/>
      <c r="I19" s="147"/>
      <c r="J19" s="147"/>
      <c r="K19" s="147"/>
    </row>
    <row r="20" spans="2:11" x14ac:dyDescent="0.3">
      <c r="B20" s="147"/>
      <c r="C20" s="147"/>
      <c r="D20" s="147"/>
      <c r="E20" s="147"/>
      <c r="F20" s="147"/>
      <c r="G20" s="147"/>
      <c r="H20" s="147"/>
      <c r="I20" s="147"/>
      <c r="J20" s="147"/>
      <c r="K20" s="147"/>
    </row>
    <row r="21" spans="2:11" x14ac:dyDescent="0.3">
      <c r="B21" s="147"/>
      <c r="C21" s="147"/>
      <c r="D21" s="147"/>
      <c r="E21" s="147"/>
      <c r="F21" s="147"/>
      <c r="G21" s="147"/>
      <c r="H21" s="147"/>
      <c r="I21" s="147"/>
      <c r="J21" s="147"/>
      <c r="K21" s="147"/>
    </row>
    <row r="22" spans="2:11" x14ac:dyDescent="0.3">
      <c r="B22" s="147"/>
      <c r="C22" s="147"/>
      <c r="D22" s="147"/>
      <c r="E22" s="147"/>
      <c r="F22" s="147"/>
      <c r="G22" s="147"/>
      <c r="H22" s="147"/>
      <c r="I22" s="147"/>
      <c r="J22" s="147"/>
      <c r="K22" s="147"/>
    </row>
    <row r="23" spans="2:11" x14ac:dyDescent="0.3">
      <c r="B23" s="147"/>
      <c r="C23" s="147"/>
      <c r="D23" s="147"/>
      <c r="E23" s="147"/>
      <c r="F23" s="147"/>
      <c r="G23" s="147"/>
      <c r="H23" s="147"/>
      <c r="I23" s="147"/>
      <c r="J23" s="147"/>
      <c r="K23" s="147"/>
    </row>
    <row r="24" spans="2:11" x14ac:dyDescent="0.3">
      <c r="B24" s="147"/>
      <c r="C24" s="147"/>
      <c r="D24" s="147"/>
      <c r="E24" s="147"/>
      <c r="F24" s="147"/>
      <c r="G24" s="147"/>
      <c r="H24" s="147"/>
      <c r="I24" s="147"/>
      <c r="J24" s="147"/>
      <c r="K24" s="147"/>
    </row>
    <row r="25" spans="2:11" x14ac:dyDescent="0.3">
      <c r="B25" s="147"/>
      <c r="C25" s="147"/>
      <c r="D25" s="147"/>
      <c r="E25" s="147"/>
      <c r="F25" s="147"/>
      <c r="G25" s="147"/>
      <c r="H25" s="147"/>
      <c r="I25" s="147"/>
      <c r="J25" s="147"/>
      <c r="K25" s="147"/>
    </row>
    <row r="26" spans="2:11" x14ac:dyDescent="0.3">
      <c r="B26" s="147"/>
      <c r="C26" s="147"/>
      <c r="D26" s="147"/>
      <c r="E26" s="147"/>
      <c r="F26" s="147"/>
      <c r="G26" s="147"/>
      <c r="H26" s="147"/>
      <c r="I26" s="147"/>
      <c r="J26" s="147"/>
      <c r="K26" s="147"/>
    </row>
    <row r="27" spans="2:11" x14ac:dyDescent="0.3">
      <c r="B27" s="147"/>
      <c r="C27" s="147"/>
      <c r="D27" s="147"/>
      <c r="E27" s="147"/>
      <c r="F27" s="147"/>
      <c r="G27" s="147"/>
      <c r="H27" s="147"/>
      <c r="I27" s="147"/>
      <c r="J27" s="147"/>
      <c r="K27" s="147"/>
    </row>
    <row r="28" spans="2:11" x14ac:dyDescent="0.3">
      <c r="B28" s="147"/>
      <c r="C28" s="147"/>
      <c r="D28" s="147"/>
      <c r="E28" s="147"/>
      <c r="F28" s="147"/>
      <c r="G28" s="147"/>
      <c r="H28" s="147"/>
      <c r="I28" s="147"/>
      <c r="J28" s="147"/>
      <c r="K28" s="147"/>
    </row>
    <row r="29" spans="2:11" x14ac:dyDescent="0.3">
      <c r="B29" s="147"/>
      <c r="C29" s="147"/>
      <c r="D29" s="147"/>
      <c r="E29" s="147"/>
      <c r="F29" s="147"/>
      <c r="G29" s="147"/>
      <c r="H29" s="147"/>
      <c r="I29" s="147"/>
      <c r="J29" s="147"/>
      <c r="K29" s="147"/>
    </row>
    <row r="30" spans="2:11" x14ac:dyDescent="0.3">
      <c r="B30" s="147"/>
      <c r="C30" s="147"/>
      <c r="D30" s="147"/>
      <c r="E30" s="147"/>
      <c r="F30" s="147"/>
      <c r="G30" s="147"/>
      <c r="H30" s="147"/>
      <c r="I30" s="147"/>
      <c r="J30" s="147"/>
      <c r="K30" s="147"/>
    </row>
    <row r="31" spans="2:11" x14ac:dyDescent="0.3">
      <c r="B31" s="147"/>
      <c r="C31" s="147"/>
      <c r="D31" s="147"/>
      <c r="E31" s="147"/>
      <c r="F31" s="147"/>
      <c r="G31" s="147"/>
      <c r="H31" s="147"/>
      <c r="I31" s="147"/>
      <c r="J31" s="147"/>
      <c r="K31" s="147"/>
    </row>
    <row r="32" spans="2:11" x14ac:dyDescent="0.3">
      <c r="B32" s="147"/>
      <c r="C32" s="147"/>
      <c r="D32" s="147"/>
      <c r="E32" s="147"/>
      <c r="F32" s="147"/>
      <c r="G32" s="147"/>
      <c r="H32" s="147"/>
      <c r="I32" s="147"/>
      <c r="J32" s="147"/>
      <c r="K32" s="147"/>
    </row>
    <row r="33" spans="2:11" x14ac:dyDescent="0.3">
      <c r="B33" s="147"/>
      <c r="C33" s="147"/>
      <c r="D33" s="147"/>
      <c r="E33" s="147"/>
      <c r="F33" s="147"/>
      <c r="G33" s="147"/>
      <c r="H33" s="147"/>
      <c r="I33" s="147"/>
      <c r="J33" s="147"/>
      <c r="K33" s="147"/>
    </row>
    <row r="34" spans="2:11" x14ac:dyDescent="0.3">
      <c r="B34" s="147"/>
      <c r="C34" s="147"/>
      <c r="D34" s="147"/>
      <c r="E34" s="147"/>
      <c r="F34" s="147"/>
      <c r="G34" s="147"/>
      <c r="H34" s="147"/>
      <c r="I34" s="147"/>
      <c r="J34" s="147"/>
      <c r="K34" s="147"/>
    </row>
    <row r="35" spans="2:11" x14ac:dyDescent="0.3">
      <c r="B35" s="147"/>
      <c r="C35" s="147"/>
      <c r="D35" s="147"/>
      <c r="E35" s="147"/>
      <c r="F35" s="147"/>
      <c r="G35" s="147"/>
      <c r="H35" s="147"/>
      <c r="I35" s="147"/>
      <c r="J35" s="147"/>
      <c r="K35" s="147"/>
    </row>
    <row r="36" spans="2:11" x14ac:dyDescent="0.3">
      <c r="B36" s="147"/>
      <c r="C36" s="147"/>
      <c r="D36" s="147"/>
      <c r="E36" s="147"/>
      <c r="F36" s="147"/>
      <c r="G36" s="147"/>
      <c r="H36" s="147"/>
      <c r="I36" s="147"/>
      <c r="J36" s="147"/>
      <c r="K36" s="147"/>
    </row>
    <row r="37" spans="2:11" x14ac:dyDescent="0.3">
      <c r="B37" s="147"/>
      <c r="C37" s="147"/>
      <c r="D37" s="147"/>
      <c r="E37" s="147"/>
      <c r="F37" s="147"/>
      <c r="G37" s="147"/>
      <c r="H37" s="147"/>
      <c r="I37" s="147"/>
      <c r="J37" s="147"/>
      <c r="K37" s="147"/>
    </row>
    <row r="38" spans="2:11" x14ac:dyDescent="0.3">
      <c r="B38" s="147"/>
      <c r="C38" s="147"/>
      <c r="D38" s="147"/>
      <c r="E38" s="147"/>
      <c r="F38" s="147"/>
      <c r="G38" s="147"/>
      <c r="H38" s="147"/>
      <c r="I38" s="147"/>
      <c r="J38" s="147"/>
      <c r="K38" s="147"/>
    </row>
    <row r="39" spans="2:11" x14ac:dyDescent="0.3">
      <c r="B39" s="147"/>
      <c r="C39" s="147"/>
      <c r="D39" s="147"/>
      <c r="E39" s="147"/>
      <c r="F39" s="147"/>
      <c r="G39" s="147"/>
      <c r="H39" s="147"/>
      <c r="I39" s="147"/>
      <c r="J39" s="147"/>
      <c r="K39" s="147"/>
    </row>
    <row r="40" spans="2:11" x14ac:dyDescent="0.3">
      <c r="B40" s="147"/>
      <c r="C40" s="147"/>
      <c r="D40" s="147"/>
      <c r="E40" s="147"/>
      <c r="F40" s="147"/>
      <c r="G40" s="147"/>
      <c r="H40" s="147"/>
      <c r="I40" s="147"/>
      <c r="J40" s="147"/>
      <c r="K40" s="147"/>
    </row>
    <row r="41" spans="2:11" x14ac:dyDescent="0.3">
      <c r="B41" s="147"/>
      <c r="C41" s="147"/>
      <c r="D41" s="147"/>
      <c r="E41" s="147"/>
      <c r="F41" s="147"/>
      <c r="G41" s="147"/>
      <c r="H41" s="147"/>
      <c r="I41" s="147"/>
      <c r="J41" s="147"/>
      <c r="K41" s="147"/>
    </row>
    <row r="42" spans="2:11" x14ac:dyDescent="0.3">
      <c r="B42" s="147"/>
      <c r="C42" s="147"/>
      <c r="D42" s="147"/>
      <c r="E42" s="147"/>
      <c r="F42" s="147"/>
      <c r="G42" s="147"/>
      <c r="H42" s="147"/>
      <c r="I42" s="147"/>
      <c r="J42" s="147"/>
      <c r="K42" s="147"/>
    </row>
    <row r="43" spans="2:11" x14ac:dyDescent="0.3">
      <c r="B43" s="147"/>
      <c r="C43" s="147"/>
      <c r="D43" s="147"/>
      <c r="E43" s="147"/>
      <c r="F43" s="147"/>
      <c r="G43" s="147"/>
      <c r="H43" s="147"/>
      <c r="I43" s="147"/>
      <c r="J43" s="147"/>
      <c r="K43" s="147"/>
    </row>
    <row r="44" spans="2:11" x14ac:dyDescent="0.3">
      <c r="B44" s="147"/>
      <c r="C44" s="147"/>
      <c r="D44" s="147"/>
      <c r="E44" s="147"/>
      <c r="F44" s="147"/>
      <c r="G44" s="147"/>
      <c r="H44" s="147"/>
      <c r="I44" s="147"/>
      <c r="J44" s="147"/>
      <c r="K44" s="147"/>
    </row>
    <row r="45" spans="2:11" x14ac:dyDescent="0.3">
      <c r="B45" s="147"/>
      <c r="C45" s="147"/>
      <c r="D45" s="147"/>
      <c r="E45" s="147"/>
      <c r="F45" s="147"/>
      <c r="G45" s="147"/>
      <c r="H45" s="147"/>
      <c r="I45" s="147"/>
      <c r="J45" s="147"/>
      <c r="K45" s="147"/>
    </row>
    <row r="46" spans="2:11" x14ac:dyDescent="0.3">
      <c r="B46" s="123"/>
      <c r="C46" s="123"/>
      <c r="D46" s="123"/>
      <c r="E46" s="123"/>
      <c r="F46" s="123"/>
      <c r="G46" s="123"/>
      <c r="H46" s="123"/>
      <c r="I46" s="123"/>
      <c r="J46" s="123"/>
      <c r="K46" s="123"/>
    </row>
    <row r="47" spans="2:11" x14ac:dyDescent="0.3">
      <c r="B47" s="123"/>
      <c r="C47" s="123"/>
      <c r="D47" s="123"/>
      <c r="E47" s="123"/>
      <c r="F47" s="123"/>
      <c r="G47" s="123"/>
      <c r="H47" s="123"/>
      <c r="I47" s="123"/>
      <c r="J47" s="123"/>
      <c r="K47" s="123"/>
    </row>
    <row r="48" spans="2:11" x14ac:dyDescent="0.3">
      <c r="B48" s="147"/>
      <c r="C48" s="147"/>
      <c r="D48" s="147"/>
      <c r="E48" s="147"/>
      <c r="F48" s="147"/>
      <c r="G48" s="147"/>
      <c r="H48" s="147"/>
      <c r="I48" s="147"/>
      <c r="J48" s="147"/>
      <c r="K48" s="147"/>
    </row>
    <row r="49" spans="2:11" x14ac:dyDescent="0.3">
      <c r="B49" s="147"/>
      <c r="C49" s="147"/>
      <c r="D49" s="147"/>
      <c r="E49" s="147"/>
      <c r="F49" s="147"/>
      <c r="G49" s="147"/>
      <c r="H49" s="147"/>
      <c r="I49" s="147"/>
      <c r="J49" s="147"/>
      <c r="K49" s="147"/>
    </row>
    <row r="50" spans="2:11" x14ac:dyDescent="0.3">
      <c r="B50" s="147"/>
      <c r="C50" s="147"/>
      <c r="D50" s="147"/>
      <c r="E50" s="147"/>
      <c r="F50" s="147"/>
      <c r="G50" s="147"/>
      <c r="H50" s="147"/>
      <c r="I50" s="147"/>
      <c r="J50" s="147"/>
      <c r="K50" s="147"/>
    </row>
    <row r="51" spans="2:11" x14ac:dyDescent="0.3">
      <c r="B51" s="147"/>
      <c r="C51" s="147"/>
      <c r="D51" s="147"/>
      <c r="E51" s="147"/>
      <c r="F51" s="147"/>
      <c r="G51" s="147"/>
      <c r="H51" s="147"/>
      <c r="I51" s="147"/>
      <c r="J51" s="147"/>
      <c r="K51" s="147"/>
    </row>
    <row r="52" spans="2:11" x14ac:dyDescent="0.3">
      <c r="B52" s="147"/>
      <c r="C52" s="147"/>
      <c r="D52" s="147"/>
      <c r="E52" s="147"/>
      <c r="F52" s="147"/>
      <c r="G52" s="147"/>
      <c r="H52" s="147"/>
      <c r="I52" s="147"/>
      <c r="J52" s="147"/>
      <c r="K52" s="147"/>
    </row>
    <row r="53" spans="2:11" x14ac:dyDescent="0.3">
      <c r="B53" s="147"/>
      <c r="C53" s="147"/>
      <c r="D53" s="147"/>
      <c r="E53" s="147"/>
      <c r="F53" s="147"/>
      <c r="G53" s="147"/>
      <c r="H53" s="147"/>
      <c r="I53" s="147"/>
      <c r="J53" s="147"/>
      <c r="K53" s="147"/>
    </row>
    <row r="54" spans="2:11" x14ac:dyDescent="0.3">
      <c r="B54" s="147"/>
      <c r="C54" s="147"/>
      <c r="D54" s="147"/>
      <c r="E54" s="147"/>
      <c r="F54" s="147"/>
      <c r="G54" s="147"/>
      <c r="H54" s="147"/>
      <c r="I54" s="147"/>
      <c r="J54" s="147"/>
      <c r="K54" s="147"/>
    </row>
    <row r="55" spans="2:11" x14ac:dyDescent="0.3">
      <c r="B55" s="147"/>
      <c r="C55" s="147"/>
      <c r="D55" s="147"/>
      <c r="E55" s="147"/>
      <c r="F55" s="147"/>
      <c r="G55" s="147"/>
      <c r="H55" s="147"/>
      <c r="I55" s="147"/>
      <c r="J55" s="147"/>
      <c r="K55" s="147"/>
    </row>
    <row r="56" spans="2:11" x14ac:dyDescent="0.3">
      <c r="B56" s="147"/>
      <c r="C56" s="147"/>
      <c r="D56" s="147"/>
      <c r="E56" s="147"/>
      <c r="F56" s="147"/>
      <c r="G56" s="147"/>
      <c r="H56" s="147"/>
      <c r="I56" s="147"/>
      <c r="J56" s="147"/>
      <c r="K56" s="147"/>
    </row>
    <row r="57" spans="2:11" x14ac:dyDescent="0.3">
      <c r="B57" s="147"/>
      <c r="C57" s="147"/>
      <c r="D57" s="147"/>
      <c r="E57" s="147"/>
      <c r="F57" s="147"/>
      <c r="G57" s="147"/>
      <c r="H57" s="147"/>
      <c r="I57" s="147"/>
      <c r="J57" s="147"/>
      <c r="K57" s="147"/>
    </row>
    <row r="58" spans="2:11" x14ac:dyDescent="0.3">
      <c r="B58" s="147"/>
      <c r="C58" s="147"/>
      <c r="D58" s="147"/>
      <c r="E58" s="147"/>
      <c r="F58" s="147"/>
      <c r="G58" s="147"/>
      <c r="H58" s="147"/>
      <c r="I58" s="147"/>
      <c r="J58" s="147"/>
      <c r="K58" s="147"/>
    </row>
    <row r="59" spans="2:11" x14ac:dyDescent="0.3">
      <c r="B59" s="147"/>
      <c r="C59" s="147"/>
      <c r="D59" s="147"/>
      <c r="E59" s="147"/>
      <c r="F59" s="147"/>
      <c r="G59" s="147"/>
      <c r="H59" s="147"/>
      <c r="I59" s="147"/>
      <c r="J59" s="147"/>
      <c r="K59" s="147"/>
    </row>
    <row r="60" spans="2:11" x14ac:dyDescent="0.3">
      <c r="B60" s="147"/>
      <c r="C60" s="147"/>
      <c r="D60" s="147"/>
      <c r="E60" s="147"/>
      <c r="F60" s="147"/>
      <c r="G60" s="147"/>
      <c r="H60" s="147"/>
      <c r="I60" s="147"/>
      <c r="J60" s="147"/>
      <c r="K60" s="147"/>
    </row>
    <row r="61" spans="2:11" x14ac:dyDescent="0.3">
      <c r="B61" s="147"/>
      <c r="C61" s="147"/>
      <c r="D61" s="147"/>
      <c r="E61" s="147"/>
      <c r="F61" s="147"/>
      <c r="G61" s="147"/>
      <c r="H61" s="147"/>
      <c r="I61" s="147"/>
      <c r="J61" s="147"/>
      <c r="K61" s="147"/>
    </row>
    <row r="62" spans="2:11" x14ac:dyDescent="0.3">
      <c r="B62" s="147"/>
      <c r="C62" s="147"/>
      <c r="D62" s="147"/>
      <c r="E62" s="147"/>
      <c r="F62" s="147"/>
      <c r="G62" s="147"/>
      <c r="H62" s="147"/>
      <c r="I62" s="147"/>
      <c r="J62" s="147"/>
      <c r="K62" s="147"/>
    </row>
    <row r="63" spans="2:11" x14ac:dyDescent="0.3">
      <c r="B63" s="123"/>
      <c r="C63" s="123"/>
      <c r="D63" s="123"/>
      <c r="E63" s="123"/>
      <c r="F63" s="123"/>
      <c r="G63" s="123"/>
      <c r="H63" s="123"/>
      <c r="I63" s="123"/>
      <c r="J63" s="123"/>
      <c r="K63" s="123"/>
    </row>
    <row r="64" spans="2:11" x14ac:dyDescent="0.3">
      <c r="B64" s="123"/>
      <c r="C64" s="123"/>
      <c r="D64" s="123"/>
      <c r="E64" s="123"/>
      <c r="F64" s="123"/>
      <c r="G64" s="123"/>
      <c r="H64" s="123"/>
      <c r="I64" s="123"/>
      <c r="J64" s="123"/>
      <c r="K64" s="123"/>
    </row>
    <row r="65" spans="2:11" x14ac:dyDescent="0.3">
      <c r="B65" s="147"/>
      <c r="C65" s="147"/>
      <c r="D65" s="147"/>
      <c r="E65" s="147"/>
      <c r="F65" s="147"/>
      <c r="G65" s="147"/>
      <c r="H65" s="147"/>
      <c r="I65" s="147"/>
      <c r="J65" s="147"/>
      <c r="K65" s="147"/>
    </row>
    <row r="66" spans="2:11" x14ac:dyDescent="0.3">
      <c r="B66" s="147"/>
      <c r="C66" s="147"/>
      <c r="D66" s="147"/>
      <c r="E66" s="147"/>
      <c r="F66" s="147"/>
      <c r="G66" s="147"/>
      <c r="H66" s="147"/>
      <c r="I66" s="147"/>
      <c r="J66" s="147"/>
      <c r="K66" s="147"/>
    </row>
    <row r="67" spans="2:11" x14ac:dyDescent="0.3">
      <c r="B67" s="147"/>
      <c r="C67" s="147"/>
      <c r="D67" s="147"/>
      <c r="E67" s="147"/>
      <c r="F67" s="147"/>
      <c r="G67" s="147"/>
      <c r="H67" s="147"/>
      <c r="I67" s="147"/>
      <c r="J67" s="147"/>
      <c r="K67" s="147"/>
    </row>
    <row r="68" spans="2:11" x14ac:dyDescent="0.3">
      <c r="B68" s="147"/>
      <c r="C68" s="147"/>
      <c r="D68" s="147"/>
      <c r="E68" s="147"/>
      <c r="F68" s="147"/>
      <c r="G68" s="147"/>
      <c r="H68" s="147"/>
      <c r="I68" s="147"/>
      <c r="J68" s="147"/>
      <c r="K68" s="147"/>
    </row>
    <row r="69" spans="2:11" x14ac:dyDescent="0.3">
      <c r="B69" s="147"/>
      <c r="C69" s="147"/>
      <c r="D69" s="147"/>
      <c r="E69" s="147"/>
      <c r="F69" s="147"/>
      <c r="G69" s="147"/>
      <c r="H69" s="147"/>
      <c r="I69" s="147"/>
      <c r="J69" s="147"/>
      <c r="K69" s="147"/>
    </row>
    <row r="70" spans="2:11" x14ac:dyDescent="0.3">
      <c r="B70" s="147"/>
      <c r="C70" s="147"/>
      <c r="D70" s="147"/>
      <c r="E70" s="147"/>
      <c r="F70" s="147"/>
      <c r="G70" s="147"/>
      <c r="H70" s="147"/>
      <c r="I70" s="147"/>
      <c r="J70" s="147"/>
      <c r="K70" s="147"/>
    </row>
    <row r="71" spans="2:11" x14ac:dyDescent="0.3">
      <c r="B71" s="147"/>
      <c r="C71" s="147"/>
      <c r="D71" s="147"/>
      <c r="E71" s="147"/>
      <c r="F71" s="147"/>
      <c r="G71" s="147"/>
      <c r="H71" s="147"/>
      <c r="I71" s="147"/>
      <c r="J71" s="147"/>
      <c r="K71" s="147"/>
    </row>
    <row r="72" spans="2:11" x14ac:dyDescent="0.3">
      <c r="B72" s="147"/>
      <c r="C72" s="147"/>
      <c r="D72" s="147"/>
      <c r="E72" s="147"/>
      <c r="F72" s="147"/>
      <c r="G72" s="147"/>
      <c r="H72" s="147"/>
      <c r="I72" s="147"/>
      <c r="J72" s="147"/>
      <c r="K72" s="147"/>
    </row>
    <row r="73" spans="2:11" x14ac:dyDescent="0.3">
      <c r="B73" s="147"/>
      <c r="C73" s="147"/>
      <c r="D73" s="147"/>
      <c r="E73" s="147"/>
      <c r="F73" s="147"/>
      <c r="G73" s="147"/>
      <c r="H73" s="147"/>
      <c r="I73" s="147"/>
      <c r="J73" s="147"/>
      <c r="K73" s="147"/>
    </row>
    <row r="74" spans="2:11" x14ac:dyDescent="0.3">
      <c r="B74" s="147"/>
      <c r="C74" s="147"/>
      <c r="D74" s="147"/>
      <c r="E74" s="147"/>
      <c r="F74" s="147"/>
      <c r="G74" s="147"/>
      <c r="H74" s="147"/>
      <c r="I74" s="147"/>
      <c r="J74" s="147"/>
      <c r="K74" s="147"/>
    </row>
    <row r="75" spans="2:11" x14ac:dyDescent="0.3">
      <c r="B75" s="147"/>
      <c r="C75" s="147"/>
      <c r="D75" s="147"/>
      <c r="E75" s="147"/>
      <c r="F75" s="147"/>
      <c r="G75" s="147"/>
      <c r="H75" s="147"/>
      <c r="I75" s="147"/>
      <c r="J75" s="147"/>
      <c r="K75" s="147"/>
    </row>
    <row r="76" spans="2:11" x14ac:dyDescent="0.3">
      <c r="B76" s="147"/>
      <c r="C76" s="147"/>
      <c r="D76" s="147"/>
      <c r="E76" s="147"/>
      <c r="F76" s="147"/>
      <c r="G76" s="147"/>
      <c r="H76" s="147"/>
      <c r="I76" s="147"/>
      <c r="J76" s="147"/>
      <c r="K76" s="147"/>
    </row>
    <row r="77" spans="2:11" x14ac:dyDescent="0.3">
      <c r="B77" s="147"/>
      <c r="C77" s="147"/>
      <c r="D77" s="147"/>
      <c r="E77" s="147"/>
      <c r="F77" s="147"/>
      <c r="G77" s="147"/>
      <c r="H77" s="147"/>
      <c r="I77" s="147"/>
      <c r="J77" s="147"/>
      <c r="K77" s="147"/>
    </row>
    <row r="78" spans="2:11" x14ac:dyDescent="0.3">
      <c r="B78" s="147"/>
      <c r="C78" s="147"/>
      <c r="D78" s="147"/>
      <c r="E78" s="147"/>
      <c r="F78" s="147"/>
      <c r="G78" s="147"/>
      <c r="H78" s="147"/>
      <c r="I78" s="147"/>
      <c r="J78" s="147"/>
      <c r="K78" s="147"/>
    </row>
    <row r="79" spans="2:11" x14ac:dyDescent="0.3">
      <c r="B79" s="147"/>
      <c r="C79" s="147"/>
      <c r="D79" s="147"/>
      <c r="E79" s="147"/>
      <c r="F79" s="147"/>
      <c r="G79" s="147"/>
      <c r="H79" s="147"/>
      <c r="I79" s="147"/>
      <c r="J79" s="147"/>
      <c r="K79" s="147"/>
    </row>
    <row r="80" spans="2:11" x14ac:dyDescent="0.3">
      <c r="B80" s="147"/>
      <c r="C80" s="147"/>
      <c r="D80" s="147"/>
      <c r="E80" s="147"/>
      <c r="F80" s="147"/>
      <c r="G80" s="147"/>
      <c r="H80" s="147"/>
      <c r="I80" s="147"/>
      <c r="J80" s="147"/>
      <c r="K80" s="147"/>
    </row>
    <row r="81" spans="2:11" x14ac:dyDescent="0.3">
      <c r="B81" s="147"/>
      <c r="C81" s="147"/>
      <c r="D81" s="147"/>
      <c r="E81" s="147"/>
      <c r="F81" s="147"/>
      <c r="G81" s="147"/>
      <c r="H81" s="147"/>
      <c r="I81" s="147"/>
      <c r="J81" s="147"/>
      <c r="K81" s="147"/>
    </row>
    <row r="82" spans="2:11" x14ac:dyDescent="0.3">
      <c r="B82" s="123"/>
      <c r="C82" s="123"/>
      <c r="D82" s="123"/>
      <c r="E82" s="123"/>
      <c r="F82" s="123"/>
      <c r="G82" s="123"/>
      <c r="H82" s="123"/>
      <c r="I82" s="123"/>
      <c r="J82" s="123"/>
      <c r="K82" s="123"/>
    </row>
    <row r="83" spans="2:11" x14ac:dyDescent="0.3">
      <c r="B83" s="123"/>
      <c r="C83" s="123"/>
      <c r="D83" s="123"/>
      <c r="E83" s="123"/>
      <c r="F83" s="123"/>
      <c r="G83" s="123"/>
      <c r="H83" s="123"/>
      <c r="I83" s="123"/>
      <c r="J83" s="123"/>
      <c r="K83" s="123"/>
    </row>
    <row r="84" spans="2:11" x14ac:dyDescent="0.3">
      <c r="B84" s="147"/>
      <c r="C84" s="147"/>
      <c r="D84" s="147"/>
      <c r="E84" s="147"/>
      <c r="F84" s="147"/>
      <c r="G84" s="147"/>
      <c r="H84" s="147"/>
      <c r="I84" s="147"/>
      <c r="J84" s="147"/>
      <c r="K84" s="147"/>
    </row>
    <row r="85" spans="2:11" x14ac:dyDescent="0.3">
      <c r="B85" s="147"/>
      <c r="C85" s="147"/>
      <c r="D85" s="147"/>
      <c r="E85" s="147"/>
      <c r="F85" s="147"/>
      <c r="G85" s="147"/>
      <c r="H85" s="147"/>
      <c r="I85" s="147"/>
      <c r="J85" s="147"/>
      <c r="K85" s="147"/>
    </row>
    <row r="86" spans="2:11" x14ac:dyDescent="0.3">
      <c r="B86" s="147"/>
      <c r="C86" s="147"/>
      <c r="D86" s="147"/>
      <c r="E86" s="147"/>
      <c r="F86" s="147"/>
      <c r="G86" s="147"/>
      <c r="H86" s="147"/>
      <c r="I86" s="147"/>
      <c r="J86" s="147"/>
      <c r="K86" s="147"/>
    </row>
    <row r="87" spans="2:11" x14ac:dyDescent="0.3">
      <c r="B87" s="147"/>
      <c r="C87" s="147"/>
      <c r="D87" s="147"/>
      <c r="E87" s="147"/>
      <c r="F87" s="147"/>
      <c r="G87" s="147"/>
      <c r="H87" s="147"/>
      <c r="I87" s="147"/>
      <c r="J87" s="147"/>
      <c r="K87" s="147"/>
    </row>
    <row r="88" spans="2:11" x14ac:dyDescent="0.3">
      <c r="B88" s="147"/>
      <c r="C88" s="147"/>
      <c r="D88" s="147"/>
      <c r="E88" s="147"/>
      <c r="F88" s="147"/>
      <c r="G88" s="147"/>
      <c r="H88" s="147"/>
      <c r="I88" s="147"/>
      <c r="J88" s="147"/>
      <c r="K88" s="147"/>
    </row>
    <row r="89" spans="2:11" x14ac:dyDescent="0.3">
      <c r="B89" s="147"/>
      <c r="C89" s="147"/>
      <c r="D89" s="147"/>
      <c r="E89" s="147"/>
      <c r="F89" s="147"/>
      <c r="G89" s="147"/>
      <c r="H89" s="147"/>
      <c r="I89" s="147"/>
      <c r="J89" s="147"/>
      <c r="K89" s="147"/>
    </row>
    <row r="90" spans="2:11" x14ac:dyDescent="0.3">
      <c r="B90" s="147"/>
      <c r="C90" s="147"/>
      <c r="D90" s="147"/>
      <c r="E90" s="147"/>
      <c r="F90" s="147"/>
      <c r="G90" s="147"/>
      <c r="H90" s="147"/>
      <c r="I90" s="147"/>
      <c r="J90" s="147"/>
      <c r="K90" s="147"/>
    </row>
    <row r="91" spans="2:11" x14ac:dyDescent="0.3">
      <c r="B91" s="147"/>
      <c r="C91" s="147"/>
      <c r="D91" s="147"/>
      <c r="E91" s="147"/>
      <c r="F91" s="147"/>
      <c r="G91" s="147"/>
      <c r="H91" s="147"/>
      <c r="I91" s="147"/>
      <c r="J91" s="147"/>
      <c r="K91" s="147"/>
    </row>
    <row r="92" spans="2:11" x14ac:dyDescent="0.3">
      <c r="B92" s="147"/>
      <c r="C92" s="147"/>
      <c r="D92" s="147"/>
      <c r="E92" s="147"/>
      <c r="F92" s="147"/>
      <c r="G92" s="147"/>
      <c r="H92" s="147"/>
      <c r="I92" s="147"/>
      <c r="J92" s="147"/>
      <c r="K92" s="147"/>
    </row>
    <row r="93" spans="2:11" x14ac:dyDescent="0.3">
      <c r="B93" s="147"/>
      <c r="C93" s="147"/>
      <c r="D93" s="147"/>
      <c r="E93" s="147"/>
      <c r="F93" s="147"/>
      <c r="G93" s="147"/>
      <c r="H93" s="147"/>
      <c r="I93" s="147"/>
      <c r="J93" s="147"/>
      <c r="K93" s="147"/>
    </row>
    <row r="94" spans="2:11" x14ac:dyDescent="0.3">
      <c r="B94" s="123"/>
      <c r="C94" s="123"/>
      <c r="D94" s="123"/>
      <c r="E94" s="123"/>
      <c r="F94" s="123"/>
      <c r="G94" s="123"/>
      <c r="H94" s="123"/>
      <c r="I94" s="123"/>
      <c r="J94" s="123"/>
      <c r="K94" s="123"/>
    </row>
    <row r="95" spans="2:11" x14ac:dyDescent="0.3">
      <c r="B95" s="123"/>
      <c r="C95" s="123"/>
      <c r="D95" s="123"/>
      <c r="E95" s="123"/>
      <c r="F95" s="123"/>
      <c r="G95" s="123"/>
      <c r="H95" s="123"/>
      <c r="I95" s="123"/>
      <c r="J95" s="123"/>
      <c r="K95" s="123"/>
    </row>
    <row r="96" spans="2:11" x14ac:dyDescent="0.3">
      <c r="B96" s="147"/>
      <c r="C96" s="147"/>
      <c r="D96" s="147"/>
      <c r="E96" s="147"/>
      <c r="F96" s="147"/>
      <c r="G96" s="147"/>
      <c r="H96" s="147"/>
      <c r="I96" s="147"/>
      <c r="J96" s="147"/>
      <c r="K96" s="147"/>
    </row>
    <row r="97" spans="2:11" x14ac:dyDescent="0.3">
      <c r="B97" s="147"/>
      <c r="C97" s="147"/>
      <c r="D97" s="147"/>
      <c r="E97" s="147"/>
      <c r="F97" s="147"/>
      <c r="G97" s="147"/>
      <c r="H97" s="147"/>
      <c r="I97" s="147"/>
      <c r="J97" s="147"/>
      <c r="K97" s="147"/>
    </row>
    <row r="98" spans="2:11" x14ac:dyDescent="0.3">
      <c r="B98" s="147"/>
      <c r="C98" s="147"/>
      <c r="D98" s="147"/>
      <c r="E98" s="147"/>
      <c r="F98" s="147"/>
      <c r="G98" s="147"/>
      <c r="H98" s="147"/>
      <c r="I98" s="147"/>
      <c r="J98" s="147"/>
      <c r="K98" s="147"/>
    </row>
    <row r="99" spans="2:11" x14ac:dyDescent="0.3">
      <c r="B99" s="147"/>
      <c r="C99" s="147"/>
      <c r="D99" s="147"/>
      <c r="E99" s="147"/>
      <c r="F99" s="147"/>
      <c r="G99" s="147"/>
      <c r="H99" s="147"/>
      <c r="I99" s="147"/>
      <c r="J99" s="147"/>
      <c r="K99" s="147"/>
    </row>
    <row r="100" spans="2:11" x14ac:dyDescent="0.3">
      <c r="B100" s="147"/>
      <c r="C100" s="147"/>
      <c r="D100" s="147"/>
      <c r="E100" s="147"/>
      <c r="F100" s="147"/>
      <c r="G100" s="147"/>
      <c r="H100" s="147"/>
      <c r="I100" s="147"/>
      <c r="J100" s="147"/>
      <c r="K100" s="147"/>
    </row>
    <row r="101" spans="2:11" x14ac:dyDescent="0.3">
      <c r="B101" s="147"/>
      <c r="C101" s="147"/>
      <c r="D101" s="147"/>
      <c r="E101" s="147"/>
      <c r="F101" s="147"/>
      <c r="G101" s="147"/>
      <c r="H101" s="147"/>
      <c r="I101" s="147"/>
      <c r="J101" s="147"/>
      <c r="K101" s="147"/>
    </row>
    <row r="102" spans="2:11" x14ac:dyDescent="0.3">
      <c r="B102" s="147"/>
      <c r="C102" s="147"/>
      <c r="D102" s="147"/>
      <c r="E102" s="147"/>
      <c r="F102" s="147"/>
      <c r="G102" s="147"/>
      <c r="H102" s="147"/>
      <c r="I102" s="147"/>
      <c r="J102" s="147"/>
      <c r="K102" s="147"/>
    </row>
    <row r="103" spans="2:11" x14ac:dyDescent="0.3">
      <c r="B103" s="123"/>
      <c r="C103" s="123"/>
      <c r="D103" s="123"/>
      <c r="E103" s="123"/>
      <c r="F103" s="123"/>
      <c r="G103" s="123"/>
      <c r="H103" s="123"/>
      <c r="I103" s="123"/>
      <c r="J103" s="123"/>
      <c r="K103" s="123"/>
    </row>
    <row r="104" spans="2:11" x14ac:dyDescent="0.3">
      <c r="B104" s="123"/>
      <c r="C104" s="123"/>
      <c r="D104" s="123"/>
      <c r="E104" s="123"/>
      <c r="F104" s="123"/>
      <c r="G104" s="123"/>
      <c r="H104" s="123"/>
      <c r="I104" s="123"/>
      <c r="J104" s="123"/>
      <c r="K104" s="123"/>
    </row>
    <row r="105" spans="2:11" x14ac:dyDescent="0.3">
      <c r="B105" s="147"/>
      <c r="C105" s="147"/>
      <c r="D105" s="147"/>
      <c r="E105" s="147"/>
      <c r="F105" s="147"/>
      <c r="G105" s="147"/>
      <c r="H105" s="147"/>
      <c r="I105" s="147"/>
      <c r="J105" s="147"/>
      <c r="K105" s="147"/>
    </row>
    <row r="106" spans="2:11" x14ac:dyDescent="0.3">
      <c r="B106" s="147"/>
      <c r="C106" s="147"/>
      <c r="D106" s="147"/>
      <c r="E106" s="147"/>
      <c r="F106" s="147"/>
      <c r="G106" s="147"/>
      <c r="H106" s="147"/>
      <c r="I106" s="147"/>
      <c r="J106" s="147"/>
      <c r="K106" s="147"/>
    </row>
    <row r="107" spans="2:11" x14ac:dyDescent="0.3">
      <c r="B107" s="147"/>
      <c r="C107" s="147"/>
      <c r="D107" s="147"/>
      <c r="E107" s="147"/>
      <c r="F107" s="147"/>
      <c r="G107" s="147"/>
      <c r="H107" s="147"/>
      <c r="I107" s="147"/>
      <c r="J107" s="147"/>
      <c r="K107" s="147"/>
    </row>
    <row r="108" spans="2:11" x14ac:dyDescent="0.3">
      <c r="B108" s="147"/>
      <c r="C108" s="147"/>
      <c r="D108" s="147"/>
      <c r="E108" s="147"/>
      <c r="F108" s="147"/>
      <c r="G108" s="147"/>
      <c r="H108" s="147"/>
      <c r="I108" s="147"/>
      <c r="J108" s="147"/>
      <c r="K108" s="147"/>
    </row>
    <row r="109" spans="2:11" x14ac:dyDescent="0.3">
      <c r="B109" s="147"/>
      <c r="C109" s="147"/>
      <c r="D109" s="147"/>
      <c r="E109" s="147"/>
      <c r="F109" s="147"/>
      <c r="G109" s="147"/>
      <c r="H109" s="147"/>
      <c r="I109" s="147"/>
      <c r="J109" s="147"/>
      <c r="K109" s="147"/>
    </row>
    <row r="110" spans="2:11" x14ac:dyDescent="0.3">
      <c r="B110" s="147"/>
      <c r="C110" s="147"/>
      <c r="D110" s="147"/>
      <c r="E110" s="147"/>
      <c r="F110" s="147"/>
      <c r="G110" s="147"/>
      <c r="H110" s="147"/>
      <c r="I110" s="147"/>
      <c r="J110" s="147"/>
      <c r="K110" s="147"/>
    </row>
    <row r="111" spans="2:11" x14ac:dyDescent="0.3">
      <c r="B111" s="147"/>
      <c r="C111" s="147"/>
      <c r="D111" s="147"/>
      <c r="E111" s="147"/>
      <c r="F111" s="147"/>
      <c r="G111" s="147"/>
      <c r="H111" s="147"/>
      <c r="I111" s="147"/>
      <c r="J111" s="147"/>
      <c r="K111" s="147"/>
    </row>
    <row r="112" spans="2:11" x14ac:dyDescent="0.3">
      <c r="B112" s="147"/>
      <c r="C112" s="147"/>
      <c r="D112" s="147"/>
      <c r="E112" s="147"/>
      <c r="F112" s="147"/>
      <c r="G112" s="147"/>
      <c r="H112" s="147"/>
      <c r="I112" s="147"/>
      <c r="J112" s="147"/>
      <c r="K112" s="147"/>
    </row>
    <row r="113" spans="2:11" x14ac:dyDescent="0.3">
      <c r="B113" s="147"/>
      <c r="C113" s="147"/>
      <c r="D113" s="147"/>
      <c r="E113" s="147"/>
      <c r="F113" s="147"/>
      <c r="G113" s="147"/>
      <c r="H113" s="147"/>
      <c r="I113" s="147"/>
      <c r="J113" s="147"/>
      <c r="K113" s="147"/>
    </row>
    <row r="114" spans="2:11" x14ac:dyDescent="0.3">
      <c r="B114" s="147"/>
      <c r="C114" s="147"/>
      <c r="D114" s="147"/>
      <c r="E114" s="147"/>
      <c r="F114" s="147"/>
      <c r="G114" s="147"/>
      <c r="H114" s="147"/>
      <c r="I114" s="147"/>
      <c r="J114" s="147"/>
      <c r="K114" s="147"/>
    </row>
    <row r="115" spans="2:11" x14ac:dyDescent="0.3">
      <c r="B115" s="147"/>
      <c r="C115" s="147"/>
      <c r="D115" s="147"/>
      <c r="E115" s="147"/>
      <c r="F115" s="147"/>
      <c r="G115" s="147"/>
      <c r="H115" s="147"/>
      <c r="I115" s="147"/>
      <c r="J115" s="147"/>
      <c r="K115" s="147"/>
    </row>
    <row r="116" spans="2:11" x14ac:dyDescent="0.3">
      <c r="B116" s="147"/>
      <c r="C116" s="147"/>
      <c r="D116" s="147"/>
      <c r="E116" s="147"/>
      <c r="F116" s="147"/>
      <c r="G116" s="147"/>
      <c r="H116" s="147"/>
      <c r="I116" s="147"/>
      <c r="J116" s="147"/>
      <c r="K116" s="147"/>
    </row>
    <row r="117" spans="2:11" x14ac:dyDescent="0.3">
      <c r="B117" s="147"/>
      <c r="C117" s="147"/>
      <c r="D117" s="147"/>
      <c r="E117" s="147"/>
      <c r="F117" s="147"/>
      <c r="G117" s="147"/>
      <c r="H117" s="147"/>
      <c r="I117" s="147"/>
      <c r="J117" s="147"/>
      <c r="K117" s="147"/>
    </row>
    <row r="118" spans="2:11" x14ac:dyDescent="0.3">
      <c r="B118" s="147"/>
      <c r="C118" s="147"/>
      <c r="D118" s="147"/>
      <c r="E118" s="147"/>
      <c r="F118" s="147"/>
      <c r="G118" s="147"/>
      <c r="H118" s="147"/>
      <c r="I118" s="147"/>
      <c r="J118" s="147"/>
      <c r="K118" s="147"/>
    </row>
    <row r="119" spans="2:11" x14ac:dyDescent="0.3">
      <c r="B119" s="147"/>
      <c r="C119" s="147"/>
      <c r="D119" s="147"/>
      <c r="E119" s="147"/>
      <c r="F119" s="147"/>
      <c r="G119" s="147"/>
      <c r="H119" s="147"/>
      <c r="I119" s="147"/>
      <c r="J119" s="147"/>
      <c r="K119" s="147"/>
    </row>
    <row r="120" spans="2:11" x14ac:dyDescent="0.3">
      <c r="B120" s="147"/>
      <c r="C120" s="147"/>
      <c r="D120" s="147"/>
      <c r="E120" s="147"/>
      <c r="F120" s="147"/>
      <c r="G120" s="147"/>
      <c r="H120" s="147"/>
      <c r="I120" s="147"/>
      <c r="J120" s="147"/>
      <c r="K120" s="147"/>
    </row>
    <row r="121" spans="2:11" x14ac:dyDescent="0.3">
      <c r="B121" s="147"/>
      <c r="C121" s="147"/>
      <c r="D121" s="147"/>
      <c r="E121" s="147"/>
      <c r="F121" s="147"/>
      <c r="G121" s="147"/>
      <c r="H121" s="147"/>
      <c r="I121" s="147"/>
      <c r="J121" s="147"/>
      <c r="K121" s="147"/>
    </row>
    <row r="122" spans="2:11" x14ac:dyDescent="0.3">
      <c r="B122" s="147"/>
      <c r="C122" s="147"/>
      <c r="D122" s="147"/>
      <c r="E122" s="147"/>
      <c r="F122" s="147"/>
      <c r="G122" s="147"/>
      <c r="H122" s="147"/>
      <c r="I122" s="147"/>
      <c r="J122" s="147"/>
      <c r="K122" s="147"/>
    </row>
    <row r="123" spans="2:11" x14ac:dyDescent="0.3">
      <c r="B123" s="147"/>
      <c r="C123" s="147"/>
      <c r="D123" s="147"/>
      <c r="E123" s="147"/>
      <c r="F123" s="147"/>
      <c r="G123" s="147"/>
      <c r="H123" s="147"/>
      <c r="I123" s="147"/>
      <c r="J123" s="147"/>
      <c r="K123" s="147"/>
    </row>
    <row r="124" spans="2:11" x14ac:dyDescent="0.3">
      <c r="B124" s="147"/>
      <c r="C124" s="147"/>
      <c r="D124" s="147"/>
      <c r="E124" s="147"/>
      <c r="F124" s="147"/>
      <c r="G124" s="147"/>
      <c r="H124" s="147"/>
      <c r="I124" s="147"/>
      <c r="J124" s="147"/>
      <c r="K124" s="147"/>
    </row>
    <row r="125" spans="2:11" x14ac:dyDescent="0.3">
      <c r="B125" s="147"/>
      <c r="C125" s="147"/>
      <c r="D125" s="147"/>
      <c r="E125" s="147"/>
      <c r="F125" s="147"/>
      <c r="G125" s="147"/>
      <c r="H125" s="147"/>
      <c r="I125" s="147"/>
      <c r="J125" s="147"/>
      <c r="K125" s="147"/>
    </row>
    <row r="126" spans="2:11" x14ac:dyDescent="0.3">
      <c r="B126" s="147"/>
      <c r="C126" s="147"/>
      <c r="D126" s="147"/>
      <c r="E126" s="147"/>
      <c r="F126" s="147"/>
      <c r="G126" s="147"/>
      <c r="H126" s="147"/>
      <c r="I126" s="147"/>
      <c r="J126" s="147"/>
      <c r="K126" s="147"/>
    </row>
    <row r="127" spans="2:11" x14ac:dyDescent="0.3">
      <c r="B127" s="147"/>
      <c r="C127" s="147"/>
      <c r="D127" s="147"/>
      <c r="E127" s="147"/>
      <c r="F127" s="147"/>
      <c r="G127" s="147"/>
      <c r="H127" s="147"/>
      <c r="I127" s="147"/>
      <c r="J127" s="147"/>
      <c r="K127" s="147"/>
    </row>
    <row r="128" spans="2:11" x14ac:dyDescent="0.3">
      <c r="B128" s="147"/>
      <c r="C128" s="147"/>
      <c r="D128" s="147"/>
      <c r="E128" s="147"/>
      <c r="F128" s="147"/>
      <c r="G128" s="147"/>
      <c r="H128" s="147"/>
      <c r="I128" s="147"/>
      <c r="J128" s="147"/>
      <c r="K128" s="147"/>
    </row>
    <row r="129" spans="2:11" x14ac:dyDescent="0.3">
      <c r="B129" s="147"/>
      <c r="C129" s="147"/>
      <c r="D129" s="147"/>
      <c r="E129" s="147"/>
      <c r="F129" s="147"/>
      <c r="G129" s="147"/>
      <c r="H129" s="147"/>
      <c r="I129" s="147"/>
      <c r="J129" s="147"/>
      <c r="K129" s="147"/>
    </row>
    <row r="130" spans="2:11" x14ac:dyDescent="0.3">
      <c r="B130" s="123"/>
      <c r="C130" s="123"/>
      <c r="D130" s="123"/>
      <c r="E130" s="123"/>
      <c r="F130" s="123"/>
      <c r="G130" s="123"/>
      <c r="H130" s="123"/>
      <c r="I130" s="123"/>
      <c r="J130" s="123"/>
      <c r="K130" s="123"/>
    </row>
    <row r="131" spans="2:11" x14ac:dyDescent="0.3">
      <c r="B131" s="123"/>
      <c r="C131" s="123"/>
      <c r="D131" s="123"/>
      <c r="E131" s="123"/>
      <c r="F131" s="123"/>
      <c r="G131" s="123"/>
      <c r="H131" s="123"/>
      <c r="I131" s="123"/>
      <c r="J131" s="123"/>
      <c r="K131" s="123"/>
    </row>
    <row r="132" spans="2:11" x14ac:dyDescent="0.3">
      <c r="B132" s="147"/>
      <c r="C132" s="147"/>
      <c r="D132" s="147"/>
      <c r="E132" s="147"/>
      <c r="F132" s="147"/>
      <c r="G132" s="147"/>
      <c r="H132" s="147"/>
      <c r="I132" s="147"/>
      <c r="J132" s="147"/>
      <c r="K132" s="147"/>
    </row>
    <row r="133" spans="2:11" x14ac:dyDescent="0.3">
      <c r="B133" s="147"/>
      <c r="C133" s="147"/>
      <c r="D133" s="147"/>
      <c r="E133" s="147"/>
      <c r="F133" s="147"/>
      <c r="G133" s="147"/>
      <c r="H133" s="147"/>
      <c r="I133" s="147"/>
      <c r="J133" s="147"/>
      <c r="K133" s="147"/>
    </row>
    <row r="134" spans="2:11" x14ac:dyDescent="0.3">
      <c r="B134" s="147"/>
      <c r="C134" s="147"/>
      <c r="D134" s="147"/>
      <c r="E134" s="147"/>
      <c r="F134" s="147"/>
      <c r="G134" s="147"/>
      <c r="H134" s="147"/>
      <c r="I134" s="147"/>
      <c r="J134" s="147"/>
      <c r="K134" s="147"/>
    </row>
    <row r="135" spans="2:11" x14ac:dyDescent="0.3">
      <c r="B135" s="147"/>
      <c r="C135" s="147"/>
      <c r="D135" s="147"/>
      <c r="E135" s="147"/>
      <c r="F135" s="147"/>
      <c r="G135" s="147"/>
      <c r="H135" s="147"/>
      <c r="I135" s="147"/>
      <c r="J135" s="147"/>
      <c r="K135" s="147"/>
    </row>
    <row r="136" spans="2:11" x14ac:dyDescent="0.3">
      <c r="B136" s="147"/>
      <c r="C136" s="147"/>
      <c r="D136" s="147"/>
      <c r="E136" s="147"/>
      <c r="F136" s="147"/>
      <c r="G136" s="147"/>
      <c r="H136" s="147"/>
      <c r="I136" s="147"/>
      <c r="J136" s="147"/>
      <c r="K136" s="147"/>
    </row>
    <row r="137" spans="2:11" x14ac:dyDescent="0.3">
      <c r="B137" s="147"/>
      <c r="C137" s="147"/>
      <c r="D137" s="147"/>
      <c r="E137" s="147"/>
      <c r="F137" s="147"/>
      <c r="G137" s="147"/>
      <c r="H137" s="147"/>
      <c r="I137" s="147"/>
      <c r="J137" s="147"/>
      <c r="K137" s="147"/>
    </row>
    <row r="138" spans="2:11" x14ac:dyDescent="0.3">
      <c r="B138" s="147"/>
      <c r="C138" s="147"/>
      <c r="D138" s="147"/>
      <c r="E138" s="147"/>
      <c r="F138" s="147"/>
      <c r="G138" s="147"/>
      <c r="H138" s="147"/>
      <c r="I138" s="147"/>
      <c r="J138" s="147"/>
      <c r="K138" s="147"/>
    </row>
    <row r="139" spans="2:11" x14ac:dyDescent="0.3">
      <c r="B139" s="147"/>
      <c r="C139" s="147"/>
      <c r="D139" s="147"/>
      <c r="E139" s="147"/>
      <c r="F139" s="147"/>
      <c r="G139" s="147"/>
      <c r="H139" s="147"/>
      <c r="I139" s="147"/>
      <c r="J139" s="147"/>
      <c r="K139" s="147"/>
    </row>
    <row r="140" spans="2:11" x14ac:dyDescent="0.3">
      <c r="B140" s="147"/>
      <c r="C140" s="147"/>
      <c r="D140" s="147"/>
      <c r="E140" s="147"/>
      <c r="F140" s="147"/>
      <c r="G140" s="147"/>
      <c r="H140" s="147"/>
      <c r="I140" s="147"/>
      <c r="J140" s="147"/>
      <c r="K140" s="147"/>
    </row>
    <row r="141" spans="2:11" x14ac:dyDescent="0.3">
      <c r="B141" s="147"/>
      <c r="C141" s="147"/>
      <c r="D141" s="147"/>
      <c r="E141" s="147"/>
      <c r="F141" s="147"/>
      <c r="G141" s="147"/>
      <c r="H141" s="147"/>
      <c r="I141" s="147"/>
      <c r="J141" s="147"/>
      <c r="K141" s="147"/>
    </row>
    <row r="142" spans="2:11" x14ac:dyDescent="0.3">
      <c r="B142" s="147"/>
      <c r="C142" s="147"/>
      <c r="D142" s="147"/>
      <c r="E142" s="147"/>
      <c r="F142" s="147"/>
      <c r="G142" s="147"/>
      <c r="H142" s="147"/>
      <c r="I142" s="147"/>
      <c r="J142" s="147"/>
      <c r="K142" s="147"/>
    </row>
    <row r="143" spans="2:11" x14ac:dyDescent="0.3">
      <c r="B143" s="147"/>
      <c r="C143" s="147"/>
      <c r="D143" s="147"/>
      <c r="E143" s="147"/>
      <c r="F143" s="147"/>
      <c r="G143" s="147"/>
      <c r="H143" s="147"/>
      <c r="I143" s="147"/>
      <c r="J143" s="147"/>
      <c r="K143" s="147"/>
    </row>
    <row r="144" spans="2:11" x14ac:dyDescent="0.3">
      <c r="B144" s="147"/>
      <c r="C144" s="147"/>
      <c r="D144" s="147"/>
      <c r="E144" s="147"/>
      <c r="F144" s="147"/>
      <c r="G144" s="147"/>
      <c r="H144" s="147"/>
      <c r="I144" s="147"/>
      <c r="J144" s="147"/>
      <c r="K144" s="147"/>
    </row>
    <row r="145" spans="2:11" x14ac:dyDescent="0.3">
      <c r="B145" s="147"/>
      <c r="C145" s="147"/>
      <c r="D145" s="147"/>
      <c r="E145" s="147"/>
      <c r="F145" s="147"/>
      <c r="G145" s="147"/>
      <c r="H145" s="147"/>
      <c r="I145" s="147"/>
      <c r="J145" s="147"/>
      <c r="K145" s="147"/>
    </row>
    <row r="146" spans="2:11" x14ac:dyDescent="0.3">
      <c r="B146" s="147"/>
      <c r="C146" s="147"/>
      <c r="D146" s="147"/>
      <c r="E146" s="147"/>
      <c r="F146" s="147"/>
      <c r="G146" s="147"/>
      <c r="H146" s="147"/>
      <c r="I146" s="147"/>
      <c r="J146" s="147"/>
      <c r="K146" s="147"/>
    </row>
    <row r="147" spans="2:11" x14ac:dyDescent="0.3">
      <c r="B147" s="123"/>
      <c r="C147" s="123"/>
      <c r="D147" s="123"/>
      <c r="E147" s="123"/>
      <c r="F147" s="123"/>
      <c r="G147" s="123"/>
      <c r="H147" s="123"/>
      <c r="I147" s="123"/>
      <c r="J147" s="123"/>
      <c r="K147" s="123"/>
    </row>
    <row r="148" spans="2:11" x14ac:dyDescent="0.3">
      <c r="B148" s="123"/>
      <c r="C148" s="123"/>
      <c r="D148" s="123"/>
      <c r="E148" s="123"/>
      <c r="F148" s="123"/>
      <c r="G148" s="123"/>
      <c r="H148" s="123"/>
      <c r="I148" s="123"/>
      <c r="J148" s="123"/>
      <c r="K148" s="123"/>
    </row>
    <row r="149" spans="2:11" x14ac:dyDescent="0.3">
      <c r="B149" s="147"/>
      <c r="C149" s="147"/>
      <c r="D149" s="147"/>
      <c r="E149" s="147"/>
      <c r="F149" s="147"/>
      <c r="G149" s="147"/>
      <c r="H149" s="147"/>
      <c r="I149" s="147"/>
      <c r="J149" s="147"/>
      <c r="K149" s="147"/>
    </row>
    <row r="150" spans="2:11" x14ac:dyDescent="0.3">
      <c r="B150" s="147"/>
      <c r="C150" s="147"/>
      <c r="D150" s="147"/>
      <c r="E150" s="147"/>
      <c r="F150" s="147"/>
      <c r="G150" s="147"/>
      <c r="H150" s="147"/>
      <c r="I150" s="147"/>
      <c r="J150" s="147"/>
      <c r="K150" s="147"/>
    </row>
    <row r="151" spans="2:11" x14ac:dyDescent="0.3">
      <c r="B151" s="147"/>
      <c r="C151" s="147"/>
      <c r="D151" s="147"/>
      <c r="E151" s="147"/>
      <c r="F151" s="147"/>
      <c r="G151" s="147"/>
      <c r="H151" s="147"/>
      <c r="I151" s="147"/>
      <c r="J151" s="147"/>
      <c r="K151" s="147"/>
    </row>
    <row r="152" spans="2:11" x14ac:dyDescent="0.3">
      <c r="B152" s="147"/>
      <c r="C152" s="147"/>
      <c r="D152" s="147"/>
      <c r="E152" s="147"/>
      <c r="F152" s="147"/>
      <c r="G152" s="147"/>
      <c r="H152" s="147"/>
      <c r="I152" s="147"/>
      <c r="J152" s="147"/>
      <c r="K152" s="147"/>
    </row>
    <row r="153" spans="2:11" x14ac:dyDescent="0.3">
      <c r="B153" s="147"/>
      <c r="C153" s="147"/>
      <c r="D153" s="147"/>
      <c r="E153" s="147"/>
      <c r="F153" s="147"/>
      <c r="G153" s="147"/>
      <c r="H153" s="147"/>
      <c r="I153" s="147"/>
      <c r="J153" s="147"/>
      <c r="K153" s="147"/>
    </row>
    <row r="154" spans="2:11" x14ac:dyDescent="0.3">
      <c r="B154" s="147"/>
      <c r="C154" s="147"/>
      <c r="D154" s="147"/>
      <c r="E154" s="147"/>
      <c r="F154" s="147"/>
      <c r="G154" s="147"/>
      <c r="H154" s="147"/>
      <c r="I154" s="147"/>
      <c r="J154" s="147"/>
      <c r="K154" s="147"/>
    </row>
    <row r="155" spans="2:11" x14ac:dyDescent="0.3">
      <c r="B155" s="147"/>
      <c r="C155" s="147"/>
      <c r="D155" s="147"/>
      <c r="E155" s="147"/>
      <c r="F155" s="147"/>
      <c r="G155" s="147"/>
      <c r="H155" s="147"/>
      <c r="I155" s="147"/>
      <c r="J155" s="147"/>
      <c r="K155" s="147"/>
    </row>
    <row r="156" spans="2:11" x14ac:dyDescent="0.3">
      <c r="B156" s="147"/>
      <c r="C156" s="147"/>
      <c r="D156" s="147"/>
      <c r="E156" s="147"/>
      <c r="F156" s="147"/>
      <c r="G156" s="147"/>
      <c r="H156" s="147"/>
      <c r="I156" s="147"/>
      <c r="J156" s="147"/>
      <c r="K156" s="147"/>
    </row>
    <row r="157" spans="2:11" x14ac:dyDescent="0.3">
      <c r="B157" s="147"/>
      <c r="C157" s="147"/>
      <c r="D157" s="147"/>
      <c r="E157" s="147"/>
      <c r="F157" s="147"/>
      <c r="G157" s="147"/>
      <c r="H157" s="147"/>
      <c r="I157" s="147"/>
      <c r="J157" s="147"/>
      <c r="K157" s="147"/>
    </row>
    <row r="158" spans="2:11" x14ac:dyDescent="0.3">
      <c r="B158" s="147"/>
      <c r="C158" s="147"/>
      <c r="D158" s="147"/>
      <c r="E158" s="147"/>
      <c r="F158" s="147"/>
      <c r="G158" s="147"/>
      <c r="H158" s="147"/>
      <c r="I158" s="147"/>
      <c r="J158" s="147"/>
      <c r="K158" s="147"/>
    </row>
    <row r="159" spans="2:11" x14ac:dyDescent="0.3">
      <c r="B159" s="147"/>
      <c r="C159" s="147"/>
      <c r="D159" s="147"/>
      <c r="E159" s="147"/>
      <c r="F159" s="147"/>
      <c r="G159" s="147"/>
      <c r="H159" s="147"/>
      <c r="I159" s="147"/>
      <c r="J159" s="147"/>
      <c r="K159" s="147"/>
    </row>
    <row r="160" spans="2:11" x14ac:dyDescent="0.3">
      <c r="B160" s="147"/>
      <c r="C160" s="147"/>
      <c r="D160" s="147"/>
      <c r="E160" s="147"/>
      <c r="F160" s="147"/>
      <c r="G160" s="147"/>
      <c r="H160" s="147"/>
      <c r="I160" s="147"/>
      <c r="J160" s="147"/>
      <c r="K160" s="147"/>
    </row>
    <row r="161" spans="2:11" x14ac:dyDescent="0.3">
      <c r="B161" s="147"/>
      <c r="C161" s="147"/>
      <c r="D161" s="147"/>
      <c r="E161" s="147"/>
      <c r="F161" s="147"/>
      <c r="G161" s="147"/>
      <c r="H161" s="147"/>
      <c r="I161" s="147"/>
      <c r="J161" s="147"/>
      <c r="K161" s="147"/>
    </row>
    <row r="162" spans="2:11" x14ac:dyDescent="0.3">
      <c r="B162" s="147"/>
      <c r="C162" s="147"/>
      <c r="D162" s="147"/>
      <c r="E162" s="147"/>
      <c r="F162" s="147"/>
      <c r="G162" s="147"/>
      <c r="H162" s="147"/>
      <c r="I162" s="147"/>
      <c r="J162" s="147"/>
      <c r="K162" s="147"/>
    </row>
    <row r="163" spans="2:11" x14ac:dyDescent="0.3">
      <c r="B163" s="147"/>
      <c r="C163" s="147"/>
      <c r="D163" s="147"/>
      <c r="E163" s="147"/>
      <c r="F163" s="147"/>
      <c r="G163" s="147"/>
      <c r="H163" s="147"/>
      <c r="I163" s="147"/>
      <c r="J163" s="147"/>
      <c r="K163" s="147"/>
    </row>
    <row r="164" spans="2:11" x14ac:dyDescent="0.3">
      <c r="B164" s="147"/>
      <c r="C164" s="147"/>
      <c r="D164" s="147"/>
      <c r="E164" s="147"/>
      <c r="F164" s="147"/>
      <c r="G164" s="147"/>
      <c r="H164" s="147"/>
      <c r="I164" s="147"/>
      <c r="J164" s="147"/>
      <c r="K164" s="147"/>
    </row>
    <row r="165" spans="2:11" x14ac:dyDescent="0.3">
      <c r="B165" s="147"/>
      <c r="C165" s="147"/>
      <c r="D165" s="147"/>
      <c r="E165" s="147"/>
      <c r="F165" s="147"/>
      <c r="G165" s="147"/>
      <c r="H165" s="147"/>
      <c r="I165" s="147"/>
      <c r="J165" s="147"/>
      <c r="K165" s="147"/>
    </row>
    <row r="166" spans="2:11" x14ac:dyDescent="0.3">
      <c r="B166" s="147"/>
      <c r="C166" s="147"/>
      <c r="D166" s="147"/>
      <c r="E166" s="147"/>
      <c r="F166" s="147"/>
      <c r="G166" s="147"/>
      <c r="H166" s="147"/>
      <c r="I166" s="147"/>
      <c r="J166" s="147"/>
      <c r="K166" s="147"/>
    </row>
    <row r="167" spans="2:11" x14ac:dyDescent="0.3">
      <c r="B167" s="147"/>
      <c r="C167" s="147"/>
      <c r="D167" s="147"/>
      <c r="E167" s="147"/>
      <c r="F167" s="147"/>
      <c r="G167" s="147"/>
      <c r="H167" s="147"/>
      <c r="I167" s="147"/>
      <c r="J167" s="147"/>
      <c r="K167" s="147"/>
    </row>
    <row r="168" spans="2:11" x14ac:dyDescent="0.3">
      <c r="B168" s="123"/>
      <c r="C168" s="123"/>
      <c r="D168" s="123"/>
      <c r="E168" s="123"/>
      <c r="F168" s="123"/>
      <c r="G168" s="123"/>
      <c r="H168" s="123"/>
      <c r="I168" s="123"/>
      <c r="J168" s="123"/>
      <c r="K168" s="123"/>
    </row>
    <row r="169" spans="2:11" x14ac:dyDescent="0.3">
      <c r="B169" s="123"/>
      <c r="C169" s="123"/>
      <c r="D169" s="123"/>
      <c r="E169" s="123"/>
      <c r="F169" s="123"/>
      <c r="G169" s="123"/>
      <c r="H169" s="123"/>
      <c r="I169" s="123"/>
      <c r="J169" s="123"/>
      <c r="K169" s="123"/>
    </row>
    <row r="170" spans="2:11" x14ac:dyDescent="0.3">
      <c r="B170" s="147"/>
      <c r="C170" s="147"/>
      <c r="D170" s="147"/>
      <c r="E170" s="147"/>
      <c r="F170" s="147"/>
      <c r="G170" s="147"/>
      <c r="H170" s="147"/>
      <c r="I170" s="147"/>
      <c r="J170" s="147"/>
      <c r="K170" s="147"/>
    </row>
    <row r="171" spans="2:11" x14ac:dyDescent="0.3">
      <c r="B171" s="147"/>
      <c r="C171" s="147"/>
      <c r="D171" s="147"/>
      <c r="E171" s="147"/>
      <c r="F171" s="147"/>
      <c r="G171" s="147"/>
      <c r="H171" s="147"/>
      <c r="I171" s="147"/>
      <c r="J171" s="147"/>
      <c r="K171" s="147"/>
    </row>
    <row r="172" spans="2:11" x14ac:dyDescent="0.3">
      <c r="B172" s="147"/>
      <c r="C172" s="147"/>
      <c r="D172" s="147"/>
      <c r="E172" s="147"/>
      <c r="F172" s="147"/>
      <c r="G172" s="147"/>
      <c r="H172" s="147"/>
      <c r="I172" s="147"/>
      <c r="J172" s="147"/>
      <c r="K172" s="147"/>
    </row>
    <row r="173" spans="2:11" x14ac:dyDescent="0.3">
      <c r="B173" s="147"/>
      <c r="C173" s="147"/>
      <c r="D173" s="147"/>
      <c r="E173" s="147"/>
      <c r="F173" s="147"/>
      <c r="G173" s="147"/>
      <c r="H173" s="147"/>
      <c r="I173" s="147"/>
      <c r="J173" s="147"/>
      <c r="K173" s="147"/>
    </row>
    <row r="174" spans="2:11" x14ac:dyDescent="0.3">
      <c r="B174" s="147"/>
      <c r="C174" s="147"/>
      <c r="D174" s="147"/>
      <c r="E174" s="147"/>
      <c r="F174" s="147"/>
      <c r="G174" s="147"/>
      <c r="H174" s="147"/>
      <c r="I174" s="147"/>
      <c r="J174" s="147"/>
      <c r="K174" s="147"/>
    </row>
    <row r="175" spans="2:11" x14ac:dyDescent="0.3">
      <c r="B175" s="147"/>
      <c r="C175" s="147"/>
      <c r="D175" s="147"/>
      <c r="E175" s="147"/>
      <c r="F175" s="147"/>
      <c r="G175" s="147"/>
      <c r="H175" s="147"/>
      <c r="I175" s="147"/>
      <c r="J175" s="147"/>
      <c r="K175" s="147"/>
    </row>
    <row r="176" spans="2:11" x14ac:dyDescent="0.3">
      <c r="B176" s="147"/>
      <c r="C176" s="147"/>
      <c r="D176" s="147"/>
      <c r="E176" s="147"/>
      <c r="F176" s="147"/>
      <c r="G176" s="147"/>
      <c r="H176" s="147"/>
      <c r="I176" s="147"/>
      <c r="J176" s="147"/>
      <c r="K176" s="147"/>
    </row>
    <row r="177" spans="2:11" x14ac:dyDescent="0.3">
      <c r="B177" s="147"/>
      <c r="C177" s="147"/>
      <c r="D177" s="147"/>
      <c r="E177" s="147"/>
      <c r="F177" s="147"/>
      <c r="G177" s="147"/>
      <c r="H177" s="147"/>
      <c r="I177" s="147"/>
      <c r="J177" s="147"/>
      <c r="K177" s="147"/>
    </row>
    <row r="178" spans="2:11" x14ac:dyDescent="0.3">
      <c r="B178" s="147"/>
      <c r="C178" s="147"/>
      <c r="D178" s="147"/>
      <c r="E178" s="147"/>
      <c r="F178" s="147"/>
      <c r="G178" s="147"/>
      <c r="H178" s="147"/>
      <c r="I178" s="147"/>
      <c r="J178" s="147"/>
      <c r="K178" s="147"/>
    </row>
    <row r="179" spans="2:11" x14ac:dyDescent="0.3">
      <c r="B179" s="147"/>
      <c r="C179" s="147"/>
      <c r="D179" s="147"/>
      <c r="E179" s="147"/>
      <c r="F179" s="147"/>
      <c r="G179" s="147"/>
      <c r="H179" s="147"/>
      <c r="I179" s="147"/>
      <c r="J179" s="147"/>
      <c r="K179" s="147"/>
    </row>
    <row r="180" spans="2:11" x14ac:dyDescent="0.3">
      <c r="B180" s="147"/>
      <c r="C180" s="147"/>
      <c r="D180" s="147"/>
      <c r="E180" s="147"/>
      <c r="F180" s="147"/>
      <c r="G180" s="147"/>
      <c r="H180" s="147"/>
      <c r="I180" s="147"/>
      <c r="J180" s="147"/>
      <c r="K180" s="147"/>
    </row>
    <row r="181" spans="2:11" x14ac:dyDescent="0.3">
      <c r="B181" s="147"/>
      <c r="C181" s="147"/>
      <c r="D181" s="147"/>
      <c r="E181" s="147"/>
      <c r="F181" s="147"/>
      <c r="G181" s="147"/>
      <c r="H181" s="147"/>
      <c r="I181" s="147"/>
      <c r="J181" s="147"/>
      <c r="K181" s="147"/>
    </row>
    <row r="182" spans="2:11" x14ac:dyDescent="0.3">
      <c r="B182" s="147"/>
      <c r="C182" s="147"/>
      <c r="D182" s="147"/>
      <c r="E182" s="147"/>
      <c r="F182" s="147"/>
      <c r="G182" s="147"/>
      <c r="H182" s="147"/>
      <c r="I182" s="147"/>
      <c r="J182" s="147"/>
      <c r="K182" s="147"/>
    </row>
    <row r="183" spans="2:11" x14ac:dyDescent="0.3">
      <c r="B183" s="147"/>
      <c r="C183" s="147"/>
      <c r="D183" s="147"/>
      <c r="E183" s="147"/>
      <c r="F183" s="147"/>
      <c r="G183" s="147"/>
      <c r="H183" s="147"/>
      <c r="I183" s="147"/>
      <c r="J183" s="147"/>
      <c r="K183" s="147"/>
    </row>
    <row r="184" spans="2:11" x14ac:dyDescent="0.3">
      <c r="B184" s="147"/>
      <c r="C184" s="147"/>
      <c r="D184" s="147"/>
      <c r="E184" s="147"/>
      <c r="F184" s="147"/>
      <c r="G184" s="147"/>
      <c r="H184" s="147"/>
      <c r="I184" s="147"/>
      <c r="J184" s="147"/>
      <c r="K184" s="147"/>
    </row>
    <row r="185" spans="2:11" x14ac:dyDescent="0.3">
      <c r="B185" s="125"/>
      <c r="C185" s="125"/>
      <c r="D185" s="125"/>
      <c r="E185" s="125"/>
      <c r="F185" s="125"/>
      <c r="G185" s="125"/>
      <c r="H185" s="125"/>
      <c r="I185" s="125"/>
      <c r="J185" s="125"/>
      <c r="K185" s="125"/>
    </row>
    <row r="186" spans="2:11" x14ac:dyDescent="0.3">
      <c r="B186" s="125"/>
      <c r="C186" s="125"/>
      <c r="D186" s="125"/>
      <c r="E186" s="125"/>
      <c r="F186" s="125"/>
      <c r="G186" s="125"/>
      <c r="H186" s="125"/>
      <c r="I186" s="125"/>
      <c r="J186" s="125"/>
      <c r="K186" s="125"/>
    </row>
    <row r="187" spans="2:11" x14ac:dyDescent="0.3">
      <c r="B187" s="147"/>
      <c r="C187" s="147"/>
      <c r="D187" s="147"/>
      <c r="E187" s="147"/>
      <c r="F187" s="147"/>
      <c r="G187" s="147"/>
      <c r="H187" s="147"/>
      <c r="I187" s="147"/>
      <c r="J187" s="147"/>
      <c r="K187" s="147"/>
    </row>
    <row r="188" spans="2:11" x14ac:dyDescent="0.3">
      <c r="B188" s="147"/>
      <c r="C188" s="147"/>
      <c r="D188" s="147"/>
      <c r="E188" s="147"/>
      <c r="F188" s="147"/>
      <c r="G188" s="147"/>
      <c r="H188" s="147"/>
      <c r="I188" s="147"/>
      <c r="J188" s="147"/>
      <c r="K188" s="147"/>
    </row>
    <row r="189" spans="2:11" x14ac:dyDescent="0.3">
      <c r="B189" s="147"/>
      <c r="C189" s="147"/>
      <c r="D189" s="147"/>
      <c r="E189" s="147"/>
      <c r="F189" s="147"/>
      <c r="G189" s="147"/>
      <c r="H189" s="147"/>
      <c r="I189" s="147"/>
      <c r="J189" s="147"/>
      <c r="K189" s="147"/>
    </row>
    <row r="190" spans="2:11" x14ac:dyDescent="0.3">
      <c r="B190" s="147"/>
      <c r="C190" s="147"/>
      <c r="D190" s="147"/>
      <c r="E190" s="147"/>
      <c r="F190" s="147"/>
      <c r="G190" s="147"/>
      <c r="H190" s="147"/>
      <c r="I190" s="147"/>
      <c r="J190" s="147"/>
      <c r="K190" s="147"/>
    </row>
    <row r="191" spans="2:11" x14ac:dyDescent="0.3">
      <c r="B191" s="147"/>
      <c r="C191" s="147"/>
      <c r="D191" s="147"/>
      <c r="E191" s="147"/>
      <c r="F191" s="147"/>
      <c r="G191" s="147"/>
      <c r="H191" s="147"/>
      <c r="I191" s="147"/>
      <c r="J191" s="147"/>
      <c r="K191" s="147"/>
    </row>
    <row r="192" spans="2:11" x14ac:dyDescent="0.3">
      <c r="B192" s="147"/>
      <c r="C192" s="147"/>
      <c r="D192" s="147"/>
      <c r="E192" s="147"/>
      <c r="F192" s="147"/>
      <c r="G192" s="147"/>
      <c r="H192" s="147"/>
      <c r="I192" s="147"/>
      <c r="J192" s="147"/>
      <c r="K192" s="147"/>
    </row>
    <row r="193" spans="2:11" x14ac:dyDescent="0.3">
      <c r="B193" s="147"/>
      <c r="C193" s="147"/>
      <c r="D193" s="147"/>
      <c r="E193" s="147"/>
      <c r="F193" s="147"/>
      <c r="G193" s="147"/>
      <c r="H193" s="147"/>
      <c r="I193" s="147"/>
      <c r="J193" s="147"/>
      <c r="K193" s="147"/>
    </row>
    <row r="194" spans="2:11" x14ac:dyDescent="0.3">
      <c r="B194" s="147"/>
      <c r="C194" s="147"/>
      <c r="D194" s="147"/>
      <c r="E194" s="147"/>
      <c r="F194" s="147"/>
      <c r="G194" s="147"/>
      <c r="H194" s="147"/>
      <c r="I194" s="147"/>
      <c r="J194" s="147"/>
      <c r="K194" s="147"/>
    </row>
    <row r="195" spans="2:11" x14ac:dyDescent="0.3">
      <c r="B195" s="147"/>
      <c r="C195" s="147"/>
      <c r="D195" s="147"/>
      <c r="E195" s="147"/>
      <c r="F195" s="147"/>
      <c r="G195" s="147"/>
      <c r="H195" s="147"/>
      <c r="I195" s="147"/>
      <c r="J195" s="147"/>
      <c r="K195" s="147"/>
    </row>
    <row r="196" spans="2:11" x14ac:dyDescent="0.3">
      <c r="B196" s="147"/>
      <c r="C196" s="147"/>
      <c r="D196" s="147"/>
      <c r="E196" s="147"/>
      <c r="F196" s="147"/>
      <c r="G196" s="147"/>
      <c r="H196" s="147"/>
      <c r="I196" s="147"/>
      <c r="J196" s="147"/>
      <c r="K196" s="147"/>
    </row>
    <row r="197" spans="2:11" x14ac:dyDescent="0.3">
      <c r="B197" s="147"/>
      <c r="C197" s="147"/>
      <c r="D197" s="147"/>
      <c r="E197" s="147"/>
      <c r="F197" s="147"/>
      <c r="G197" s="147"/>
      <c r="H197" s="147"/>
      <c r="I197" s="147"/>
      <c r="J197" s="147"/>
      <c r="K197" s="147"/>
    </row>
    <row r="198" spans="2:11" x14ac:dyDescent="0.3">
      <c r="B198" s="147"/>
      <c r="C198" s="147"/>
      <c r="D198" s="147"/>
      <c r="E198" s="147"/>
      <c r="F198" s="147"/>
      <c r="G198" s="147"/>
      <c r="H198" s="147"/>
      <c r="I198" s="147"/>
      <c r="J198" s="147"/>
      <c r="K198" s="147"/>
    </row>
    <row r="199" spans="2:11" x14ac:dyDescent="0.3">
      <c r="B199" s="147"/>
      <c r="C199" s="147"/>
      <c r="D199" s="147"/>
      <c r="E199" s="147"/>
      <c r="F199" s="147"/>
      <c r="G199" s="147"/>
      <c r="H199" s="147"/>
      <c r="I199" s="147"/>
      <c r="J199" s="147"/>
      <c r="K199" s="147"/>
    </row>
    <row r="200" spans="2:11" x14ac:dyDescent="0.3">
      <c r="B200" s="125"/>
      <c r="C200" s="125"/>
      <c r="D200" s="125"/>
      <c r="E200" s="125"/>
      <c r="F200" s="125"/>
      <c r="G200" s="125"/>
      <c r="H200" s="125"/>
      <c r="I200" s="125"/>
      <c r="J200" s="125"/>
      <c r="K200" s="125"/>
    </row>
    <row r="201" spans="2:11" x14ac:dyDescent="0.3">
      <c r="B201" s="123"/>
      <c r="C201" s="123"/>
      <c r="D201" s="123"/>
      <c r="E201" s="123"/>
      <c r="F201" s="123"/>
      <c r="G201" s="123"/>
      <c r="H201" s="123"/>
      <c r="I201" s="123"/>
      <c r="J201" s="123"/>
      <c r="K201" s="123"/>
    </row>
    <row r="202" spans="2:11" x14ac:dyDescent="0.3">
      <c r="B202" s="123"/>
      <c r="C202" s="123"/>
      <c r="D202" s="123"/>
      <c r="E202" s="123"/>
      <c r="F202" s="123"/>
      <c r="G202" s="123"/>
      <c r="H202" s="123"/>
      <c r="I202" s="123"/>
      <c r="J202" s="123"/>
      <c r="K202" s="123"/>
    </row>
  </sheetData>
  <sheetProtection sheet="1" objects="1" scenarios="1"/>
  <mergeCells count="12">
    <mergeCell ref="B187:K199"/>
    <mergeCell ref="B48:K62"/>
    <mergeCell ref="B65:K81"/>
    <mergeCell ref="B84:K93"/>
    <mergeCell ref="A1:B1"/>
    <mergeCell ref="B3:K14"/>
    <mergeCell ref="B17:K45"/>
    <mergeCell ref="B96:K102"/>
    <mergeCell ref="B105:K129"/>
    <mergeCell ref="B132:K146"/>
    <mergeCell ref="B149:K167"/>
    <mergeCell ref="B170:K184"/>
  </mergeCells>
  <hyperlinks>
    <hyperlink ref="A1:B1" location="Index!B5" display="Index (klikken)"/>
    <hyperlink ref="B3" r:id="rId1" location=".VeAoqvntlHw"/>
  </hyperlinks>
  <pageMargins left="0.39370078740157483" right="0.39370078740157483" top="0.39370078740157483" bottom="0.39370078740157483" header="0.31496062992125984" footer="0.31496062992125984"/>
  <pageSetup paperSize="9" scale="72" fitToHeight="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N148"/>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493</v>
      </c>
      <c r="D1" s="57"/>
      <c r="E1" s="57"/>
      <c r="F1" s="57"/>
      <c r="G1" s="57"/>
      <c r="H1" s="58"/>
      <c r="I1" s="58"/>
      <c r="J1" s="58"/>
      <c r="K1" s="58"/>
      <c r="L1" s="121"/>
    </row>
    <row r="2" spans="1:12" ht="14.4" customHeight="1" x14ac:dyDescent="0.3"/>
    <row r="4" spans="1:12" x14ac:dyDescent="0.3">
      <c r="B4" s="192" t="s">
        <v>494</v>
      </c>
      <c r="C4" s="193"/>
      <c r="D4" s="193"/>
      <c r="E4" s="115"/>
      <c r="K4" s="63"/>
    </row>
    <row r="36" spans="2:5" x14ac:dyDescent="0.3">
      <c r="B36" s="192" t="s">
        <v>579</v>
      </c>
      <c r="C36" s="154"/>
      <c r="D36" s="154"/>
      <c r="E36" s="132"/>
    </row>
    <row r="64" spans="2:5" x14ac:dyDescent="0.3">
      <c r="B64" s="192" t="s">
        <v>495</v>
      </c>
      <c r="C64" s="154"/>
      <c r="D64" s="154"/>
      <c r="E64" s="115"/>
    </row>
    <row r="92" spans="2:13" x14ac:dyDescent="0.3">
      <c r="B92" s="192" t="s">
        <v>496</v>
      </c>
      <c r="C92" s="154"/>
      <c r="D92" s="154"/>
      <c r="E92" s="154"/>
      <c r="K92" s="192" t="s">
        <v>497</v>
      </c>
      <c r="L92" s="154"/>
      <c r="M92" s="154"/>
    </row>
    <row r="120" spans="2:14" x14ac:dyDescent="0.3">
      <c r="B120" s="192" t="s">
        <v>498</v>
      </c>
      <c r="C120" s="154"/>
      <c r="D120" s="154"/>
      <c r="E120" s="154"/>
      <c r="K120" s="192" t="s">
        <v>499</v>
      </c>
      <c r="L120" s="193"/>
      <c r="M120" s="193"/>
      <c r="N120" s="193"/>
    </row>
    <row r="148" spans="2:14" x14ac:dyDescent="0.3">
      <c r="B148" s="192" t="s">
        <v>500</v>
      </c>
      <c r="C148" s="154"/>
      <c r="D148" s="154"/>
      <c r="E148" s="154"/>
      <c r="K148" s="192" t="s">
        <v>501</v>
      </c>
      <c r="L148" s="154"/>
      <c r="M148" s="154"/>
      <c r="N148" s="154"/>
    </row>
  </sheetData>
  <sheetProtection sheet="1" objects="1" scenarios="1"/>
  <mergeCells count="10">
    <mergeCell ref="A1:B1"/>
    <mergeCell ref="K92:M92"/>
    <mergeCell ref="K148:N148"/>
    <mergeCell ref="B64:D64"/>
    <mergeCell ref="B92:E92"/>
    <mergeCell ref="B120:E120"/>
    <mergeCell ref="B148:E148"/>
    <mergeCell ref="B4:D4"/>
    <mergeCell ref="K120:N120"/>
    <mergeCell ref="B36:D36"/>
  </mergeCells>
  <hyperlinks>
    <hyperlink ref="A1:B1" location="Index!B5" display="Index (klikken)"/>
    <hyperlink ref="B120:D120" location="'Nationaliteit moeder'!A212" display="Bevallingswijze over nationaliteit van de moeder"/>
    <hyperlink ref="B148:D148" location="'Nationaliteit moeder'!A254" display="Peridurale verdoving over nationaliteit van de moeder"/>
    <hyperlink ref="K92:M92" location="'Grossesse multiple'!A38" display="Grossesse multiple par nationalité de la mère"/>
    <hyperlink ref="K120:M120" location="'Mode d''accouchement'!A35" display="Mode d'accouchement par nationalité de la mère"/>
    <hyperlink ref="K148:N148" location="'Anesthésie péridurale'!A35" display="Anesthésie péridurale par nationalité de la mère"/>
    <hyperlink ref="B4" location="'Durée de séjour de la mère'!A62" display="Durée de séjour de la mère par nationalité"/>
    <hyperlink ref="B36:C36" location="'Nationalité de la mère'!A107" display=" Âge de la mère par nationalité"/>
    <hyperlink ref="B64:D64" location="'Nationalité de la mère'!A128" display=" Poids de naissance par nationalité de la mère"/>
    <hyperlink ref="B92:D92" location="'Nationaliteit moeder'!A170" display="'Nationaliteit moeder'!A170"/>
    <hyperlink ref="B92:E92" location="'Nationalité de la mère'!A170" display="'Nationalité de la mère'!A170"/>
    <hyperlink ref="B120:E120" location="'Nationalité de la mère'!A212" display="Mode d'accouchement selon la nationalité de la mère"/>
    <hyperlink ref="B148:E148" location="'Nationalité de la mère'!A254" display="Anesthésie péridurale selon la nationalité de la mère"/>
    <hyperlink ref="B36:D36" location="'Nationalité de la mère'!A107" display=" Âge de la mère par nationalité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M17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2" ht="18" x14ac:dyDescent="0.35">
      <c r="A1" s="167" t="s">
        <v>114</v>
      </c>
      <c r="B1" s="167"/>
      <c r="C1" s="56" t="s">
        <v>502</v>
      </c>
      <c r="D1" s="57"/>
      <c r="E1" s="57"/>
      <c r="F1" s="57"/>
      <c r="G1" s="57"/>
      <c r="H1" s="58"/>
      <c r="I1" s="58"/>
      <c r="J1" s="58"/>
      <c r="K1" s="58"/>
      <c r="L1" s="121"/>
    </row>
    <row r="2" spans="1:12" ht="14.4" customHeight="1" x14ac:dyDescent="0.3"/>
    <row r="4" spans="1:12" x14ac:dyDescent="0.3">
      <c r="B4" s="192" t="s">
        <v>503</v>
      </c>
      <c r="C4" s="154"/>
      <c r="D4" s="154"/>
      <c r="E4" s="154"/>
      <c r="K4" s="63"/>
    </row>
    <row r="32" spans="2:5" x14ac:dyDescent="0.3">
      <c r="B32" s="192" t="s">
        <v>504</v>
      </c>
      <c r="C32" s="154"/>
      <c r="D32" s="154"/>
      <c r="E32" s="132"/>
    </row>
    <row r="60" spans="2:4" x14ac:dyDescent="0.3">
      <c r="B60" s="192" t="s">
        <v>505</v>
      </c>
      <c r="C60" s="154"/>
      <c r="D60" s="154"/>
    </row>
    <row r="88" spans="2:13" x14ac:dyDescent="0.3">
      <c r="B88" s="192" t="s">
        <v>506</v>
      </c>
      <c r="C88" s="154"/>
      <c r="D88" s="154"/>
      <c r="E88" s="132"/>
      <c r="K88" s="192" t="s">
        <v>507</v>
      </c>
      <c r="L88" s="154"/>
      <c r="M88" s="154"/>
    </row>
    <row r="90" spans="2:13" x14ac:dyDescent="0.3">
      <c r="B90" s="86" t="str">
        <f>'Poids de naissance'!A128&amp;" g"</f>
        <v>&lt;  500 g</v>
      </c>
    </row>
    <row r="91" spans="2:13" x14ac:dyDescent="0.3">
      <c r="B91" s="86" t="str">
        <f>'Poids de naissance'!A129&amp;" g"</f>
        <v>500 - 999 g</v>
      </c>
    </row>
    <row r="92" spans="2:13" x14ac:dyDescent="0.3">
      <c r="B92" s="86" t="str">
        <f>'Poids de naissance'!A130&amp;" g"</f>
        <v>1 000 - 1 499 g</v>
      </c>
    </row>
    <row r="93" spans="2:13" x14ac:dyDescent="0.3">
      <c r="B93" s="86" t="str">
        <f>'Poids de naissance'!A131&amp;" g"</f>
        <v>1 500 - 1 999 g</v>
      </c>
    </row>
    <row r="94" spans="2:13" x14ac:dyDescent="0.3">
      <c r="B94" s="86" t="str">
        <f>'Poids de naissance'!A132&amp;" g"</f>
        <v>2 000 - 2 499 g</v>
      </c>
    </row>
    <row r="95" spans="2:13" x14ac:dyDescent="0.3">
      <c r="B95" s="86" t="str">
        <f>'Poids de naissance'!A133&amp;" g"</f>
        <v>2 500 - 2 999 g</v>
      </c>
    </row>
    <row r="96" spans="2:13" x14ac:dyDescent="0.3">
      <c r="B96" s="86" t="str">
        <f>'Poids de naissance'!A134&amp;" g"</f>
        <v>3 000 - 3 499 g</v>
      </c>
    </row>
    <row r="97" spans="2:2" x14ac:dyDescent="0.3">
      <c r="B97" s="86" t="str">
        <f>'Poids de naissance'!A135&amp;" g"</f>
        <v>3 500 - 3 999 g</v>
      </c>
    </row>
    <row r="98" spans="2:2" x14ac:dyDescent="0.3">
      <c r="B98" s="86" t="str">
        <f>'Poids de naissance'!A136&amp;" g"</f>
        <v>4 000 - 4 499 g</v>
      </c>
    </row>
    <row r="99" spans="2:2" x14ac:dyDescent="0.3">
      <c r="B99" s="86" t="str">
        <f>'Poids de naissance'!A137&amp;" g"</f>
        <v>4 500 - 4 999 g</v>
      </c>
    </row>
    <row r="100" spans="2:2" x14ac:dyDescent="0.3">
      <c r="B100" s="86" t="str">
        <f>'Poids de naissance'!A138&amp;" g"</f>
        <v>≥ 5 000 g</v>
      </c>
    </row>
    <row r="101" spans="2:2" x14ac:dyDescent="0.3">
      <c r="B101" s="86" t="str">
        <f>'Poids de naissance'!A139</f>
        <v>Inconnu</v>
      </c>
    </row>
    <row r="116" spans="2:13" x14ac:dyDescent="0.3">
      <c r="B116" s="192" t="s">
        <v>510</v>
      </c>
      <c r="C116" s="154"/>
      <c r="D116" s="154"/>
      <c r="K116" s="192" t="s">
        <v>511</v>
      </c>
      <c r="L116" s="154"/>
      <c r="M116" s="154"/>
    </row>
    <row r="144" spans="2:11" x14ac:dyDescent="0.3">
      <c r="B144" s="192" t="s">
        <v>451</v>
      </c>
      <c r="C144" s="154"/>
      <c r="D144" s="154"/>
      <c r="K144" s="63"/>
    </row>
    <row r="148" spans="2:2" x14ac:dyDescent="0.3">
      <c r="B148" s="85" t="s">
        <v>68</v>
      </c>
    </row>
    <row r="149" spans="2:2" x14ac:dyDescent="0.3">
      <c r="B149" s="85" t="s">
        <v>69</v>
      </c>
    </row>
    <row r="150" spans="2:2" x14ac:dyDescent="0.3">
      <c r="B150" s="85" t="s">
        <v>70</v>
      </c>
    </row>
    <row r="151" spans="2:2" x14ac:dyDescent="0.3">
      <c r="B151" s="85" t="s">
        <v>71</v>
      </c>
    </row>
    <row r="152" spans="2:2" x14ac:dyDescent="0.3">
      <c r="B152" s="85" t="s">
        <v>72</v>
      </c>
    </row>
    <row r="153" spans="2:2" x14ac:dyDescent="0.3">
      <c r="B153" s="85" t="s">
        <v>73</v>
      </c>
    </row>
    <row r="154" spans="2:2" x14ac:dyDescent="0.3">
      <c r="B154" s="85" t="s">
        <v>74</v>
      </c>
    </row>
    <row r="155" spans="2:2" x14ac:dyDescent="0.3">
      <c r="B155" s="85" t="s">
        <v>75</v>
      </c>
    </row>
    <row r="156" spans="2:2" x14ac:dyDescent="0.3">
      <c r="B156" s="85" t="s">
        <v>76</v>
      </c>
    </row>
    <row r="157" spans="2:2" x14ac:dyDescent="0.3">
      <c r="B157" s="85" t="s">
        <v>77</v>
      </c>
    </row>
    <row r="158" spans="2:2" x14ac:dyDescent="0.3">
      <c r="B158" s="85" t="s">
        <v>78</v>
      </c>
    </row>
    <row r="159" spans="2:2" x14ac:dyDescent="0.3">
      <c r="B159" s="85" t="s">
        <v>66</v>
      </c>
    </row>
    <row r="160" spans="2:2" x14ac:dyDescent="0.3">
      <c r="B160" s="85" t="s">
        <v>67</v>
      </c>
    </row>
    <row r="161" spans="2:13" x14ac:dyDescent="0.3">
      <c r="B161" s="86" t="s">
        <v>48</v>
      </c>
    </row>
    <row r="172" spans="2:13" x14ac:dyDescent="0.3">
      <c r="B172" s="192" t="s">
        <v>508</v>
      </c>
      <c r="C172" s="154"/>
      <c r="D172" s="154"/>
      <c r="E172" s="154"/>
      <c r="K172" s="192" t="s">
        <v>509</v>
      </c>
      <c r="L172" s="154"/>
      <c r="M172" s="154"/>
    </row>
  </sheetData>
  <sheetProtection sheet="1" objects="1" scenarios="1"/>
  <mergeCells count="11">
    <mergeCell ref="B172:E172"/>
    <mergeCell ref="K172:M172"/>
    <mergeCell ref="K116:M116"/>
    <mergeCell ref="B88:D88"/>
    <mergeCell ref="B60:D60"/>
    <mergeCell ref="B4:E4"/>
    <mergeCell ref="B144:D144"/>
    <mergeCell ref="A1:B1"/>
    <mergeCell ref="B116:D116"/>
    <mergeCell ref="K88:M88"/>
    <mergeCell ref="B32:D32"/>
  </mergeCells>
  <hyperlinks>
    <hyperlink ref="A1:B1" location="Index!B5" display="Index (klikken)"/>
    <hyperlink ref="B116:D116" location="'Poids de naissance'!A162" display="Grossesse multiple selon le poids de naissance"/>
    <hyperlink ref="B172:C172" location="Geboortegewicht!A202" display="Bevallingswijze over geboortegewicht"/>
    <hyperlink ref="K88:L88" location="Geslacht!A86" display="Geslacht baby per geboortegewicht"/>
    <hyperlink ref="K116:L116" location="Siblings!A86" display="Siblings per geboortegewicht"/>
    <hyperlink ref="B144:D144" location="'Durée de séjour du bébé'!A156" display="Poids de naissance par durée de séjour du bébé"/>
    <hyperlink ref="K172:L172" location="Bevallingswijze!A79" display="Bevallingswijze per geboortegewicht"/>
    <hyperlink ref="B4:E4" location="'Durée de séjour de la mère'!A122" display="Poids de naissance par durée de séjour de la mère"/>
    <hyperlink ref="B32:D32" location="'Âge de la mère'!A110" display=" Poids de naissance par âge de la mère"/>
    <hyperlink ref="B60:D60" location="'Durée de gestation'!A104" display=" Poids de naissance par durée de gestation"/>
    <hyperlink ref="B88:D88" location="'Poids de naissance'!A142" display="Sexe du bébé selon le poids de naissance"/>
    <hyperlink ref="B172:E172" location="'Poids de naissance'!A202" display="Mode d'accouchement selon le poids de naissance"/>
    <hyperlink ref="K88:M88" location="Sexe!A86" display="Sexe du bébé par poids de naissance"/>
    <hyperlink ref="K116:M116" location="'Grossesse multiple'!A86" display="Grossesse multiple par poids de naissance"/>
    <hyperlink ref="K172:M172" location="'Mode d''accouchement'!A79" display="Mode d'accouchement par poids de naissance"/>
  </hyperlinks>
  <pageMargins left="0.70866141732283472" right="0.70866141732283472" top="0.74803149606299213" bottom="0.74803149606299213" header="0.31496062992125984" footer="0.31496062992125984"/>
  <pageSetup paperSize="9" orientation="landscape" r:id="rId1"/>
  <ignoredErrors>
    <ignoredError sqref="B148 B149:B158" numberStoredAsText="1"/>
    <ignoredError sqref="B159"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N132"/>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4" ht="18" x14ac:dyDescent="0.35">
      <c r="A1" s="167" t="s">
        <v>114</v>
      </c>
      <c r="B1" s="167"/>
      <c r="C1" s="56" t="s">
        <v>512</v>
      </c>
      <c r="D1" s="57"/>
      <c r="E1" s="57"/>
      <c r="F1" s="57"/>
      <c r="G1" s="57"/>
      <c r="H1" s="58"/>
      <c r="I1" s="58"/>
      <c r="J1" s="58"/>
      <c r="K1" s="58"/>
      <c r="L1" s="121"/>
    </row>
    <row r="2" spans="1:14" ht="14.4" customHeight="1" x14ac:dyDescent="0.3"/>
    <row r="4" spans="1:14" x14ac:dyDescent="0.3">
      <c r="B4" s="192" t="s">
        <v>513</v>
      </c>
      <c r="C4" s="154"/>
      <c r="D4" s="154"/>
      <c r="E4" s="154"/>
      <c r="K4" s="192" t="s">
        <v>381</v>
      </c>
      <c r="L4" s="154"/>
      <c r="M4" s="154"/>
      <c r="N4" s="154"/>
    </row>
    <row r="32" spans="2:13" x14ac:dyDescent="0.3">
      <c r="B32" s="192" t="s">
        <v>514</v>
      </c>
      <c r="C32" s="154"/>
      <c r="D32" s="154"/>
      <c r="E32" s="154"/>
      <c r="K32" s="192" t="s">
        <v>518</v>
      </c>
      <c r="L32" s="154"/>
      <c r="M32" s="154"/>
    </row>
    <row r="36" spans="2:11" x14ac:dyDescent="0.3">
      <c r="B36" s="63"/>
    </row>
    <row r="38" spans="2:11" ht="17.399999999999999" x14ac:dyDescent="0.35">
      <c r="K38" s="87"/>
    </row>
    <row r="39" spans="2:11" x14ac:dyDescent="0.3">
      <c r="K39" s="88"/>
    </row>
    <row r="60" spans="2:13" x14ac:dyDescent="0.3">
      <c r="B60" s="192" t="s">
        <v>515</v>
      </c>
      <c r="C60" s="154"/>
      <c r="D60" s="154"/>
      <c r="K60" s="192" t="s">
        <v>516</v>
      </c>
      <c r="L60" s="154"/>
      <c r="M60" s="154"/>
    </row>
    <row r="63" spans="2:13" x14ac:dyDescent="0.3">
      <c r="B63" s="85" t="s">
        <v>79</v>
      </c>
    </row>
    <row r="64" spans="2:13" x14ac:dyDescent="0.3">
      <c r="B64" s="85" t="s">
        <v>80</v>
      </c>
    </row>
    <row r="65" spans="2:2" x14ac:dyDescent="0.3">
      <c r="B65" s="85" t="s">
        <v>81</v>
      </c>
    </row>
    <row r="66" spans="2:2" x14ac:dyDescent="0.3">
      <c r="B66" s="85" t="s">
        <v>82</v>
      </c>
    </row>
    <row r="67" spans="2:2" x14ac:dyDescent="0.3">
      <c r="B67" s="85" t="s">
        <v>83</v>
      </c>
    </row>
    <row r="68" spans="2:2" x14ac:dyDescent="0.3">
      <c r="B68" s="85" t="s">
        <v>84</v>
      </c>
    </row>
    <row r="69" spans="2:2" x14ac:dyDescent="0.3">
      <c r="B69" s="85" t="s">
        <v>85</v>
      </c>
    </row>
    <row r="70" spans="2:2" x14ac:dyDescent="0.3">
      <c r="B70" s="85" t="s">
        <v>86</v>
      </c>
    </row>
    <row r="71" spans="2:2" x14ac:dyDescent="0.3">
      <c r="B71" s="85" t="s">
        <v>87</v>
      </c>
    </row>
    <row r="72" spans="2:2" x14ac:dyDescent="0.3">
      <c r="B72" s="85" t="s">
        <v>88</v>
      </c>
    </row>
    <row r="88" spans="2:13" x14ac:dyDescent="0.3">
      <c r="B88" s="192" t="s">
        <v>573</v>
      </c>
      <c r="C88" s="154"/>
      <c r="D88" s="154"/>
      <c r="E88" s="154"/>
      <c r="K88" s="192" t="s">
        <v>575</v>
      </c>
      <c r="L88" s="154"/>
      <c r="M88" s="154"/>
    </row>
    <row r="116" spans="2:5" x14ac:dyDescent="0.3">
      <c r="B116" s="192" t="s">
        <v>517</v>
      </c>
      <c r="C116" s="154"/>
      <c r="D116" s="154"/>
      <c r="E116" s="154"/>
    </row>
    <row r="119" spans="2:5" x14ac:dyDescent="0.3">
      <c r="B119" s="86" t="str">
        <f>'Durée de séjour du bébé'!A206&amp;" "&amp;'Durée de séjour du bébé'!B206</f>
        <v>0 nuit</v>
      </c>
    </row>
    <row r="120" spans="2:5" x14ac:dyDescent="0.3">
      <c r="B120" s="86" t="str">
        <f>'Durée de séjour du bébé'!A207&amp;" "&amp;'Durée de séjour du bébé'!B207</f>
        <v>1 nuit</v>
      </c>
    </row>
    <row r="121" spans="2:5" x14ac:dyDescent="0.3">
      <c r="B121" s="86" t="str">
        <f>'Durée de séjour du bébé'!A208&amp;" "&amp;'Durée de séjour du bébé'!B208</f>
        <v>2 nuits</v>
      </c>
    </row>
    <row r="122" spans="2:5" x14ac:dyDescent="0.3">
      <c r="B122" s="86" t="str">
        <f>'Durée de séjour du bébé'!A209&amp;" "&amp;'Durée de séjour du bébé'!B209</f>
        <v>3 nuits</v>
      </c>
    </row>
    <row r="123" spans="2:5" x14ac:dyDescent="0.3">
      <c r="B123" s="86" t="str">
        <f>'Durée de séjour du bébé'!A210&amp;" "&amp;'Durée de séjour du bébé'!B210</f>
        <v>4 nuits</v>
      </c>
    </row>
    <row r="124" spans="2:5" x14ac:dyDescent="0.3">
      <c r="B124" s="86" t="str">
        <f>'Durée de séjour du bébé'!A211&amp;" "&amp;'Durée de séjour du bébé'!B211</f>
        <v>5 nuits</v>
      </c>
    </row>
    <row r="125" spans="2:5" x14ac:dyDescent="0.3">
      <c r="B125" s="86" t="str">
        <f>'Durée de séjour du bébé'!A212&amp;" "&amp;'Durée de séjour du bébé'!B212</f>
        <v>6 nuits</v>
      </c>
    </row>
    <row r="126" spans="2:5" x14ac:dyDescent="0.3">
      <c r="B126" s="86" t="str">
        <f>'Durée de séjour du bébé'!A213&amp;" "&amp;'Durée de séjour du bébé'!B213</f>
        <v>7 nuits</v>
      </c>
    </row>
    <row r="127" spans="2:5" x14ac:dyDescent="0.3">
      <c r="B127" s="86" t="str">
        <f>'Durée de séjour du bébé'!A214&amp;" "&amp;'Durée de séjour du bébé'!B214</f>
        <v>8 nuits</v>
      </c>
    </row>
    <row r="128" spans="2:5" x14ac:dyDescent="0.3">
      <c r="B128" s="86" t="str">
        <f>'Durée de séjour du bébé'!A215&amp;" "&amp;'Durée de séjour du bébé'!B215</f>
        <v>9 nuits</v>
      </c>
    </row>
    <row r="129" spans="2:2" x14ac:dyDescent="0.3">
      <c r="B129" s="86" t="str">
        <f>'Durée de séjour du bébé'!A216&amp;" "&amp;'Durée de séjour du bébé'!B216</f>
        <v>10 nuits</v>
      </c>
    </row>
    <row r="130" spans="2:2" x14ac:dyDescent="0.3">
      <c r="B130" s="86" t="str">
        <f>'Durée de séjour du bébé'!A217&amp;" "&amp;'Durée de séjour du bébé'!B217</f>
        <v>11 - 20 nuits</v>
      </c>
    </row>
    <row r="131" spans="2:2" x14ac:dyDescent="0.3">
      <c r="B131" s="86" t="str">
        <f>'Durée de séjour du bébé'!A218&amp;" "&amp;'Durée de séjour du bébé'!B218</f>
        <v>21 - 30 nuits</v>
      </c>
    </row>
    <row r="132" spans="2:2" x14ac:dyDescent="0.3">
      <c r="B132" s="86" t="str">
        <f>'Durée de séjour du bébé'!A219&amp;" "&amp;'Durée de séjour du bébé'!B219</f>
        <v>≥ 31 nuits</v>
      </c>
    </row>
  </sheetData>
  <sheetProtection sheet="1" objects="1" scenarios="1"/>
  <mergeCells count="10">
    <mergeCell ref="A1:B1"/>
    <mergeCell ref="B116:E116"/>
    <mergeCell ref="K32:M32"/>
    <mergeCell ref="K60:M60"/>
    <mergeCell ref="B4:E4"/>
    <mergeCell ref="B60:D60"/>
    <mergeCell ref="K4:N4"/>
    <mergeCell ref="K88:M88"/>
    <mergeCell ref="B32:E32"/>
    <mergeCell ref="B88:E88"/>
  </mergeCells>
  <hyperlinks>
    <hyperlink ref="A1:B1" location="Index!B5" display="Index (klikken)"/>
    <hyperlink ref="B4:D4" location="'Verblijfsduur moeder'!A202" display="Bevallingswijze over verblijfsduur van de moeder"/>
    <hyperlink ref="B32:C32" location="Zwangerschapsduur!A172" display="Bevallingswijze over zwangerschapsduur"/>
    <hyperlink ref="B88:C88" location="Siblings!A122" display="Bevallingswijze over aantal siblings"/>
    <hyperlink ref="B116:E116" location="'Durée de séjour du bébé'!A222" display="Durée de séjour du bébé par mode d'accouchement"/>
    <hyperlink ref="K4:M4" location="Bevallingswijze!A46" display="Bevallingswijze per verblijfsduur van de moeder"/>
    <hyperlink ref="K32:M32" location="'Mode d''accouchement'!A57" display="Mode d'accouchement par durée de gestation"/>
    <hyperlink ref="K60:M60" location="'Mode d''accouchement'!A68" display="Mode d'accouchement par âge de la mère"/>
    <hyperlink ref="K88" location="Bevallingswijze!A101" display="Bevallingswijze per sibling"/>
    <hyperlink ref="B4:E4" location="'Durée de séjour de la mère'!A202" display="Mode d'accouchement selon la durée de séjour de la mère"/>
    <hyperlink ref="B32:D32" location="'Durée de gestation'!A172" display="Mode d'accouchement selon la durée de gestation"/>
    <hyperlink ref="B60:D60" location="'Âge de la mère'!A182" display="Mode d'accouchement selon l'âge de la mère"/>
    <hyperlink ref="B88:D88" location="'Grossesse multiple'!A122" display="Mode d'accouchement selon le type de grossesse"/>
    <hyperlink ref="K4:N4" location="'Mode d''accouchement'!A46" display="Mode d'accouchement par durée de séjour de la mère"/>
    <hyperlink ref="K88:M88" location="'Mode d''accouchement'!A101" display="Mode d'accouchement par type de grossesse"/>
    <hyperlink ref="B32:E32" location="'Durée de gestation'!A172" display="Mode d'accouchement selon la durée de gestation"/>
    <hyperlink ref="B88:E88" location="'Grossesse multiple'!A122" display="Mode d'accouchement selon le type de grossesse"/>
  </hyperlinks>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1.6640625" customWidth="1"/>
    <col min="2" max="2" width="20.33203125" customWidth="1"/>
    <col min="3" max="9" width="9.77734375" customWidth="1"/>
    <col min="10" max="10" width="4.5546875" customWidth="1"/>
    <col min="11" max="11" width="20.33203125" customWidth="1"/>
    <col min="12" max="52" width="9.77734375" customWidth="1"/>
  </cols>
  <sheetData>
    <row r="1" spans="1:14" ht="18" x14ac:dyDescent="0.35">
      <c r="A1" s="167" t="s">
        <v>114</v>
      </c>
      <c r="B1" s="167"/>
      <c r="C1" s="56" t="s">
        <v>519</v>
      </c>
      <c r="D1" s="57"/>
      <c r="E1" s="57"/>
      <c r="F1" s="57"/>
      <c r="G1" s="57"/>
      <c r="H1" s="58"/>
      <c r="I1" s="58"/>
      <c r="J1" s="58"/>
      <c r="K1" s="58"/>
      <c r="L1" s="121"/>
    </row>
    <row r="2" spans="1:14" ht="14.4" customHeight="1" x14ac:dyDescent="0.3"/>
    <row r="4" spans="1:14" x14ac:dyDescent="0.3">
      <c r="B4" s="192" t="s">
        <v>520</v>
      </c>
      <c r="C4" s="154"/>
      <c r="D4" s="154"/>
      <c r="E4" s="154"/>
      <c r="K4" s="192" t="s">
        <v>382</v>
      </c>
      <c r="L4" s="154"/>
      <c r="M4" s="154"/>
      <c r="N4" s="154"/>
    </row>
    <row r="32" spans="2:13" x14ac:dyDescent="0.3">
      <c r="B32" s="194" t="s">
        <v>521</v>
      </c>
      <c r="C32" s="195"/>
      <c r="D32" s="195"/>
      <c r="K32" s="192" t="s">
        <v>522</v>
      </c>
      <c r="L32" s="154"/>
      <c r="M32" s="154"/>
    </row>
    <row r="36" spans="2:2" x14ac:dyDescent="0.3">
      <c r="B36" s="63"/>
    </row>
    <row r="60" spans="2:13" x14ac:dyDescent="0.3">
      <c r="B60" s="192" t="s">
        <v>523</v>
      </c>
      <c r="C60" s="154"/>
      <c r="D60" s="154"/>
      <c r="K60" s="192" t="s">
        <v>524</v>
      </c>
      <c r="L60" s="154"/>
      <c r="M60" s="154"/>
    </row>
    <row r="88" spans="2:4" x14ac:dyDescent="0.3">
      <c r="B88" s="192" t="s">
        <v>574</v>
      </c>
      <c r="C88" s="154"/>
      <c r="D88" s="154"/>
    </row>
  </sheetData>
  <sheetProtection sheet="1" objects="1" scenarios="1"/>
  <mergeCells count="8">
    <mergeCell ref="B88:D88"/>
    <mergeCell ref="A1:B1"/>
    <mergeCell ref="B4:E4"/>
    <mergeCell ref="K4:N4"/>
    <mergeCell ref="B32:D32"/>
    <mergeCell ref="K32:M32"/>
    <mergeCell ref="B60:D60"/>
    <mergeCell ref="K60:M60"/>
  </mergeCells>
  <hyperlinks>
    <hyperlink ref="A1:B1" location="Index!B5" display="Index (klikken)"/>
    <hyperlink ref="B4:D4" location="'Verblijfsduur moeder'!A162" display="Siblings over verblijfsduur van de moeder"/>
    <hyperlink ref="B60:C60" location="'Leeftijd moeder'!A146" display="Siblings over leeftijd van de moeder"/>
    <hyperlink ref="K4:M4" location="Siblings!A50" display="Siblings per verblijfsduur van de moeder"/>
    <hyperlink ref="K32:L32" location="Siblings!A62" display="Siblings per zwangerschapsduur"/>
    <hyperlink ref="K60:L60" location="Siblings!A74" display="Siblings per leeftijd van de moeder"/>
    <hyperlink ref="B88:D88" location="'Durée de séjour du bébé'!A200" display="Durée de séjour du bébé par type de grossesse"/>
    <hyperlink ref="B4:E4" location="'Durée de séjour de la mère'!A162" display="Grossesse multiple selon la durée de séjour de la mère"/>
    <hyperlink ref="B32:D32" location="'Durée de gestation'!A138" display="Grossesse multiple selon la durée de gestation"/>
    <hyperlink ref="B60:D60" location="'Âge de la mère'!A146" display="Grossesse multiple selon l'âge de la mère"/>
    <hyperlink ref="K4:N4" location="'Grossesse multiple'!A50" display="Grossesse multiple par durée de séjour de la mère"/>
    <hyperlink ref="K32:M32" location="'Grossesse multiple'!A62" display="Grossesse multiple par durée de gestation"/>
    <hyperlink ref="K60:M60" location="'Grossesse multiple'!A74" display="Grossesse multiple par âge de la mère"/>
  </hyperlinks>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C22"/>
  <sheetViews>
    <sheetView workbookViewId="0"/>
  </sheetViews>
  <sheetFormatPr baseColWidth="10" defaultRowHeight="14.4" x14ac:dyDescent="0.3"/>
  <sheetData>
    <row r="1" spans="1:3" x14ac:dyDescent="0.3">
      <c r="A1" t="s">
        <v>618</v>
      </c>
      <c r="B1" t="s">
        <v>619</v>
      </c>
      <c r="C1" t="s">
        <v>620</v>
      </c>
    </row>
    <row r="2" spans="1:3" x14ac:dyDescent="0.3">
      <c r="A2" t="s">
        <v>68</v>
      </c>
      <c r="B2">
        <v>585</v>
      </c>
      <c r="C2">
        <v>0.46910333103459345</v>
      </c>
    </row>
    <row r="3" spans="1:3" x14ac:dyDescent="0.3">
      <c r="A3" t="s">
        <v>69</v>
      </c>
      <c r="B3">
        <v>2235</v>
      </c>
      <c r="C3">
        <v>1.7922152903629338</v>
      </c>
    </row>
    <row r="4" spans="1:3" x14ac:dyDescent="0.3">
      <c r="A4" t="s">
        <v>70</v>
      </c>
      <c r="B4">
        <v>4012</v>
      </c>
      <c r="C4">
        <v>3.2171667762577592</v>
      </c>
    </row>
    <row r="5" spans="1:3" x14ac:dyDescent="0.3">
      <c r="A5" t="s">
        <v>71</v>
      </c>
      <c r="B5">
        <v>12933</v>
      </c>
      <c r="C5">
        <v>10.370792103026318</v>
      </c>
    </row>
    <row r="6" spans="1:3" x14ac:dyDescent="0.3">
      <c r="A6" t="s">
        <v>72</v>
      </c>
      <c r="B6">
        <v>38158</v>
      </c>
      <c r="C6">
        <v>30.598367360030792</v>
      </c>
    </row>
    <row r="7" spans="1:3" x14ac:dyDescent="0.3">
      <c r="A7" t="s">
        <v>73</v>
      </c>
      <c r="B7">
        <v>37217</v>
      </c>
      <c r="C7">
        <v>29.843792600195659</v>
      </c>
    </row>
    <row r="8" spans="1:3" x14ac:dyDescent="0.3">
      <c r="A8" t="s">
        <v>74</v>
      </c>
      <c r="B8">
        <v>15955</v>
      </c>
      <c r="C8">
        <v>12.794091703687071</v>
      </c>
    </row>
    <row r="9" spans="1:3" x14ac:dyDescent="0.3">
      <c r="A9" t="s">
        <v>75</v>
      </c>
      <c r="B9">
        <v>7113</v>
      </c>
      <c r="C9">
        <v>5.703815373759082</v>
      </c>
    </row>
    <row r="10" spans="1:3" x14ac:dyDescent="0.3">
      <c r="A10" t="s">
        <v>76</v>
      </c>
      <c r="B10">
        <v>2640</v>
      </c>
      <c r="C10">
        <v>2.1169791349253444</v>
      </c>
    </row>
    <row r="11" spans="1:3" x14ac:dyDescent="0.3">
      <c r="A11" t="s">
        <v>77</v>
      </c>
      <c r="B11">
        <v>1001</v>
      </c>
      <c r="C11">
        <v>0.80268792199252625</v>
      </c>
    </row>
    <row r="12" spans="1:3" x14ac:dyDescent="0.3">
      <c r="A12" t="s">
        <v>78</v>
      </c>
      <c r="B12">
        <v>624</v>
      </c>
      <c r="C12">
        <v>0.50037688643689959</v>
      </c>
    </row>
    <row r="13" spans="1:3" x14ac:dyDescent="0.3">
      <c r="A13" t="s">
        <v>621</v>
      </c>
      <c r="B13">
        <v>419</v>
      </c>
      <c r="C13">
        <v>0.33599024906580277</v>
      </c>
    </row>
    <row r="14" spans="1:3" x14ac:dyDescent="0.3">
      <c r="A14" t="s">
        <v>622</v>
      </c>
      <c r="B14">
        <v>298</v>
      </c>
      <c r="C14">
        <v>0.23896203871505781</v>
      </c>
    </row>
    <row r="15" spans="1:3" x14ac:dyDescent="0.3">
      <c r="A15" t="s">
        <v>623</v>
      </c>
      <c r="B15">
        <v>223</v>
      </c>
      <c r="C15">
        <v>0.17882058601831505</v>
      </c>
    </row>
    <row r="16" spans="1:3" x14ac:dyDescent="0.3">
      <c r="A16" t="s">
        <v>624</v>
      </c>
      <c r="B16">
        <v>177</v>
      </c>
      <c r="C16">
        <v>0.14193382836431287</v>
      </c>
    </row>
    <row r="17" spans="1:3" x14ac:dyDescent="0.3">
      <c r="A17" t="s">
        <v>625</v>
      </c>
      <c r="B17">
        <v>1116</v>
      </c>
      <c r="C17">
        <v>0.89490481612753126</v>
      </c>
    </row>
    <row r="18" spans="1:3" x14ac:dyDescent="0.3">
      <c r="A18" t="s">
        <v>626</v>
      </c>
      <c r="B18">
        <v>0</v>
      </c>
      <c r="C18">
        <v>0</v>
      </c>
    </row>
    <row r="19" spans="1:3" x14ac:dyDescent="0.3">
      <c r="A19" t="s">
        <v>626</v>
      </c>
      <c r="B19">
        <v>0</v>
      </c>
      <c r="C19">
        <v>0</v>
      </c>
    </row>
    <row r="20" spans="1:3" x14ac:dyDescent="0.3">
      <c r="A20" t="s">
        <v>626</v>
      </c>
      <c r="B20">
        <v>0</v>
      </c>
      <c r="C20">
        <v>0</v>
      </c>
    </row>
    <row r="21" spans="1:3" x14ac:dyDescent="0.3">
      <c r="A21" t="s">
        <v>626</v>
      </c>
      <c r="B21">
        <v>0</v>
      </c>
      <c r="C21">
        <v>0</v>
      </c>
    </row>
    <row r="22" spans="1:3" x14ac:dyDescent="0.3">
      <c r="A22" t="s">
        <v>626</v>
      </c>
      <c r="B22">
        <v>0</v>
      </c>
      <c r="C22">
        <v>0</v>
      </c>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C81"/>
  <sheetViews>
    <sheetView workbookViewId="0"/>
  </sheetViews>
  <sheetFormatPr baseColWidth="10" defaultRowHeight="14.4" x14ac:dyDescent="0.3"/>
  <sheetData>
    <row r="1" spans="1:3" x14ac:dyDescent="0.3">
      <c r="A1" t="s">
        <v>618</v>
      </c>
      <c r="B1" t="s">
        <v>619</v>
      </c>
      <c r="C1" t="s">
        <v>620</v>
      </c>
    </row>
    <row r="2" spans="1:3" x14ac:dyDescent="0.3">
      <c r="A2" t="s">
        <v>68</v>
      </c>
      <c r="B2">
        <v>30</v>
      </c>
      <c r="C2">
        <v>2.4060439824839994E-2</v>
      </c>
    </row>
    <row r="3" spans="1:3" x14ac:dyDescent="0.3">
      <c r="A3" t="s">
        <v>74</v>
      </c>
      <c r="B3">
        <v>1</v>
      </c>
      <c r="C3">
        <v>8.0201466082800005E-4</v>
      </c>
    </row>
    <row r="4" spans="1:3" x14ac:dyDescent="0.3">
      <c r="A4" t="s">
        <v>76</v>
      </c>
      <c r="B4">
        <v>1</v>
      </c>
      <c r="C4">
        <v>8.0201466082800005E-4</v>
      </c>
    </row>
    <row r="5" spans="1:3" x14ac:dyDescent="0.3">
      <c r="A5" t="s">
        <v>77</v>
      </c>
      <c r="B5">
        <v>6</v>
      </c>
      <c r="C5">
        <v>4.8120879649679992E-3</v>
      </c>
    </row>
    <row r="6" spans="1:3" x14ac:dyDescent="0.3">
      <c r="A6" t="s">
        <v>78</v>
      </c>
      <c r="B6">
        <v>3</v>
      </c>
      <c r="C6">
        <v>2.4060439824839996E-3</v>
      </c>
    </row>
    <row r="7" spans="1:3" x14ac:dyDescent="0.3">
      <c r="A7" t="s">
        <v>624</v>
      </c>
      <c r="B7">
        <v>1</v>
      </c>
      <c r="C7">
        <v>8.0201466082800005E-4</v>
      </c>
    </row>
    <row r="8" spans="1:3" x14ac:dyDescent="0.3">
      <c r="A8" t="s">
        <v>627</v>
      </c>
      <c r="B8">
        <v>1</v>
      </c>
      <c r="C8">
        <v>8.0201466082800005E-4</v>
      </c>
    </row>
    <row r="9" spans="1:3" x14ac:dyDescent="0.3">
      <c r="A9" t="s">
        <v>628</v>
      </c>
      <c r="B9">
        <v>1</v>
      </c>
      <c r="C9">
        <v>8.0201466082800005E-4</v>
      </c>
    </row>
    <row r="10" spans="1:3" x14ac:dyDescent="0.3">
      <c r="A10" t="s">
        <v>629</v>
      </c>
      <c r="B10">
        <v>1</v>
      </c>
      <c r="C10">
        <v>8.0201466082800005E-4</v>
      </c>
    </row>
    <row r="11" spans="1:3" x14ac:dyDescent="0.3">
      <c r="A11" t="s">
        <v>630</v>
      </c>
      <c r="B11">
        <v>2</v>
      </c>
      <c r="C11">
        <v>1.6040293216560001E-3</v>
      </c>
    </row>
    <row r="12" spans="1:3" x14ac:dyDescent="0.3">
      <c r="A12" t="s">
        <v>631</v>
      </c>
      <c r="B12">
        <v>1</v>
      </c>
      <c r="C12">
        <v>8.0201466082800005E-4</v>
      </c>
    </row>
    <row r="13" spans="1:3" x14ac:dyDescent="0.3">
      <c r="A13" t="s">
        <v>632</v>
      </c>
      <c r="B13">
        <v>3</v>
      </c>
      <c r="C13">
        <v>2.4060439824839996E-3</v>
      </c>
    </row>
    <row r="14" spans="1:3" x14ac:dyDescent="0.3">
      <c r="A14" t="s">
        <v>633</v>
      </c>
      <c r="B14">
        <v>45</v>
      </c>
      <c r="C14">
        <v>3.609065973726E-2</v>
      </c>
    </row>
    <row r="15" spans="1:3" x14ac:dyDescent="0.3">
      <c r="A15" t="s">
        <v>634</v>
      </c>
      <c r="B15">
        <v>67</v>
      </c>
      <c r="C15">
        <v>5.373498227547599E-2</v>
      </c>
    </row>
    <row r="16" spans="1:3" x14ac:dyDescent="0.3">
      <c r="A16" t="s">
        <v>635</v>
      </c>
      <c r="B16">
        <v>58</v>
      </c>
      <c r="C16">
        <v>4.6516850328023995E-2</v>
      </c>
    </row>
    <row r="17" spans="1:3" x14ac:dyDescent="0.3">
      <c r="A17" t="s">
        <v>636</v>
      </c>
      <c r="B17">
        <v>84</v>
      </c>
      <c r="C17">
        <v>6.7369231509551986E-2</v>
      </c>
    </row>
    <row r="18" spans="1:3" x14ac:dyDescent="0.3">
      <c r="A18" t="s">
        <v>637</v>
      </c>
      <c r="B18">
        <v>129</v>
      </c>
      <c r="C18">
        <v>0.103459891246812</v>
      </c>
    </row>
    <row r="19" spans="1:3" x14ac:dyDescent="0.3">
      <c r="A19" t="s">
        <v>638</v>
      </c>
      <c r="B19">
        <v>135</v>
      </c>
      <c r="C19">
        <v>0.10827197921177999</v>
      </c>
    </row>
    <row r="20" spans="1:3" x14ac:dyDescent="0.3">
      <c r="A20" t="s">
        <v>639</v>
      </c>
      <c r="B20">
        <v>147</v>
      </c>
      <c r="C20">
        <v>0.117896155141716</v>
      </c>
    </row>
    <row r="21" spans="1:3" x14ac:dyDescent="0.3">
      <c r="A21" t="s">
        <v>640</v>
      </c>
      <c r="B21">
        <v>164</v>
      </c>
      <c r="C21">
        <v>0.13153040437579203</v>
      </c>
    </row>
    <row r="22" spans="1:3" x14ac:dyDescent="0.3">
      <c r="A22" t="s">
        <v>641</v>
      </c>
      <c r="B22">
        <v>252</v>
      </c>
      <c r="C22">
        <v>0.20210769452865601</v>
      </c>
    </row>
    <row r="23" spans="1:3" x14ac:dyDescent="0.3">
      <c r="A23" t="s">
        <v>642</v>
      </c>
      <c r="B23">
        <v>270</v>
      </c>
      <c r="C23">
        <v>0.21654395842355997</v>
      </c>
    </row>
    <row r="24" spans="1:3" x14ac:dyDescent="0.3">
      <c r="A24" t="s">
        <v>643</v>
      </c>
      <c r="B24">
        <v>444</v>
      </c>
      <c r="C24">
        <v>0.35609450940763193</v>
      </c>
    </row>
    <row r="25" spans="1:3" x14ac:dyDescent="0.3">
      <c r="A25" t="s">
        <v>644</v>
      </c>
      <c r="B25">
        <v>608</v>
      </c>
      <c r="C25">
        <v>0.48762491378342393</v>
      </c>
    </row>
    <row r="26" spans="1:3" x14ac:dyDescent="0.3">
      <c r="A26" t="s">
        <v>645</v>
      </c>
      <c r="B26">
        <v>1125</v>
      </c>
      <c r="C26">
        <v>0.90226649343150001</v>
      </c>
    </row>
    <row r="27" spans="1:3" x14ac:dyDescent="0.3">
      <c r="A27" t="s">
        <v>646</v>
      </c>
      <c r="B27">
        <v>1758</v>
      </c>
      <c r="C27">
        <v>1.4099417737356239</v>
      </c>
    </row>
    <row r="28" spans="1:3" x14ac:dyDescent="0.3">
      <c r="A28" t="s">
        <v>647</v>
      </c>
      <c r="B28">
        <v>3841</v>
      </c>
      <c r="C28">
        <v>3.0805383122403476</v>
      </c>
    </row>
    <row r="29" spans="1:3" x14ac:dyDescent="0.3">
      <c r="A29" t="s">
        <v>648</v>
      </c>
      <c r="B29">
        <v>9386</v>
      </c>
      <c r="C29">
        <v>7.527709606531606</v>
      </c>
    </row>
    <row r="30" spans="1:3" x14ac:dyDescent="0.3">
      <c r="A30" t="s">
        <v>649</v>
      </c>
      <c r="B30">
        <v>22808</v>
      </c>
      <c r="C30">
        <v>18.292350384165022</v>
      </c>
    </row>
    <row r="31" spans="1:3" x14ac:dyDescent="0.3">
      <c r="A31" t="s">
        <v>650</v>
      </c>
      <c r="B31">
        <v>34417</v>
      </c>
      <c r="C31">
        <v>27.602938581717275</v>
      </c>
    </row>
    <row r="32" spans="1:3" x14ac:dyDescent="0.3">
      <c r="A32" t="s">
        <v>651</v>
      </c>
      <c r="B32">
        <v>35142</v>
      </c>
      <c r="C32">
        <v>28.184399210817578</v>
      </c>
    </row>
    <row r="33" spans="1:3" x14ac:dyDescent="0.3">
      <c r="A33" t="s">
        <v>652</v>
      </c>
      <c r="B33">
        <v>13220</v>
      </c>
      <c r="C33">
        <v>10.602633816146161</v>
      </c>
    </row>
    <row r="34" spans="1:3" x14ac:dyDescent="0.3">
      <c r="A34" t="s">
        <v>653</v>
      </c>
      <c r="B34">
        <v>522</v>
      </c>
      <c r="C34">
        <v>0.4186516529522159</v>
      </c>
    </row>
    <row r="35" spans="1:3" x14ac:dyDescent="0.3">
      <c r="A35" t="s">
        <v>654</v>
      </c>
      <c r="B35">
        <v>11</v>
      </c>
      <c r="C35">
        <v>8.8221612691079983E-3</v>
      </c>
    </row>
    <row r="36" spans="1:3" x14ac:dyDescent="0.3">
      <c r="A36" t="s">
        <v>655</v>
      </c>
      <c r="B36">
        <v>2</v>
      </c>
      <c r="C36">
        <v>1.6040293216560001E-3</v>
      </c>
    </row>
    <row r="37" spans="1:3" x14ac:dyDescent="0.3">
      <c r="A37" t="s">
        <v>626</v>
      </c>
      <c r="B37">
        <v>0</v>
      </c>
      <c r="C37">
        <v>0</v>
      </c>
    </row>
    <row r="38" spans="1:3" x14ac:dyDescent="0.3">
      <c r="A38" t="s">
        <v>626</v>
      </c>
      <c r="B38">
        <v>0</v>
      </c>
      <c r="C38">
        <v>0</v>
      </c>
    </row>
    <row r="39" spans="1:3" x14ac:dyDescent="0.3">
      <c r="A39" t="s">
        <v>626</v>
      </c>
      <c r="B39">
        <v>0</v>
      </c>
      <c r="C39">
        <v>0</v>
      </c>
    </row>
    <row r="40" spans="1:3" x14ac:dyDescent="0.3">
      <c r="A40" t="s">
        <v>626</v>
      </c>
      <c r="B40">
        <v>0</v>
      </c>
      <c r="C40">
        <v>0</v>
      </c>
    </row>
    <row r="41" spans="1:3" x14ac:dyDescent="0.3">
      <c r="A41" t="s">
        <v>626</v>
      </c>
      <c r="B41">
        <v>0</v>
      </c>
      <c r="C41">
        <v>0</v>
      </c>
    </row>
    <row r="42" spans="1:3" x14ac:dyDescent="0.3">
      <c r="A42" t="s">
        <v>626</v>
      </c>
      <c r="B42">
        <v>0</v>
      </c>
      <c r="C42">
        <v>0</v>
      </c>
    </row>
    <row r="43" spans="1:3" x14ac:dyDescent="0.3">
      <c r="A43" t="s">
        <v>626</v>
      </c>
      <c r="B43">
        <v>0</v>
      </c>
      <c r="C43">
        <v>0</v>
      </c>
    </row>
    <row r="44" spans="1:3" x14ac:dyDescent="0.3">
      <c r="A44" t="s">
        <v>626</v>
      </c>
      <c r="B44">
        <v>0</v>
      </c>
      <c r="C44">
        <v>0</v>
      </c>
    </row>
    <row r="45" spans="1:3" x14ac:dyDescent="0.3">
      <c r="A45" t="s">
        <v>626</v>
      </c>
      <c r="B45">
        <v>0</v>
      </c>
      <c r="C45">
        <v>0</v>
      </c>
    </row>
    <row r="46" spans="1:3" x14ac:dyDescent="0.3">
      <c r="A46" t="s">
        <v>626</v>
      </c>
      <c r="B46">
        <v>0</v>
      </c>
      <c r="C46">
        <v>0</v>
      </c>
    </row>
    <row r="47" spans="1:3" x14ac:dyDescent="0.3">
      <c r="A47" t="s">
        <v>626</v>
      </c>
      <c r="B47">
        <v>0</v>
      </c>
      <c r="C47">
        <v>0</v>
      </c>
    </row>
    <row r="48" spans="1:3" x14ac:dyDescent="0.3">
      <c r="A48" t="s">
        <v>626</v>
      </c>
      <c r="B48">
        <v>0</v>
      </c>
      <c r="C48">
        <v>0</v>
      </c>
    </row>
    <row r="49" spans="1:3" x14ac:dyDescent="0.3">
      <c r="A49" t="s">
        <v>626</v>
      </c>
      <c r="B49">
        <v>0</v>
      </c>
      <c r="C49">
        <v>0</v>
      </c>
    </row>
    <row r="50" spans="1:3" x14ac:dyDescent="0.3">
      <c r="A50" t="s">
        <v>626</v>
      </c>
      <c r="B50">
        <v>0</v>
      </c>
      <c r="C50">
        <v>0</v>
      </c>
    </row>
    <row r="51" spans="1:3" x14ac:dyDescent="0.3">
      <c r="A51" t="s">
        <v>626</v>
      </c>
      <c r="B51">
        <v>0</v>
      </c>
      <c r="C51">
        <v>0</v>
      </c>
    </row>
    <row r="52" spans="1:3" x14ac:dyDescent="0.3">
      <c r="A52" t="s">
        <v>626</v>
      </c>
      <c r="B52">
        <v>0</v>
      </c>
      <c r="C52">
        <v>0</v>
      </c>
    </row>
    <row r="53" spans="1:3" x14ac:dyDescent="0.3">
      <c r="A53" t="s">
        <v>626</v>
      </c>
      <c r="B53">
        <v>0</v>
      </c>
      <c r="C53">
        <v>0</v>
      </c>
    </row>
    <row r="54" spans="1:3" x14ac:dyDescent="0.3">
      <c r="A54" t="s">
        <v>626</v>
      </c>
      <c r="B54">
        <v>0</v>
      </c>
      <c r="C54">
        <v>0</v>
      </c>
    </row>
    <row r="55" spans="1:3" x14ac:dyDescent="0.3">
      <c r="A55" t="s">
        <v>626</v>
      </c>
      <c r="B55">
        <v>0</v>
      </c>
      <c r="C55">
        <v>0</v>
      </c>
    </row>
    <row r="56" spans="1:3" x14ac:dyDescent="0.3">
      <c r="A56" t="s">
        <v>626</v>
      </c>
      <c r="B56">
        <v>0</v>
      </c>
      <c r="C56">
        <v>0</v>
      </c>
    </row>
    <row r="57" spans="1:3" x14ac:dyDescent="0.3">
      <c r="A57" t="s">
        <v>626</v>
      </c>
      <c r="B57">
        <v>0</v>
      </c>
      <c r="C57">
        <v>0</v>
      </c>
    </row>
    <row r="58" spans="1:3" x14ac:dyDescent="0.3">
      <c r="A58" t="s">
        <v>626</v>
      </c>
      <c r="B58">
        <v>0</v>
      </c>
      <c r="C58">
        <v>0</v>
      </c>
    </row>
    <row r="59" spans="1:3" x14ac:dyDescent="0.3">
      <c r="A59" t="s">
        <v>626</v>
      </c>
      <c r="B59">
        <v>0</v>
      </c>
      <c r="C59">
        <v>0</v>
      </c>
    </row>
    <row r="60" spans="1:3" x14ac:dyDescent="0.3">
      <c r="A60" t="s">
        <v>626</v>
      </c>
      <c r="B60">
        <v>0</v>
      </c>
      <c r="C60">
        <v>0</v>
      </c>
    </row>
    <row r="61" spans="1:3" x14ac:dyDescent="0.3">
      <c r="A61" t="s">
        <v>626</v>
      </c>
      <c r="B61">
        <v>0</v>
      </c>
      <c r="C61">
        <v>0</v>
      </c>
    </row>
    <row r="62" spans="1:3" x14ac:dyDescent="0.3">
      <c r="A62" t="s">
        <v>626</v>
      </c>
      <c r="B62">
        <v>0</v>
      </c>
      <c r="C62">
        <v>0</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row r="72" spans="1:3" x14ac:dyDescent="0.3">
      <c r="A72" t="s">
        <v>626</v>
      </c>
      <c r="B72">
        <v>0</v>
      </c>
      <c r="C72">
        <v>0</v>
      </c>
    </row>
    <row r="73" spans="1:3" x14ac:dyDescent="0.3">
      <c r="A73" t="s">
        <v>626</v>
      </c>
      <c r="B73">
        <v>0</v>
      </c>
      <c r="C73">
        <v>0</v>
      </c>
    </row>
    <row r="74" spans="1:3" x14ac:dyDescent="0.3">
      <c r="A74" t="s">
        <v>626</v>
      </c>
      <c r="B74">
        <v>0</v>
      </c>
      <c r="C74">
        <v>0</v>
      </c>
    </row>
    <row r="75" spans="1:3" x14ac:dyDescent="0.3">
      <c r="A75" t="s">
        <v>626</v>
      </c>
      <c r="B75">
        <v>0</v>
      </c>
      <c r="C75">
        <v>0</v>
      </c>
    </row>
    <row r="76" spans="1:3" x14ac:dyDescent="0.3">
      <c r="A76" t="s">
        <v>626</v>
      </c>
      <c r="B76">
        <v>0</v>
      </c>
      <c r="C76">
        <v>0</v>
      </c>
    </row>
    <row r="77" spans="1:3" x14ac:dyDescent="0.3">
      <c r="A77" t="s">
        <v>626</v>
      </c>
      <c r="B77">
        <v>0</v>
      </c>
      <c r="C77">
        <v>0</v>
      </c>
    </row>
    <row r="78" spans="1:3" x14ac:dyDescent="0.3">
      <c r="A78" t="s">
        <v>626</v>
      </c>
      <c r="B78">
        <v>0</v>
      </c>
      <c r="C78">
        <v>0</v>
      </c>
    </row>
    <row r="79" spans="1:3" x14ac:dyDescent="0.3">
      <c r="A79" t="s">
        <v>626</v>
      </c>
      <c r="B79">
        <v>0</v>
      </c>
      <c r="C79">
        <v>0</v>
      </c>
    </row>
    <row r="80" spans="1:3" x14ac:dyDescent="0.3">
      <c r="A80" t="s">
        <v>626</v>
      </c>
      <c r="B80">
        <v>0</v>
      </c>
      <c r="C80">
        <v>0</v>
      </c>
    </row>
    <row r="81" spans="1:3" x14ac:dyDescent="0.3">
      <c r="A81" t="s">
        <v>626</v>
      </c>
      <c r="B81">
        <v>0</v>
      </c>
      <c r="C81">
        <v>0</v>
      </c>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C71"/>
  <sheetViews>
    <sheetView workbookViewId="0"/>
  </sheetViews>
  <sheetFormatPr baseColWidth="10" defaultRowHeight="14.4" x14ac:dyDescent="0.3"/>
  <sheetData>
    <row r="1" spans="1:3" x14ac:dyDescent="0.3">
      <c r="A1" t="s">
        <v>618</v>
      </c>
      <c r="B1" t="s">
        <v>619</v>
      </c>
      <c r="C1" t="s">
        <v>620</v>
      </c>
    </row>
    <row r="2" spans="1:3" x14ac:dyDescent="0.3">
      <c r="A2" t="s">
        <v>68</v>
      </c>
      <c r="B2">
        <v>1</v>
      </c>
      <c r="C2">
        <v>8.018860359565701E-4</v>
      </c>
    </row>
    <row r="3" spans="1:3" x14ac:dyDescent="0.3">
      <c r="A3" t="s">
        <v>622</v>
      </c>
      <c r="B3">
        <v>2</v>
      </c>
      <c r="C3">
        <v>1.6037720719131402E-3</v>
      </c>
    </row>
    <row r="4" spans="1:3" x14ac:dyDescent="0.3">
      <c r="A4" t="s">
        <v>624</v>
      </c>
      <c r="B4">
        <v>6</v>
      </c>
      <c r="C4">
        <v>4.811316215739418E-3</v>
      </c>
    </row>
    <row r="5" spans="1:3" x14ac:dyDescent="0.3">
      <c r="A5" t="s">
        <v>656</v>
      </c>
      <c r="B5">
        <v>52</v>
      </c>
      <c r="C5">
        <v>4.1698073869741635E-2</v>
      </c>
    </row>
    <row r="6" spans="1:3" x14ac:dyDescent="0.3">
      <c r="A6" t="s">
        <v>627</v>
      </c>
      <c r="B6">
        <v>131</v>
      </c>
      <c r="C6">
        <v>0.10504707071031064</v>
      </c>
    </row>
    <row r="7" spans="1:3" x14ac:dyDescent="0.3">
      <c r="A7" t="s">
        <v>628</v>
      </c>
      <c r="B7">
        <v>355</v>
      </c>
      <c r="C7">
        <v>0.28466954276458223</v>
      </c>
    </row>
    <row r="8" spans="1:3" x14ac:dyDescent="0.3">
      <c r="A8" t="s">
        <v>629</v>
      </c>
      <c r="B8">
        <v>646</v>
      </c>
      <c r="C8">
        <v>0.51801837922794414</v>
      </c>
    </row>
    <row r="9" spans="1:3" x14ac:dyDescent="0.3">
      <c r="A9" t="s">
        <v>630</v>
      </c>
      <c r="B9">
        <v>1225</v>
      </c>
      <c r="C9">
        <v>0.98231039404679821</v>
      </c>
    </row>
    <row r="10" spans="1:3" x14ac:dyDescent="0.3">
      <c r="A10" t="s">
        <v>631</v>
      </c>
      <c r="B10">
        <v>1910</v>
      </c>
      <c r="C10">
        <v>1.531602328677049</v>
      </c>
    </row>
    <row r="11" spans="1:3" x14ac:dyDescent="0.3">
      <c r="A11" t="s">
        <v>632</v>
      </c>
      <c r="B11">
        <v>2544</v>
      </c>
      <c r="C11">
        <v>2.0399980754735134</v>
      </c>
    </row>
    <row r="12" spans="1:3" x14ac:dyDescent="0.3">
      <c r="A12" t="s">
        <v>633</v>
      </c>
      <c r="B12">
        <v>3248</v>
      </c>
      <c r="C12">
        <v>2.6045258447869393</v>
      </c>
    </row>
    <row r="13" spans="1:3" x14ac:dyDescent="0.3">
      <c r="A13" t="s">
        <v>634</v>
      </c>
      <c r="B13">
        <v>4125</v>
      </c>
      <c r="C13">
        <v>3.3077798983208506</v>
      </c>
    </row>
    <row r="14" spans="1:3" x14ac:dyDescent="0.3">
      <c r="A14" t="s">
        <v>635</v>
      </c>
      <c r="B14">
        <v>4860</v>
      </c>
      <c r="C14">
        <v>3.8971661347489288</v>
      </c>
    </row>
    <row r="15" spans="1:3" x14ac:dyDescent="0.3">
      <c r="A15" t="s">
        <v>636</v>
      </c>
      <c r="B15">
        <v>6055</v>
      </c>
      <c r="C15">
        <v>4.8554199477170306</v>
      </c>
    </row>
    <row r="16" spans="1:3" x14ac:dyDescent="0.3">
      <c r="A16" t="s">
        <v>637</v>
      </c>
      <c r="B16">
        <v>7098</v>
      </c>
      <c r="C16">
        <v>5.6917870832197348</v>
      </c>
    </row>
    <row r="17" spans="1:3" x14ac:dyDescent="0.3">
      <c r="A17" t="s">
        <v>638</v>
      </c>
      <c r="B17">
        <v>8842</v>
      </c>
      <c r="C17">
        <v>7.0902763299279918</v>
      </c>
    </row>
    <row r="18" spans="1:3" x14ac:dyDescent="0.3">
      <c r="A18" t="s">
        <v>639</v>
      </c>
      <c r="B18">
        <v>9740</v>
      </c>
      <c r="C18">
        <v>7.8103699902169916</v>
      </c>
    </row>
    <row r="19" spans="1:3" x14ac:dyDescent="0.3">
      <c r="A19" t="s">
        <v>640</v>
      </c>
      <c r="B19">
        <v>10406</v>
      </c>
      <c r="C19">
        <v>8.3444260901640632</v>
      </c>
    </row>
    <row r="20" spans="1:3" x14ac:dyDescent="0.3">
      <c r="A20" t="s">
        <v>641</v>
      </c>
      <c r="B20">
        <v>10005</v>
      </c>
      <c r="C20">
        <v>8.0228697897454815</v>
      </c>
    </row>
    <row r="21" spans="1:3" x14ac:dyDescent="0.3">
      <c r="A21" t="s">
        <v>642</v>
      </c>
      <c r="B21">
        <v>9375</v>
      </c>
      <c r="C21">
        <v>7.5176815870928397</v>
      </c>
    </row>
    <row r="22" spans="1:3" x14ac:dyDescent="0.3">
      <c r="A22" t="s">
        <v>643</v>
      </c>
      <c r="B22">
        <v>8392</v>
      </c>
      <c r="C22">
        <v>6.7294276137475348</v>
      </c>
    </row>
    <row r="23" spans="1:3" x14ac:dyDescent="0.3">
      <c r="A23" t="s">
        <v>644</v>
      </c>
      <c r="B23">
        <v>7163</v>
      </c>
      <c r="C23">
        <v>5.7439096755569121</v>
      </c>
    </row>
    <row r="24" spans="1:3" x14ac:dyDescent="0.3">
      <c r="A24" t="s">
        <v>645</v>
      </c>
      <c r="B24">
        <v>6044</v>
      </c>
      <c r="C24">
        <v>4.8465992013215091</v>
      </c>
    </row>
    <row r="25" spans="1:3" x14ac:dyDescent="0.3">
      <c r="A25" t="s">
        <v>646</v>
      </c>
      <c r="B25">
        <v>5318</v>
      </c>
      <c r="C25">
        <v>4.2644299392170382</v>
      </c>
    </row>
    <row r="26" spans="1:3" x14ac:dyDescent="0.3">
      <c r="A26" t="s">
        <v>647</v>
      </c>
      <c r="B26">
        <v>4342</v>
      </c>
      <c r="C26">
        <v>3.4817891681234259</v>
      </c>
    </row>
    <row r="27" spans="1:3" x14ac:dyDescent="0.3">
      <c r="A27" t="s">
        <v>648</v>
      </c>
      <c r="B27">
        <v>3686</v>
      </c>
      <c r="C27">
        <v>2.9557519285359155</v>
      </c>
    </row>
    <row r="28" spans="1:3" x14ac:dyDescent="0.3">
      <c r="A28" t="s">
        <v>649</v>
      </c>
      <c r="B28">
        <v>2862</v>
      </c>
      <c r="C28">
        <v>2.2949978349077034</v>
      </c>
    </row>
    <row r="29" spans="1:3" x14ac:dyDescent="0.3">
      <c r="A29" t="s">
        <v>650</v>
      </c>
      <c r="B29">
        <v>2188</v>
      </c>
      <c r="C29">
        <v>1.7545266466729748</v>
      </c>
    </row>
    <row r="30" spans="1:3" x14ac:dyDescent="0.3">
      <c r="A30" t="s">
        <v>651</v>
      </c>
      <c r="B30">
        <v>1519</v>
      </c>
      <c r="C30">
        <v>1.2180648886180296</v>
      </c>
    </row>
    <row r="31" spans="1:3" x14ac:dyDescent="0.3">
      <c r="A31" t="s">
        <v>652</v>
      </c>
      <c r="B31">
        <v>1048</v>
      </c>
      <c r="C31">
        <v>0.84037656568248509</v>
      </c>
    </row>
    <row r="32" spans="1:3" x14ac:dyDescent="0.3">
      <c r="A32" t="s">
        <v>653</v>
      </c>
      <c r="B32">
        <v>634</v>
      </c>
      <c r="C32">
        <v>0.50839574679646526</v>
      </c>
    </row>
    <row r="33" spans="1:3" x14ac:dyDescent="0.3">
      <c r="A33" t="s">
        <v>654</v>
      </c>
      <c r="B33">
        <v>427</v>
      </c>
      <c r="C33">
        <v>0.3424053373534553</v>
      </c>
    </row>
    <row r="34" spans="1:3" x14ac:dyDescent="0.3">
      <c r="A34" t="s">
        <v>657</v>
      </c>
      <c r="B34">
        <v>219</v>
      </c>
      <c r="C34">
        <v>0.17561304187448881</v>
      </c>
    </row>
    <row r="35" spans="1:3" x14ac:dyDescent="0.3">
      <c r="A35" t="s">
        <v>655</v>
      </c>
      <c r="B35">
        <v>137</v>
      </c>
      <c r="C35">
        <v>0.1098583869260501</v>
      </c>
    </row>
    <row r="36" spans="1:3" x14ac:dyDescent="0.3">
      <c r="A36" t="s">
        <v>658</v>
      </c>
      <c r="B36">
        <v>51</v>
      </c>
      <c r="C36">
        <v>4.0896187833785055E-2</v>
      </c>
    </row>
    <row r="37" spans="1:3" x14ac:dyDescent="0.3">
      <c r="A37" t="s">
        <v>659</v>
      </c>
      <c r="B37">
        <v>25</v>
      </c>
      <c r="C37">
        <v>2.0047150898914252E-2</v>
      </c>
    </row>
    <row r="38" spans="1:3" x14ac:dyDescent="0.3">
      <c r="A38" t="s">
        <v>660</v>
      </c>
      <c r="B38">
        <v>10</v>
      </c>
      <c r="C38">
        <v>8.018860359565701E-3</v>
      </c>
    </row>
    <row r="39" spans="1:3" x14ac:dyDescent="0.3">
      <c r="A39" t="s">
        <v>661</v>
      </c>
      <c r="B39">
        <v>9</v>
      </c>
      <c r="C39">
        <v>7.2169743236091283E-3</v>
      </c>
    </row>
    <row r="40" spans="1:3" x14ac:dyDescent="0.3">
      <c r="A40" t="s">
        <v>662</v>
      </c>
      <c r="B40">
        <v>2</v>
      </c>
      <c r="C40">
        <v>1.6037720719131402E-3</v>
      </c>
    </row>
    <row r="41" spans="1:3" x14ac:dyDescent="0.3">
      <c r="A41" t="s">
        <v>663</v>
      </c>
      <c r="B41">
        <v>2</v>
      </c>
      <c r="C41">
        <v>1.6037720719131402E-3</v>
      </c>
    </row>
    <row r="42" spans="1:3" x14ac:dyDescent="0.3">
      <c r="A42" t="s">
        <v>664</v>
      </c>
      <c r="B42">
        <v>2</v>
      </c>
      <c r="C42">
        <v>1.6037720719131402E-3</v>
      </c>
    </row>
    <row r="43" spans="1:3" x14ac:dyDescent="0.3">
      <c r="A43" t="s">
        <v>626</v>
      </c>
      <c r="B43">
        <v>0</v>
      </c>
      <c r="C43">
        <v>0</v>
      </c>
    </row>
    <row r="44" spans="1:3" x14ac:dyDescent="0.3">
      <c r="A44" t="s">
        <v>626</v>
      </c>
      <c r="B44">
        <v>0</v>
      </c>
      <c r="C44">
        <v>0</v>
      </c>
    </row>
    <row r="45" spans="1:3" x14ac:dyDescent="0.3">
      <c r="A45" t="s">
        <v>626</v>
      </c>
      <c r="B45">
        <v>0</v>
      </c>
      <c r="C45">
        <v>0</v>
      </c>
    </row>
    <row r="46" spans="1:3" x14ac:dyDescent="0.3">
      <c r="A46" t="s">
        <v>626</v>
      </c>
      <c r="B46">
        <v>0</v>
      </c>
      <c r="C46">
        <v>0</v>
      </c>
    </row>
    <row r="47" spans="1:3" x14ac:dyDescent="0.3">
      <c r="A47" t="s">
        <v>626</v>
      </c>
      <c r="B47">
        <v>0</v>
      </c>
      <c r="C47">
        <v>0</v>
      </c>
    </row>
    <row r="48" spans="1:3" x14ac:dyDescent="0.3">
      <c r="A48" t="s">
        <v>626</v>
      </c>
      <c r="B48">
        <v>0</v>
      </c>
      <c r="C48">
        <v>0</v>
      </c>
    </row>
    <row r="49" spans="1:3" x14ac:dyDescent="0.3">
      <c r="A49" t="s">
        <v>626</v>
      </c>
      <c r="B49">
        <v>0</v>
      </c>
      <c r="C49">
        <v>0</v>
      </c>
    </row>
    <row r="50" spans="1:3" x14ac:dyDescent="0.3">
      <c r="A50" t="s">
        <v>626</v>
      </c>
      <c r="B50">
        <v>0</v>
      </c>
      <c r="C50">
        <v>0</v>
      </c>
    </row>
    <row r="51" spans="1:3" x14ac:dyDescent="0.3">
      <c r="A51" t="s">
        <v>626</v>
      </c>
      <c r="B51">
        <v>0</v>
      </c>
      <c r="C51">
        <v>0</v>
      </c>
    </row>
    <row r="52" spans="1:3" x14ac:dyDescent="0.3">
      <c r="A52" t="s">
        <v>626</v>
      </c>
      <c r="B52">
        <v>0</v>
      </c>
      <c r="C52">
        <v>0</v>
      </c>
    </row>
    <row r="53" spans="1:3" x14ac:dyDescent="0.3">
      <c r="A53" t="s">
        <v>626</v>
      </c>
      <c r="B53">
        <v>0</v>
      </c>
      <c r="C53">
        <v>0</v>
      </c>
    </row>
    <row r="54" spans="1:3" x14ac:dyDescent="0.3">
      <c r="A54" t="s">
        <v>626</v>
      </c>
      <c r="B54">
        <v>0</v>
      </c>
      <c r="C54">
        <v>0</v>
      </c>
    </row>
    <row r="55" spans="1:3" x14ac:dyDescent="0.3">
      <c r="A55" t="s">
        <v>626</v>
      </c>
      <c r="B55">
        <v>0</v>
      </c>
      <c r="C55">
        <v>0</v>
      </c>
    </row>
    <row r="56" spans="1:3" x14ac:dyDescent="0.3">
      <c r="A56" t="s">
        <v>626</v>
      </c>
      <c r="B56">
        <v>0</v>
      </c>
      <c r="C56">
        <v>0</v>
      </c>
    </row>
    <row r="57" spans="1:3" x14ac:dyDescent="0.3">
      <c r="A57" t="s">
        <v>626</v>
      </c>
      <c r="B57">
        <v>0</v>
      </c>
      <c r="C57">
        <v>0</v>
      </c>
    </row>
    <row r="58" spans="1:3" x14ac:dyDescent="0.3">
      <c r="A58" t="s">
        <v>626</v>
      </c>
      <c r="B58">
        <v>0</v>
      </c>
      <c r="C58">
        <v>0</v>
      </c>
    </row>
    <row r="59" spans="1:3" x14ac:dyDescent="0.3">
      <c r="A59" t="s">
        <v>626</v>
      </c>
      <c r="B59">
        <v>0</v>
      </c>
      <c r="C59">
        <v>0</v>
      </c>
    </row>
    <row r="60" spans="1:3" x14ac:dyDescent="0.3">
      <c r="A60" t="s">
        <v>626</v>
      </c>
      <c r="B60">
        <v>0</v>
      </c>
      <c r="C60">
        <v>0</v>
      </c>
    </row>
    <row r="61" spans="1:3" x14ac:dyDescent="0.3">
      <c r="A61" t="s">
        <v>626</v>
      </c>
      <c r="B61">
        <v>0</v>
      </c>
      <c r="C61">
        <v>0</v>
      </c>
    </row>
    <row r="62" spans="1:3" x14ac:dyDescent="0.3">
      <c r="A62" t="s">
        <v>626</v>
      </c>
      <c r="B62">
        <v>0</v>
      </c>
      <c r="C62">
        <v>0</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C81"/>
  <sheetViews>
    <sheetView workbookViewId="0"/>
  </sheetViews>
  <sheetFormatPr baseColWidth="10" defaultRowHeight="14.4" x14ac:dyDescent="0.3"/>
  <sheetData>
    <row r="1" spans="1:3" x14ac:dyDescent="0.3">
      <c r="A1" t="s">
        <v>618</v>
      </c>
      <c r="B1" t="s">
        <v>619</v>
      </c>
      <c r="C1" t="s">
        <v>620</v>
      </c>
    </row>
    <row r="2" spans="1:3" x14ac:dyDescent="0.3">
      <c r="A2" t="s">
        <v>68</v>
      </c>
      <c r="B2">
        <v>22</v>
      </c>
      <c r="C2">
        <v>1.7326381778946874E-2</v>
      </c>
    </row>
    <row r="3" spans="1:3" x14ac:dyDescent="0.3">
      <c r="A3" t="s">
        <v>665</v>
      </c>
      <c r="B3">
        <v>6</v>
      </c>
      <c r="C3">
        <v>4.7253768488036921E-3</v>
      </c>
    </row>
    <row r="4" spans="1:3" x14ac:dyDescent="0.3">
      <c r="A4" t="s">
        <v>666</v>
      </c>
      <c r="B4">
        <v>12</v>
      </c>
      <c r="C4">
        <v>9.4507536976073843E-3</v>
      </c>
    </row>
    <row r="5" spans="1:3" x14ac:dyDescent="0.3">
      <c r="A5" t="s">
        <v>667</v>
      </c>
      <c r="B5">
        <v>32</v>
      </c>
      <c r="C5">
        <v>2.520200986028636E-2</v>
      </c>
    </row>
    <row r="6" spans="1:3" x14ac:dyDescent="0.3">
      <c r="A6" t="s">
        <v>668</v>
      </c>
      <c r="B6">
        <v>60</v>
      </c>
      <c r="C6">
        <v>4.7253768488036918E-2</v>
      </c>
    </row>
    <row r="7" spans="1:3" x14ac:dyDescent="0.3">
      <c r="A7" t="s">
        <v>669</v>
      </c>
      <c r="B7">
        <v>87</v>
      </c>
      <c r="C7">
        <v>6.8517964307653514E-2</v>
      </c>
    </row>
    <row r="8" spans="1:3" x14ac:dyDescent="0.3">
      <c r="A8" t="s">
        <v>670</v>
      </c>
      <c r="B8">
        <v>111</v>
      </c>
      <c r="C8">
        <v>8.741947170286829E-2</v>
      </c>
    </row>
    <row r="9" spans="1:3" x14ac:dyDescent="0.3">
      <c r="A9" t="s">
        <v>671</v>
      </c>
      <c r="B9">
        <v>82</v>
      </c>
      <c r="C9">
        <v>6.4580150266983785E-2</v>
      </c>
    </row>
    <row r="10" spans="1:3" x14ac:dyDescent="0.3">
      <c r="A10" t="s">
        <v>672</v>
      </c>
      <c r="B10">
        <v>116</v>
      </c>
      <c r="C10">
        <v>9.1357285743538061E-2</v>
      </c>
    </row>
    <row r="11" spans="1:3" x14ac:dyDescent="0.3">
      <c r="A11" t="s">
        <v>673</v>
      </c>
      <c r="B11">
        <v>141</v>
      </c>
      <c r="C11">
        <v>0.11104635594688674</v>
      </c>
    </row>
    <row r="12" spans="1:3" x14ac:dyDescent="0.3">
      <c r="A12" t="s">
        <v>674</v>
      </c>
      <c r="B12">
        <v>123</v>
      </c>
      <c r="C12">
        <v>9.6870225400475685E-2</v>
      </c>
    </row>
    <row r="13" spans="1:3" x14ac:dyDescent="0.3">
      <c r="A13" t="s">
        <v>675</v>
      </c>
      <c r="B13">
        <v>114</v>
      </c>
      <c r="C13">
        <v>8.9782160127270139E-2</v>
      </c>
    </row>
    <row r="14" spans="1:3" x14ac:dyDescent="0.3">
      <c r="A14" t="s">
        <v>676</v>
      </c>
      <c r="B14">
        <v>168</v>
      </c>
      <c r="C14">
        <v>0.13231055176650344</v>
      </c>
    </row>
    <row r="15" spans="1:3" x14ac:dyDescent="0.3">
      <c r="A15" t="s">
        <v>677</v>
      </c>
      <c r="B15">
        <v>177</v>
      </c>
      <c r="C15">
        <v>0.13939861703970891</v>
      </c>
    </row>
    <row r="16" spans="1:3" x14ac:dyDescent="0.3">
      <c r="A16" t="s">
        <v>678</v>
      </c>
      <c r="B16">
        <v>255</v>
      </c>
      <c r="C16">
        <v>0.20082851607415697</v>
      </c>
    </row>
    <row r="17" spans="1:3" x14ac:dyDescent="0.3">
      <c r="A17" t="s">
        <v>679</v>
      </c>
      <c r="B17">
        <v>204</v>
      </c>
      <c r="C17">
        <v>0.16066281285932543</v>
      </c>
    </row>
    <row r="18" spans="1:3" x14ac:dyDescent="0.3">
      <c r="A18" t="s">
        <v>680</v>
      </c>
      <c r="B18">
        <v>280</v>
      </c>
      <c r="C18">
        <v>0.22051758627750565</v>
      </c>
    </row>
    <row r="19" spans="1:3" x14ac:dyDescent="0.3">
      <c r="A19" t="s">
        <v>681</v>
      </c>
      <c r="B19">
        <v>319</v>
      </c>
      <c r="C19">
        <v>0.25123253579472959</v>
      </c>
    </row>
    <row r="20" spans="1:3" x14ac:dyDescent="0.3">
      <c r="A20" t="s">
        <v>682</v>
      </c>
      <c r="B20">
        <v>429</v>
      </c>
      <c r="C20">
        <v>0.33786444468946403</v>
      </c>
    </row>
    <row r="21" spans="1:3" x14ac:dyDescent="0.3">
      <c r="A21" t="s">
        <v>683</v>
      </c>
      <c r="B21">
        <v>547</v>
      </c>
      <c r="C21">
        <v>0.43079685604926993</v>
      </c>
    </row>
    <row r="22" spans="1:3" x14ac:dyDescent="0.3">
      <c r="A22" t="s">
        <v>684</v>
      </c>
      <c r="B22">
        <v>668</v>
      </c>
      <c r="C22">
        <v>0.52609195583347779</v>
      </c>
    </row>
    <row r="23" spans="1:3" x14ac:dyDescent="0.3">
      <c r="A23" t="s">
        <v>685</v>
      </c>
      <c r="B23">
        <v>810</v>
      </c>
      <c r="C23">
        <v>0.63792587458849814</v>
      </c>
    </row>
    <row r="24" spans="1:3" x14ac:dyDescent="0.3">
      <c r="A24" t="s">
        <v>686</v>
      </c>
      <c r="B24">
        <v>1101</v>
      </c>
      <c r="C24">
        <v>0.86710665175547774</v>
      </c>
    </row>
    <row r="25" spans="1:3" x14ac:dyDescent="0.3">
      <c r="A25" t="s">
        <v>687</v>
      </c>
      <c r="B25">
        <v>1375</v>
      </c>
      <c r="C25">
        <v>1.0828988611841797</v>
      </c>
    </row>
    <row r="26" spans="1:3" x14ac:dyDescent="0.3">
      <c r="A26" t="s">
        <v>688</v>
      </c>
      <c r="B26">
        <v>1905</v>
      </c>
      <c r="C26">
        <v>1.5003071494951723</v>
      </c>
    </row>
    <row r="27" spans="1:3" x14ac:dyDescent="0.3">
      <c r="A27" t="s">
        <v>689</v>
      </c>
      <c r="B27">
        <v>2632</v>
      </c>
      <c r="C27">
        <v>2.0728653110085524</v>
      </c>
    </row>
    <row r="28" spans="1:3" x14ac:dyDescent="0.3">
      <c r="A28" t="s">
        <v>690</v>
      </c>
      <c r="B28">
        <v>3457</v>
      </c>
      <c r="C28">
        <v>2.7226046277190621</v>
      </c>
    </row>
    <row r="29" spans="1:3" x14ac:dyDescent="0.3">
      <c r="A29" t="s">
        <v>691</v>
      </c>
      <c r="B29">
        <v>4462</v>
      </c>
      <c r="C29">
        <v>3.5141052498936776</v>
      </c>
    </row>
    <row r="30" spans="1:3" x14ac:dyDescent="0.3">
      <c r="A30" t="s">
        <v>692</v>
      </c>
      <c r="B30">
        <v>5869</v>
      </c>
      <c r="C30">
        <v>4.6222061209381451</v>
      </c>
    </row>
    <row r="31" spans="1:3" x14ac:dyDescent="0.3">
      <c r="A31" t="s">
        <v>693</v>
      </c>
      <c r="B31">
        <v>7111</v>
      </c>
      <c r="C31">
        <v>5.600359128640509</v>
      </c>
    </row>
    <row r="32" spans="1:3" x14ac:dyDescent="0.3">
      <c r="A32" t="s">
        <v>694</v>
      </c>
      <c r="B32">
        <v>8866</v>
      </c>
      <c r="C32">
        <v>6.9825318569155881</v>
      </c>
    </row>
    <row r="33" spans="1:3" x14ac:dyDescent="0.3">
      <c r="A33" t="s">
        <v>695</v>
      </c>
      <c r="B33">
        <v>9682</v>
      </c>
      <c r="C33">
        <v>7.6251831083528927</v>
      </c>
    </row>
    <row r="34" spans="1:3" x14ac:dyDescent="0.3">
      <c r="A34" t="s">
        <v>696</v>
      </c>
      <c r="B34">
        <v>10321</v>
      </c>
      <c r="C34">
        <v>8.1284357427504812</v>
      </c>
    </row>
    <row r="35" spans="1:3" x14ac:dyDescent="0.3">
      <c r="A35" t="s">
        <v>697</v>
      </c>
      <c r="B35">
        <v>10584</v>
      </c>
      <c r="C35">
        <v>8.3355647612897119</v>
      </c>
    </row>
    <row r="36" spans="1:3" x14ac:dyDescent="0.3">
      <c r="A36" t="s">
        <v>698</v>
      </c>
      <c r="B36">
        <v>10153</v>
      </c>
      <c r="C36">
        <v>7.9961251909839826</v>
      </c>
    </row>
    <row r="37" spans="1:3" x14ac:dyDescent="0.3">
      <c r="A37" t="s">
        <v>699</v>
      </c>
      <c r="B37">
        <v>9449</v>
      </c>
      <c r="C37">
        <v>7.4416809740576797</v>
      </c>
    </row>
    <row r="38" spans="1:3" x14ac:dyDescent="0.3">
      <c r="A38" t="s">
        <v>700</v>
      </c>
      <c r="B38">
        <v>8450</v>
      </c>
      <c r="C38">
        <v>6.6549057287318636</v>
      </c>
    </row>
    <row r="39" spans="1:3" x14ac:dyDescent="0.3">
      <c r="A39" t="s">
        <v>701</v>
      </c>
      <c r="B39">
        <v>6970</v>
      </c>
      <c r="C39">
        <v>5.4893127726936237</v>
      </c>
    </row>
    <row r="40" spans="1:3" x14ac:dyDescent="0.3">
      <c r="A40" t="s">
        <v>702</v>
      </c>
      <c r="B40">
        <v>5669</v>
      </c>
      <c r="C40">
        <v>4.4646935593113524</v>
      </c>
    </row>
    <row r="41" spans="1:3" x14ac:dyDescent="0.3">
      <c r="A41" t="s">
        <v>703</v>
      </c>
      <c r="B41">
        <v>4222</v>
      </c>
      <c r="C41">
        <v>3.325090175941531</v>
      </c>
    </row>
    <row r="42" spans="1:3" x14ac:dyDescent="0.3">
      <c r="A42" t="s">
        <v>704</v>
      </c>
      <c r="B42">
        <v>3163</v>
      </c>
      <c r="C42">
        <v>2.4910611621276795</v>
      </c>
    </row>
    <row r="43" spans="1:3" x14ac:dyDescent="0.3">
      <c r="A43" t="s">
        <v>705</v>
      </c>
      <c r="B43">
        <v>2207</v>
      </c>
      <c r="C43">
        <v>1.7381511175516251</v>
      </c>
    </row>
    <row r="44" spans="1:3" x14ac:dyDescent="0.3">
      <c r="A44" t="s">
        <v>706</v>
      </c>
      <c r="B44">
        <v>1597</v>
      </c>
      <c r="C44">
        <v>1.2577378045899159</v>
      </c>
    </row>
    <row r="45" spans="1:3" x14ac:dyDescent="0.3">
      <c r="A45" t="s">
        <v>707</v>
      </c>
      <c r="B45">
        <v>1043</v>
      </c>
      <c r="C45">
        <v>0.82142800888370848</v>
      </c>
    </row>
    <row r="46" spans="1:3" x14ac:dyDescent="0.3">
      <c r="A46" t="s">
        <v>708</v>
      </c>
      <c r="B46">
        <v>707</v>
      </c>
      <c r="C46">
        <v>0.55680690535070176</v>
      </c>
    </row>
    <row r="47" spans="1:3" x14ac:dyDescent="0.3">
      <c r="A47" t="s">
        <v>709</v>
      </c>
      <c r="B47">
        <v>493</v>
      </c>
      <c r="C47">
        <v>0.38826846441003671</v>
      </c>
    </row>
    <row r="48" spans="1:3" x14ac:dyDescent="0.3">
      <c r="A48" t="s">
        <v>710</v>
      </c>
      <c r="B48">
        <v>285</v>
      </c>
      <c r="C48">
        <v>0.22445540031817535</v>
      </c>
    </row>
    <row r="49" spans="1:3" x14ac:dyDescent="0.3">
      <c r="A49" t="s">
        <v>711</v>
      </c>
      <c r="B49">
        <v>186</v>
      </c>
      <c r="C49">
        <v>0.14648668231291445</v>
      </c>
    </row>
    <row r="50" spans="1:3" x14ac:dyDescent="0.3">
      <c r="A50" t="s">
        <v>712</v>
      </c>
      <c r="B50">
        <v>103</v>
      </c>
      <c r="C50">
        <v>8.1118969237796684E-2</v>
      </c>
    </row>
    <row r="51" spans="1:3" x14ac:dyDescent="0.3">
      <c r="A51" t="s">
        <v>713</v>
      </c>
      <c r="B51">
        <v>62</v>
      </c>
      <c r="C51">
        <v>4.8828894104304806E-2</v>
      </c>
    </row>
    <row r="52" spans="1:3" x14ac:dyDescent="0.3">
      <c r="A52" t="s">
        <v>714</v>
      </c>
      <c r="B52">
        <v>35</v>
      </c>
      <c r="C52">
        <v>2.7564698284688206E-2</v>
      </c>
    </row>
    <row r="53" spans="1:3" x14ac:dyDescent="0.3">
      <c r="A53" t="s">
        <v>715</v>
      </c>
      <c r="B53">
        <v>25</v>
      </c>
      <c r="C53">
        <v>1.9689070203348719E-2</v>
      </c>
    </row>
    <row r="54" spans="1:3" x14ac:dyDescent="0.3">
      <c r="A54" t="s">
        <v>716</v>
      </c>
      <c r="B54">
        <v>12</v>
      </c>
      <c r="C54">
        <v>9.4507536976073843E-3</v>
      </c>
    </row>
    <row r="55" spans="1:3" x14ac:dyDescent="0.3">
      <c r="A55" t="s">
        <v>717</v>
      </c>
      <c r="B55">
        <v>7</v>
      </c>
      <c r="C55">
        <v>5.5129396569376411E-3</v>
      </c>
    </row>
    <row r="56" spans="1:3" x14ac:dyDescent="0.3">
      <c r="A56" t="s">
        <v>718</v>
      </c>
      <c r="B56">
        <v>4</v>
      </c>
      <c r="C56">
        <v>3.1502512325357951E-3</v>
      </c>
    </row>
    <row r="57" spans="1:3" x14ac:dyDescent="0.3">
      <c r="A57" t="s">
        <v>719</v>
      </c>
      <c r="B57">
        <v>1</v>
      </c>
      <c r="C57">
        <v>7.8756280813394876E-4</v>
      </c>
    </row>
    <row r="58" spans="1:3" x14ac:dyDescent="0.3">
      <c r="A58" t="s">
        <v>720</v>
      </c>
      <c r="B58">
        <v>1</v>
      </c>
      <c r="C58">
        <v>7.8756280813394876E-4</v>
      </c>
    </row>
    <row r="59" spans="1:3" x14ac:dyDescent="0.3">
      <c r="A59" t="s">
        <v>721</v>
      </c>
      <c r="B59">
        <v>1</v>
      </c>
      <c r="C59">
        <v>7.8756280813394876E-4</v>
      </c>
    </row>
    <row r="60" spans="1:3" x14ac:dyDescent="0.3">
      <c r="A60" t="s">
        <v>722</v>
      </c>
      <c r="B60">
        <v>1</v>
      </c>
      <c r="C60">
        <v>7.8756280813394876E-4</v>
      </c>
    </row>
    <row r="61" spans="1:3" x14ac:dyDescent="0.3">
      <c r="A61" t="s">
        <v>626</v>
      </c>
      <c r="B61">
        <v>0</v>
      </c>
      <c r="C61">
        <v>0</v>
      </c>
    </row>
    <row r="62" spans="1:3" x14ac:dyDescent="0.3">
      <c r="A62" t="s">
        <v>626</v>
      </c>
      <c r="B62">
        <v>0</v>
      </c>
      <c r="C62">
        <v>0</v>
      </c>
    </row>
    <row r="63" spans="1:3" x14ac:dyDescent="0.3">
      <c r="A63" t="s">
        <v>626</v>
      </c>
      <c r="B63">
        <v>0</v>
      </c>
      <c r="C63">
        <v>0</v>
      </c>
    </row>
    <row r="64" spans="1:3" x14ac:dyDescent="0.3">
      <c r="A64" t="s">
        <v>626</v>
      </c>
      <c r="B64">
        <v>0</v>
      </c>
      <c r="C64">
        <v>0</v>
      </c>
    </row>
    <row r="65" spans="1:3" x14ac:dyDescent="0.3">
      <c r="A65" t="s">
        <v>626</v>
      </c>
      <c r="B65">
        <v>0</v>
      </c>
      <c r="C65">
        <v>0</v>
      </c>
    </row>
    <row r="66" spans="1:3" x14ac:dyDescent="0.3">
      <c r="A66" t="s">
        <v>626</v>
      </c>
      <c r="B66">
        <v>0</v>
      </c>
      <c r="C66">
        <v>0</v>
      </c>
    </row>
    <row r="67" spans="1:3" x14ac:dyDescent="0.3">
      <c r="A67" t="s">
        <v>626</v>
      </c>
      <c r="B67">
        <v>0</v>
      </c>
      <c r="C67">
        <v>0</v>
      </c>
    </row>
    <row r="68" spans="1:3" x14ac:dyDescent="0.3">
      <c r="A68" t="s">
        <v>626</v>
      </c>
      <c r="B68">
        <v>0</v>
      </c>
      <c r="C68">
        <v>0</v>
      </c>
    </row>
    <row r="69" spans="1:3" x14ac:dyDescent="0.3">
      <c r="A69" t="s">
        <v>626</v>
      </c>
      <c r="B69">
        <v>0</v>
      </c>
      <c r="C69">
        <v>0</v>
      </c>
    </row>
    <row r="70" spans="1:3" x14ac:dyDescent="0.3">
      <c r="A70" t="s">
        <v>626</v>
      </c>
      <c r="B70">
        <v>0</v>
      </c>
      <c r="C70">
        <v>0</v>
      </c>
    </row>
    <row r="71" spans="1:3" x14ac:dyDescent="0.3">
      <c r="A71" t="s">
        <v>626</v>
      </c>
      <c r="B71">
        <v>0</v>
      </c>
      <c r="C71">
        <v>0</v>
      </c>
    </row>
    <row r="72" spans="1:3" x14ac:dyDescent="0.3">
      <c r="A72" t="s">
        <v>626</v>
      </c>
      <c r="B72">
        <v>0</v>
      </c>
      <c r="C72">
        <v>0</v>
      </c>
    </row>
    <row r="73" spans="1:3" x14ac:dyDescent="0.3">
      <c r="A73" t="s">
        <v>626</v>
      </c>
      <c r="B73">
        <v>0</v>
      </c>
      <c r="C73">
        <v>0</v>
      </c>
    </row>
    <row r="74" spans="1:3" x14ac:dyDescent="0.3">
      <c r="A74" t="s">
        <v>626</v>
      </c>
      <c r="B74">
        <v>0</v>
      </c>
      <c r="C74">
        <v>0</v>
      </c>
    </row>
    <row r="75" spans="1:3" x14ac:dyDescent="0.3">
      <c r="A75" t="s">
        <v>626</v>
      </c>
      <c r="B75">
        <v>0</v>
      </c>
      <c r="C75">
        <v>0</v>
      </c>
    </row>
    <row r="76" spans="1:3" x14ac:dyDescent="0.3">
      <c r="A76" t="s">
        <v>626</v>
      </c>
      <c r="B76">
        <v>0</v>
      </c>
      <c r="C76">
        <v>0</v>
      </c>
    </row>
    <row r="77" spans="1:3" x14ac:dyDescent="0.3">
      <c r="A77" t="s">
        <v>626</v>
      </c>
      <c r="B77">
        <v>0</v>
      </c>
      <c r="C77">
        <v>0</v>
      </c>
    </row>
    <row r="78" spans="1:3" x14ac:dyDescent="0.3">
      <c r="A78" t="s">
        <v>626</v>
      </c>
      <c r="B78">
        <v>0</v>
      </c>
      <c r="C78">
        <v>0</v>
      </c>
    </row>
    <row r="79" spans="1:3" x14ac:dyDescent="0.3">
      <c r="A79" t="s">
        <v>626</v>
      </c>
      <c r="B79">
        <v>0</v>
      </c>
      <c r="C79">
        <v>0</v>
      </c>
    </row>
    <row r="80" spans="1:3" x14ac:dyDescent="0.3">
      <c r="A80" t="s">
        <v>626</v>
      </c>
      <c r="B80">
        <v>0</v>
      </c>
      <c r="C80">
        <v>0</v>
      </c>
    </row>
    <row r="81" spans="1:3" x14ac:dyDescent="0.3">
      <c r="A81" t="s">
        <v>626</v>
      </c>
      <c r="B81">
        <v>0</v>
      </c>
      <c r="C81">
        <v>0</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C24"/>
  <sheetViews>
    <sheetView workbookViewId="0"/>
  </sheetViews>
  <sheetFormatPr baseColWidth="10" defaultRowHeight="14.4" x14ac:dyDescent="0.3"/>
  <sheetData>
    <row r="1" spans="1:3" x14ac:dyDescent="0.3">
      <c r="A1" t="s">
        <v>618</v>
      </c>
      <c r="B1" t="s">
        <v>619</v>
      </c>
      <c r="C1" t="s">
        <v>620</v>
      </c>
    </row>
    <row r="2" spans="1:3" x14ac:dyDescent="0.3">
      <c r="A2" t="s">
        <v>68</v>
      </c>
      <c r="B2">
        <v>1731</v>
      </c>
      <c r="C2">
        <v>1.3880647282408227</v>
      </c>
    </row>
    <row r="3" spans="1:3" x14ac:dyDescent="0.3">
      <c r="A3" t="s">
        <v>69</v>
      </c>
      <c r="B3">
        <v>2458</v>
      </c>
      <c r="C3">
        <v>1.9710358763812483</v>
      </c>
    </row>
    <row r="4" spans="1:3" x14ac:dyDescent="0.3">
      <c r="A4" t="s">
        <v>70</v>
      </c>
      <c r="B4">
        <v>4575</v>
      </c>
      <c r="C4">
        <v>3.6686286145013054</v>
      </c>
    </row>
    <row r="5" spans="1:3" x14ac:dyDescent="0.3">
      <c r="A5" t="s">
        <v>71</v>
      </c>
      <c r="B5">
        <v>17405</v>
      </c>
      <c r="C5">
        <v>13.9568264558241</v>
      </c>
    </row>
    <row r="6" spans="1:3" x14ac:dyDescent="0.3">
      <c r="A6" t="s">
        <v>72</v>
      </c>
      <c r="B6">
        <v>48537</v>
      </c>
      <c r="C6">
        <v>38.921142527224035</v>
      </c>
    </row>
    <row r="7" spans="1:3" x14ac:dyDescent="0.3">
      <c r="A7" t="s">
        <v>73</v>
      </c>
      <c r="B7">
        <v>28527</v>
      </c>
      <c r="C7">
        <v>22.875402947733065</v>
      </c>
    </row>
    <row r="8" spans="1:3" x14ac:dyDescent="0.3">
      <c r="A8" t="s">
        <v>74</v>
      </c>
      <c r="B8">
        <v>9525</v>
      </c>
      <c r="C8">
        <v>7.6379644924863266</v>
      </c>
    </row>
    <row r="9" spans="1:3" x14ac:dyDescent="0.3">
      <c r="A9" t="s">
        <v>75</v>
      </c>
      <c r="B9">
        <v>4260</v>
      </c>
      <c r="C9">
        <v>3.4160345131749876</v>
      </c>
    </row>
    <row r="10" spans="1:3" x14ac:dyDescent="0.3">
      <c r="A10" t="s">
        <v>76</v>
      </c>
      <c r="B10">
        <v>1242</v>
      </c>
      <c r="C10">
        <v>0.9959424566580598</v>
      </c>
    </row>
    <row r="11" spans="1:3" x14ac:dyDescent="0.3">
      <c r="A11" t="s">
        <v>77</v>
      </c>
      <c r="B11">
        <v>732</v>
      </c>
      <c r="C11">
        <v>0.58698057832020889</v>
      </c>
    </row>
    <row r="12" spans="1:3" x14ac:dyDescent="0.3">
      <c r="A12" t="s">
        <v>78</v>
      </c>
      <c r="B12">
        <v>581</v>
      </c>
      <c r="C12">
        <v>0.46589578689076722</v>
      </c>
    </row>
    <row r="13" spans="1:3" x14ac:dyDescent="0.3">
      <c r="A13" t="s">
        <v>621</v>
      </c>
      <c r="B13">
        <v>449</v>
      </c>
      <c r="C13">
        <v>0.36004683014449995</v>
      </c>
    </row>
    <row r="14" spans="1:3" x14ac:dyDescent="0.3">
      <c r="A14" t="s">
        <v>622</v>
      </c>
      <c r="B14">
        <v>398</v>
      </c>
      <c r="C14">
        <v>0.31915064231071483</v>
      </c>
    </row>
    <row r="15" spans="1:3" x14ac:dyDescent="0.3">
      <c r="A15" t="s">
        <v>623</v>
      </c>
      <c r="B15">
        <v>345</v>
      </c>
      <c r="C15">
        <v>0.27665068240501661</v>
      </c>
    </row>
    <row r="16" spans="1:3" x14ac:dyDescent="0.3">
      <c r="A16" t="s">
        <v>624</v>
      </c>
      <c r="B16">
        <v>316</v>
      </c>
      <c r="C16">
        <v>0.25339598736227609</v>
      </c>
    </row>
    <row r="17" spans="1:3" x14ac:dyDescent="0.3">
      <c r="A17" t="s">
        <v>656</v>
      </c>
      <c r="B17">
        <v>293</v>
      </c>
      <c r="C17">
        <v>0.23495260853527497</v>
      </c>
    </row>
    <row r="18" spans="1:3" x14ac:dyDescent="0.3">
      <c r="A18" t="s">
        <v>627</v>
      </c>
      <c r="B18">
        <v>220</v>
      </c>
      <c r="C18">
        <v>0.17641492791044538</v>
      </c>
    </row>
    <row r="19" spans="1:3" x14ac:dyDescent="0.3">
      <c r="A19" t="s">
        <v>628</v>
      </c>
      <c r="B19">
        <v>225</v>
      </c>
      <c r="C19">
        <v>0.18042435809022819</v>
      </c>
    </row>
    <row r="20" spans="1:3" x14ac:dyDescent="0.3">
      <c r="A20" t="s">
        <v>629</v>
      </c>
      <c r="B20">
        <v>214</v>
      </c>
      <c r="C20">
        <v>0.17160361169470595</v>
      </c>
    </row>
    <row r="21" spans="1:3" x14ac:dyDescent="0.3">
      <c r="A21" t="s">
        <v>630</v>
      </c>
      <c r="B21">
        <v>192</v>
      </c>
      <c r="C21">
        <v>0.15396211890366138</v>
      </c>
    </row>
    <row r="22" spans="1:3" x14ac:dyDescent="0.3">
      <c r="A22" t="s">
        <v>631</v>
      </c>
      <c r="B22">
        <v>165</v>
      </c>
      <c r="C22">
        <v>0.13231119593283402</v>
      </c>
    </row>
    <row r="23" spans="1:3" x14ac:dyDescent="0.3">
      <c r="A23" t="s">
        <v>632</v>
      </c>
      <c r="B23">
        <v>179</v>
      </c>
      <c r="C23">
        <v>0.14353760043622599</v>
      </c>
    </row>
    <row r="24" spans="1:3" x14ac:dyDescent="0.3">
      <c r="A24" t="s">
        <v>723</v>
      </c>
      <c r="B24">
        <v>2137</v>
      </c>
      <c r="C24">
        <v>1.7136304588391911</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K206"/>
  <sheetViews>
    <sheetView workbookViewId="0"/>
  </sheetViews>
  <sheetFormatPr baseColWidth="10" defaultRowHeight="14.4" x14ac:dyDescent="0.3"/>
  <sheetData>
    <row r="1" spans="1:11" x14ac:dyDescent="0.3">
      <c r="A1" t="s">
        <v>724</v>
      </c>
      <c r="B1" t="s">
        <v>725</v>
      </c>
      <c r="C1" t="s">
        <v>726</v>
      </c>
      <c r="D1" t="s">
        <v>727</v>
      </c>
      <c r="E1" t="s">
        <v>728</v>
      </c>
      <c r="F1" t="s">
        <v>729</v>
      </c>
      <c r="G1" t="s">
        <v>730</v>
      </c>
      <c r="H1" t="s">
        <v>731</v>
      </c>
      <c r="I1" t="s">
        <v>732</v>
      </c>
      <c r="J1" t="s">
        <v>733</v>
      </c>
      <c r="K1" t="s">
        <v>734</v>
      </c>
    </row>
    <row r="2" spans="1:11" x14ac:dyDescent="0.3">
      <c r="A2">
        <v>26</v>
      </c>
      <c r="B2">
        <v>27</v>
      </c>
      <c r="C2">
        <v>26</v>
      </c>
      <c r="D2">
        <v>27</v>
      </c>
      <c r="E2">
        <v>27</v>
      </c>
      <c r="F2">
        <v>27</v>
      </c>
      <c r="G2">
        <v>25</v>
      </c>
      <c r="H2">
        <v>27</v>
      </c>
      <c r="I2">
        <v>26</v>
      </c>
      <c r="J2">
        <v>26</v>
      </c>
      <c r="K2">
        <v>26</v>
      </c>
    </row>
    <row r="3" spans="1:11" x14ac:dyDescent="0.3">
      <c r="A3">
        <v>3</v>
      </c>
      <c r="B3">
        <v>3</v>
      </c>
      <c r="C3">
        <v>3</v>
      </c>
      <c r="D3">
        <v>3</v>
      </c>
      <c r="E3">
        <v>3</v>
      </c>
      <c r="F3">
        <v>4</v>
      </c>
      <c r="G3">
        <v>4</v>
      </c>
      <c r="H3">
        <v>3</v>
      </c>
      <c r="I3">
        <v>3</v>
      </c>
      <c r="J3">
        <v>3</v>
      </c>
      <c r="K3">
        <v>3</v>
      </c>
    </row>
    <row r="4" spans="1:11" x14ac:dyDescent="0.3">
      <c r="A4">
        <v>3</v>
      </c>
      <c r="B4">
        <v>3</v>
      </c>
      <c r="C4">
        <v>4</v>
      </c>
      <c r="D4">
        <v>3</v>
      </c>
      <c r="E4">
        <v>4</v>
      </c>
      <c r="F4">
        <v>4</v>
      </c>
      <c r="G4">
        <v>4</v>
      </c>
      <c r="H4">
        <v>4</v>
      </c>
      <c r="I4">
        <v>4</v>
      </c>
      <c r="J4">
        <v>4</v>
      </c>
      <c r="K4">
        <v>3</v>
      </c>
    </row>
    <row r="5" spans="1:11" x14ac:dyDescent="0.3">
      <c r="A5">
        <v>8</v>
      </c>
      <c r="B5">
        <v>8</v>
      </c>
      <c r="C5">
        <v>10</v>
      </c>
      <c r="D5">
        <v>8</v>
      </c>
      <c r="E5">
        <v>10</v>
      </c>
      <c r="F5">
        <v>11</v>
      </c>
      <c r="G5">
        <v>11</v>
      </c>
      <c r="H5">
        <v>10</v>
      </c>
      <c r="I5">
        <v>10</v>
      </c>
      <c r="J5">
        <v>10</v>
      </c>
      <c r="K5">
        <v>8</v>
      </c>
    </row>
    <row r="6" spans="1:11" x14ac:dyDescent="0.3">
      <c r="A6">
        <v>9</v>
      </c>
      <c r="B6">
        <v>9</v>
      </c>
      <c r="C6">
        <v>10</v>
      </c>
      <c r="D6">
        <v>9</v>
      </c>
      <c r="E6">
        <v>10</v>
      </c>
      <c r="F6">
        <v>12</v>
      </c>
      <c r="G6">
        <v>12</v>
      </c>
      <c r="H6">
        <v>10</v>
      </c>
      <c r="I6">
        <v>10</v>
      </c>
      <c r="J6">
        <v>10</v>
      </c>
      <c r="K6">
        <v>9</v>
      </c>
    </row>
    <row r="7" spans="1:11" x14ac:dyDescent="0.3">
      <c r="A7">
        <v>15</v>
      </c>
      <c r="B7">
        <v>12</v>
      </c>
      <c r="C7">
        <v>14</v>
      </c>
      <c r="D7">
        <v>14</v>
      </c>
      <c r="E7">
        <v>15</v>
      </c>
      <c r="F7">
        <v>0</v>
      </c>
      <c r="G7">
        <v>46</v>
      </c>
      <c r="H7">
        <v>16</v>
      </c>
      <c r="I7">
        <v>14</v>
      </c>
      <c r="J7">
        <v>15</v>
      </c>
      <c r="K7">
        <v>15</v>
      </c>
    </row>
    <row r="8" spans="1:11" x14ac:dyDescent="0.3">
      <c r="A8">
        <v>16</v>
      </c>
      <c r="B8">
        <v>15</v>
      </c>
      <c r="C8">
        <v>15</v>
      </c>
      <c r="D8">
        <v>15</v>
      </c>
      <c r="E8">
        <v>16</v>
      </c>
      <c r="F8">
        <v>12</v>
      </c>
      <c r="G8">
        <v>47</v>
      </c>
      <c r="H8">
        <v>46</v>
      </c>
      <c r="I8">
        <v>15</v>
      </c>
      <c r="J8">
        <v>44</v>
      </c>
      <c r="K8">
        <v>16</v>
      </c>
    </row>
    <row r="9" spans="1:11" x14ac:dyDescent="0.3">
      <c r="A9">
        <v>17</v>
      </c>
      <c r="B9">
        <v>16</v>
      </c>
      <c r="C9">
        <v>44</v>
      </c>
      <c r="D9">
        <v>16</v>
      </c>
      <c r="E9">
        <v>45</v>
      </c>
      <c r="F9">
        <v>14</v>
      </c>
      <c r="G9">
        <v>48</v>
      </c>
      <c r="H9">
        <v>47</v>
      </c>
      <c r="I9">
        <v>44</v>
      </c>
      <c r="J9">
        <v>45</v>
      </c>
      <c r="K9">
        <v>17</v>
      </c>
    </row>
    <row r="10" spans="1:11" x14ac:dyDescent="0.3">
      <c r="A10">
        <v>42</v>
      </c>
      <c r="B10">
        <v>17</v>
      </c>
      <c r="C10">
        <v>45</v>
      </c>
      <c r="D10">
        <v>17</v>
      </c>
      <c r="E10">
        <v>46</v>
      </c>
      <c r="F10">
        <v>15</v>
      </c>
      <c r="G10">
        <v>-1</v>
      </c>
      <c r="H10">
        <v>-1</v>
      </c>
      <c r="I10">
        <v>45</v>
      </c>
      <c r="J10">
        <v>46</v>
      </c>
      <c r="K10">
        <v>42</v>
      </c>
    </row>
    <row r="11" spans="1:11" x14ac:dyDescent="0.3">
      <c r="A11">
        <v>43</v>
      </c>
      <c r="B11">
        <v>18</v>
      </c>
      <c r="C11">
        <v>46</v>
      </c>
      <c r="D11">
        <v>18</v>
      </c>
      <c r="E11">
        <v>-1</v>
      </c>
      <c r="F11" s="84">
        <v>48</v>
      </c>
      <c r="G11">
        <v>-1</v>
      </c>
      <c r="H11">
        <v>-1</v>
      </c>
      <c r="I11">
        <v>46</v>
      </c>
      <c r="J11">
        <v>-1</v>
      </c>
      <c r="K11">
        <v>43</v>
      </c>
    </row>
    <row r="12" spans="1:11" x14ac:dyDescent="0.3">
      <c r="A12">
        <v>44</v>
      </c>
      <c r="B12">
        <v>43</v>
      </c>
      <c r="C12">
        <v>47</v>
      </c>
      <c r="D12">
        <v>43</v>
      </c>
      <c r="E12">
        <v>-1</v>
      </c>
      <c r="F12">
        <v>49</v>
      </c>
      <c r="G12">
        <v>-1</v>
      </c>
      <c r="H12">
        <v>-1</v>
      </c>
      <c r="I12">
        <v>47</v>
      </c>
      <c r="J12">
        <v>-1</v>
      </c>
      <c r="K12">
        <v>44</v>
      </c>
    </row>
    <row r="13" spans="1:11" x14ac:dyDescent="0.3">
      <c r="A13">
        <v>45</v>
      </c>
      <c r="B13">
        <v>44</v>
      </c>
      <c r="C13">
        <v>48</v>
      </c>
      <c r="D13">
        <v>44</v>
      </c>
      <c r="E13">
        <v>-1</v>
      </c>
      <c r="F13">
        <v>50</v>
      </c>
      <c r="G13">
        <v>-1</v>
      </c>
      <c r="H13">
        <v>-1</v>
      </c>
      <c r="I13">
        <v>48</v>
      </c>
      <c r="J13">
        <v>-1</v>
      </c>
      <c r="K13">
        <v>45</v>
      </c>
    </row>
    <row r="14" spans="1:11" x14ac:dyDescent="0.3">
      <c r="A14">
        <v>46</v>
      </c>
      <c r="B14">
        <v>45</v>
      </c>
      <c r="C14">
        <v>49</v>
      </c>
      <c r="D14">
        <v>45</v>
      </c>
      <c r="E14">
        <v>-1</v>
      </c>
      <c r="F14">
        <v>-1</v>
      </c>
      <c r="G14">
        <v>-1</v>
      </c>
      <c r="H14">
        <v>-1</v>
      </c>
      <c r="I14">
        <v>49</v>
      </c>
      <c r="J14">
        <v>-1</v>
      </c>
      <c r="K14">
        <v>-1</v>
      </c>
    </row>
    <row r="15" spans="1:11" x14ac:dyDescent="0.3">
      <c r="A15">
        <v>47</v>
      </c>
      <c r="B15">
        <v>46</v>
      </c>
      <c r="C15">
        <v>52</v>
      </c>
      <c r="D15">
        <v>46</v>
      </c>
      <c r="E15">
        <v>-1</v>
      </c>
      <c r="F15">
        <v>-1</v>
      </c>
      <c r="G15">
        <v>-1</v>
      </c>
      <c r="H15">
        <v>-1</v>
      </c>
      <c r="I15">
        <v>51</v>
      </c>
      <c r="J15">
        <v>-1</v>
      </c>
      <c r="K15">
        <v>-1</v>
      </c>
    </row>
    <row r="16" spans="1:11" x14ac:dyDescent="0.3">
      <c r="A16">
        <v>48</v>
      </c>
      <c r="B16">
        <v>47</v>
      </c>
      <c r="C16">
        <v>-1</v>
      </c>
      <c r="D16">
        <v>47</v>
      </c>
      <c r="E16">
        <v>-1</v>
      </c>
      <c r="F16">
        <v>-1</v>
      </c>
      <c r="G16">
        <v>-1</v>
      </c>
      <c r="H16">
        <v>-1</v>
      </c>
      <c r="I16">
        <v>-1</v>
      </c>
      <c r="J16">
        <v>-1</v>
      </c>
      <c r="K16">
        <v>-1</v>
      </c>
    </row>
    <row r="17" spans="1:11" x14ac:dyDescent="0.3">
      <c r="A17">
        <v>49</v>
      </c>
      <c r="B17">
        <v>-1</v>
      </c>
      <c r="C17">
        <v>-1</v>
      </c>
      <c r="D17">
        <v>-1</v>
      </c>
      <c r="E17">
        <v>-1</v>
      </c>
      <c r="F17">
        <v>-1</v>
      </c>
      <c r="G17">
        <v>-1</v>
      </c>
      <c r="H17">
        <v>-1</v>
      </c>
      <c r="I17">
        <v>-1</v>
      </c>
      <c r="J17">
        <v>-1</v>
      </c>
      <c r="K17">
        <v>-1</v>
      </c>
    </row>
    <row r="18" spans="1:11" x14ac:dyDescent="0.3">
      <c r="A18">
        <v>51</v>
      </c>
      <c r="B18">
        <v>-1</v>
      </c>
      <c r="C18">
        <v>-1</v>
      </c>
      <c r="D18">
        <v>-1</v>
      </c>
      <c r="E18">
        <v>-1</v>
      </c>
      <c r="F18">
        <v>-1</v>
      </c>
      <c r="G18">
        <v>-1</v>
      </c>
      <c r="H18">
        <v>-1</v>
      </c>
      <c r="I18">
        <v>-1</v>
      </c>
      <c r="J18">
        <v>-1</v>
      </c>
      <c r="K18">
        <v>-1</v>
      </c>
    </row>
    <row r="19" spans="1:11" x14ac:dyDescent="0.3">
      <c r="A19">
        <v>-1</v>
      </c>
      <c r="B19">
        <v>-1</v>
      </c>
      <c r="C19">
        <v>-1</v>
      </c>
      <c r="D19">
        <v>-1</v>
      </c>
      <c r="E19">
        <v>-1</v>
      </c>
      <c r="F19">
        <v>-1</v>
      </c>
      <c r="G19">
        <v>-1</v>
      </c>
      <c r="H19">
        <v>-1</v>
      </c>
      <c r="I19">
        <v>-1</v>
      </c>
      <c r="J19">
        <v>-1</v>
      </c>
      <c r="K19">
        <v>-1</v>
      </c>
    </row>
    <row r="20" spans="1:11" x14ac:dyDescent="0.3">
      <c r="A20">
        <v>-1</v>
      </c>
      <c r="B20">
        <v>-1</v>
      </c>
      <c r="C20">
        <v>-1</v>
      </c>
      <c r="D20">
        <v>-1</v>
      </c>
      <c r="E20">
        <v>-1</v>
      </c>
      <c r="F20">
        <v>-1</v>
      </c>
      <c r="G20">
        <v>-1</v>
      </c>
      <c r="H20">
        <v>-1</v>
      </c>
      <c r="I20">
        <v>-1</v>
      </c>
      <c r="J20">
        <v>-1</v>
      </c>
      <c r="K20">
        <v>-1</v>
      </c>
    </row>
    <row r="21" spans="1:11" x14ac:dyDescent="0.3">
      <c r="A21">
        <v>-1</v>
      </c>
      <c r="B21">
        <v>-1</v>
      </c>
      <c r="C21">
        <v>-1</v>
      </c>
      <c r="D21">
        <v>-1</v>
      </c>
      <c r="E21">
        <v>-1</v>
      </c>
      <c r="F21">
        <v>-1</v>
      </c>
      <c r="G21">
        <v>-1</v>
      </c>
      <c r="H21">
        <v>-1</v>
      </c>
      <c r="I21">
        <v>-1</v>
      </c>
      <c r="J21">
        <v>-1</v>
      </c>
      <c r="K21">
        <v>-1</v>
      </c>
    </row>
    <row r="22" spans="1:11" x14ac:dyDescent="0.3">
      <c r="A22">
        <v>-1</v>
      </c>
      <c r="B22">
        <v>-1</v>
      </c>
      <c r="C22">
        <v>-1</v>
      </c>
      <c r="D22">
        <v>-1</v>
      </c>
      <c r="E22">
        <v>-1</v>
      </c>
      <c r="F22">
        <v>-1</v>
      </c>
      <c r="G22">
        <v>-1</v>
      </c>
      <c r="H22">
        <v>-1</v>
      </c>
      <c r="I22">
        <v>-1</v>
      </c>
      <c r="J22">
        <v>-1</v>
      </c>
      <c r="K22">
        <v>-1</v>
      </c>
    </row>
    <row r="23" spans="1:11" x14ac:dyDescent="0.3">
      <c r="A23">
        <v>-1</v>
      </c>
      <c r="B23">
        <v>-1</v>
      </c>
      <c r="C23">
        <v>-1</v>
      </c>
      <c r="D23">
        <v>-1</v>
      </c>
      <c r="E23">
        <v>-1</v>
      </c>
      <c r="F23">
        <v>-1</v>
      </c>
      <c r="G23">
        <v>-1</v>
      </c>
      <c r="H23">
        <v>-1</v>
      </c>
      <c r="I23">
        <v>-1</v>
      </c>
      <c r="J23">
        <v>-1</v>
      </c>
      <c r="K23">
        <v>-1</v>
      </c>
    </row>
    <row r="24" spans="1:11" x14ac:dyDescent="0.3">
      <c r="A24">
        <v>-1</v>
      </c>
      <c r="B24">
        <v>-1</v>
      </c>
      <c r="C24">
        <v>-1</v>
      </c>
      <c r="D24">
        <v>-1</v>
      </c>
      <c r="E24">
        <v>-1</v>
      </c>
      <c r="F24">
        <v>-1</v>
      </c>
      <c r="G24">
        <v>-1</v>
      </c>
      <c r="H24">
        <v>-1</v>
      </c>
      <c r="I24">
        <v>-1</v>
      </c>
      <c r="J24">
        <v>-1</v>
      </c>
      <c r="K24">
        <v>-1</v>
      </c>
    </row>
    <row r="25" spans="1:11" x14ac:dyDescent="0.3">
      <c r="A25">
        <v>-1</v>
      </c>
      <c r="B25">
        <v>-1</v>
      </c>
      <c r="C25">
        <v>-1</v>
      </c>
      <c r="D25">
        <v>-1</v>
      </c>
      <c r="E25">
        <v>-1</v>
      </c>
      <c r="F25">
        <v>-1</v>
      </c>
      <c r="G25">
        <v>-1</v>
      </c>
      <c r="H25">
        <v>-1</v>
      </c>
      <c r="I25">
        <v>-1</v>
      </c>
      <c r="J25">
        <v>-1</v>
      </c>
      <c r="K25">
        <v>-1</v>
      </c>
    </row>
    <row r="26" spans="1:11" x14ac:dyDescent="0.3">
      <c r="A26">
        <v>-1</v>
      </c>
      <c r="B26">
        <v>-1</v>
      </c>
      <c r="C26">
        <v>-1</v>
      </c>
      <c r="D26">
        <v>-1</v>
      </c>
      <c r="E26">
        <v>-1</v>
      </c>
      <c r="F26">
        <v>-1</v>
      </c>
      <c r="G26">
        <v>-1</v>
      </c>
      <c r="H26">
        <v>-1</v>
      </c>
      <c r="I26">
        <v>-1</v>
      </c>
      <c r="J26">
        <v>-1</v>
      </c>
      <c r="K26">
        <v>-1</v>
      </c>
    </row>
    <row r="27" spans="1:11" x14ac:dyDescent="0.3">
      <c r="A27">
        <v>-1</v>
      </c>
      <c r="B27">
        <v>-1</v>
      </c>
      <c r="C27">
        <v>-1</v>
      </c>
      <c r="D27">
        <v>-1</v>
      </c>
      <c r="E27">
        <v>-1</v>
      </c>
      <c r="F27">
        <v>-1</v>
      </c>
      <c r="G27">
        <v>-1</v>
      </c>
      <c r="H27">
        <v>-1</v>
      </c>
      <c r="I27">
        <v>-1</v>
      </c>
      <c r="J27">
        <v>-1</v>
      </c>
      <c r="K27">
        <v>-1</v>
      </c>
    </row>
    <row r="28" spans="1:11" x14ac:dyDescent="0.3">
      <c r="A28">
        <v>-1</v>
      </c>
      <c r="B28">
        <v>-1</v>
      </c>
      <c r="C28">
        <v>-1</v>
      </c>
      <c r="D28">
        <v>-1</v>
      </c>
      <c r="E28">
        <v>-1</v>
      </c>
      <c r="F28">
        <v>-1</v>
      </c>
      <c r="G28">
        <v>-1</v>
      </c>
      <c r="H28">
        <v>-1</v>
      </c>
      <c r="I28">
        <v>-1</v>
      </c>
      <c r="J28">
        <v>-1</v>
      </c>
      <c r="K28">
        <v>-1</v>
      </c>
    </row>
    <row r="29" spans="1:11" x14ac:dyDescent="0.3">
      <c r="A29">
        <v>-1</v>
      </c>
      <c r="B29">
        <v>-1</v>
      </c>
      <c r="C29">
        <v>-1</v>
      </c>
      <c r="D29">
        <v>-1</v>
      </c>
      <c r="E29">
        <v>-1</v>
      </c>
      <c r="F29">
        <v>-1</v>
      </c>
      <c r="G29">
        <v>-1</v>
      </c>
      <c r="H29">
        <v>-1</v>
      </c>
      <c r="I29">
        <v>-1</v>
      </c>
      <c r="J29">
        <v>-1</v>
      </c>
      <c r="K29">
        <v>-1</v>
      </c>
    </row>
    <row r="30" spans="1:11" x14ac:dyDescent="0.3">
      <c r="A30">
        <v>-1</v>
      </c>
      <c r="B30">
        <v>-1</v>
      </c>
      <c r="C30">
        <v>-1</v>
      </c>
      <c r="D30">
        <v>-1</v>
      </c>
      <c r="E30">
        <v>-1</v>
      </c>
      <c r="F30">
        <v>-1</v>
      </c>
      <c r="G30">
        <v>-1</v>
      </c>
      <c r="H30">
        <v>-1</v>
      </c>
      <c r="I30">
        <v>-1</v>
      </c>
      <c r="J30">
        <v>-1</v>
      </c>
      <c r="K30">
        <v>-1</v>
      </c>
    </row>
    <row r="31" spans="1:11" x14ac:dyDescent="0.3">
      <c r="A31">
        <v>-1</v>
      </c>
      <c r="B31">
        <v>-1</v>
      </c>
      <c r="C31">
        <v>-1</v>
      </c>
      <c r="D31">
        <v>-1</v>
      </c>
      <c r="E31">
        <v>-1</v>
      </c>
      <c r="F31">
        <v>-1</v>
      </c>
      <c r="G31">
        <v>-1</v>
      </c>
      <c r="H31">
        <v>-1</v>
      </c>
      <c r="I31">
        <v>-1</v>
      </c>
      <c r="J31">
        <v>-1</v>
      </c>
      <c r="K31">
        <v>-1</v>
      </c>
    </row>
    <row r="32" spans="1:11" x14ac:dyDescent="0.3">
      <c r="A32">
        <v>-1</v>
      </c>
      <c r="B32">
        <v>-1</v>
      </c>
      <c r="C32">
        <v>-1</v>
      </c>
      <c r="D32">
        <v>-1</v>
      </c>
      <c r="E32">
        <v>-1</v>
      </c>
      <c r="F32">
        <v>-1</v>
      </c>
      <c r="G32">
        <v>-1</v>
      </c>
      <c r="H32">
        <v>-1</v>
      </c>
      <c r="I32">
        <v>-1</v>
      </c>
      <c r="J32">
        <v>-1</v>
      </c>
      <c r="K32">
        <v>-1</v>
      </c>
    </row>
    <row r="33" spans="1:11" x14ac:dyDescent="0.3">
      <c r="A33">
        <v>-1</v>
      </c>
      <c r="B33">
        <v>-1</v>
      </c>
      <c r="C33">
        <v>-1</v>
      </c>
      <c r="D33">
        <v>-1</v>
      </c>
      <c r="E33">
        <v>-1</v>
      </c>
      <c r="F33">
        <v>-1</v>
      </c>
      <c r="G33">
        <v>-1</v>
      </c>
      <c r="H33">
        <v>-1</v>
      </c>
      <c r="I33">
        <v>-1</v>
      </c>
      <c r="J33">
        <v>-1</v>
      </c>
      <c r="K33">
        <v>-1</v>
      </c>
    </row>
    <row r="34" spans="1:11" x14ac:dyDescent="0.3">
      <c r="A34">
        <v>-1</v>
      </c>
      <c r="B34">
        <v>-1</v>
      </c>
      <c r="C34">
        <v>-1</v>
      </c>
      <c r="D34">
        <v>-1</v>
      </c>
      <c r="E34">
        <v>-1</v>
      </c>
      <c r="F34">
        <v>-1</v>
      </c>
      <c r="G34">
        <v>-1</v>
      </c>
      <c r="H34">
        <v>-1</v>
      </c>
      <c r="I34">
        <v>-1</v>
      </c>
      <c r="J34">
        <v>-1</v>
      </c>
      <c r="K34">
        <v>-1</v>
      </c>
    </row>
    <row r="35" spans="1:11" x14ac:dyDescent="0.3">
      <c r="A35">
        <v>-1</v>
      </c>
      <c r="B35">
        <v>-1</v>
      </c>
      <c r="C35">
        <v>-1</v>
      </c>
      <c r="D35">
        <v>-1</v>
      </c>
      <c r="E35">
        <v>-1</v>
      </c>
      <c r="F35">
        <v>-1</v>
      </c>
      <c r="G35">
        <v>-1</v>
      </c>
      <c r="H35">
        <v>-1</v>
      </c>
      <c r="I35">
        <v>-1</v>
      </c>
      <c r="J35">
        <v>-1</v>
      </c>
      <c r="K35">
        <v>-1</v>
      </c>
    </row>
    <row r="36" spans="1:11" x14ac:dyDescent="0.3">
      <c r="A36">
        <v>-1</v>
      </c>
      <c r="B36">
        <v>-1</v>
      </c>
      <c r="C36">
        <v>-1</v>
      </c>
      <c r="D36">
        <v>-1</v>
      </c>
      <c r="E36">
        <v>-1</v>
      </c>
      <c r="F36">
        <v>-1</v>
      </c>
      <c r="G36">
        <v>-1</v>
      </c>
      <c r="H36">
        <v>-1</v>
      </c>
      <c r="I36">
        <v>-1</v>
      </c>
      <c r="J36">
        <v>-1</v>
      </c>
      <c r="K36">
        <v>-1</v>
      </c>
    </row>
    <row r="37" spans="1:11" x14ac:dyDescent="0.3">
      <c r="A37">
        <v>-1</v>
      </c>
      <c r="B37">
        <v>-1</v>
      </c>
      <c r="C37">
        <v>-1</v>
      </c>
      <c r="D37">
        <v>-1</v>
      </c>
      <c r="E37">
        <v>-1</v>
      </c>
      <c r="F37">
        <v>-1</v>
      </c>
      <c r="G37">
        <v>-1</v>
      </c>
      <c r="H37">
        <v>-1</v>
      </c>
      <c r="I37">
        <v>-1</v>
      </c>
      <c r="J37">
        <v>-1</v>
      </c>
      <c r="K37">
        <v>-1</v>
      </c>
    </row>
    <row r="38" spans="1:11" x14ac:dyDescent="0.3">
      <c r="A38">
        <v>-1</v>
      </c>
      <c r="B38">
        <v>-1</v>
      </c>
      <c r="C38">
        <v>-1</v>
      </c>
      <c r="D38">
        <v>-1</v>
      </c>
      <c r="E38">
        <v>-1</v>
      </c>
      <c r="F38">
        <v>-1</v>
      </c>
      <c r="G38">
        <v>-1</v>
      </c>
      <c r="H38">
        <v>-1</v>
      </c>
      <c r="I38">
        <v>-1</v>
      </c>
      <c r="J38">
        <v>-1</v>
      </c>
      <c r="K38">
        <v>-1</v>
      </c>
    </row>
    <row r="39" spans="1:11" x14ac:dyDescent="0.3">
      <c r="A39">
        <v>-1</v>
      </c>
      <c r="B39">
        <v>-1</v>
      </c>
      <c r="C39">
        <v>-1</v>
      </c>
      <c r="D39">
        <v>-1</v>
      </c>
      <c r="E39">
        <v>-1</v>
      </c>
      <c r="F39">
        <v>-1</v>
      </c>
      <c r="G39">
        <v>-1</v>
      </c>
      <c r="H39">
        <v>-1</v>
      </c>
      <c r="I39">
        <v>-1</v>
      </c>
      <c r="J39">
        <v>-1</v>
      </c>
      <c r="K39">
        <v>-1</v>
      </c>
    </row>
    <row r="40" spans="1:11" x14ac:dyDescent="0.3">
      <c r="A40">
        <v>-1</v>
      </c>
      <c r="B40">
        <v>-1</v>
      </c>
      <c r="C40">
        <v>-1</v>
      </c>
      <c r="D40">
        <v>-1</v>
      </c>
      <c r="E40">
        <v>-1</v>
      </c>
      <c r="F40">
        <v>-1</v>
      </c>
      <c r="G40">
        <v>-1</v>
      </c>
      <c r="H40">
        <v>-1</v>
      </c>
      <c r="I40">
        <v>-1</v>
      </c>
      <c r="J40">
        <v>-1</v>
      </c>
      <c r="K40">
        <v>-1</v>
      </c>
    </row>
    <row r="41" spans="1:11" x14ac:dyDescent="0.3">
      <c r="A41">
        <v>-1</v>
      </c>
      <c r="B41">
        <v>-1</v>
      </c>
      <c r="C41">
        <v>-1</v>
      </c>
      <c r="D41">
        <v>-1</v>
      </c>
      <c r="E41">
        <v>-1</v>
      </c>
      <c r="F41">
        <v>-1</v>
      </c>
      <c r="G41">
        <v>-1</v>
      </c>
      <c r="H41">
        <v>-1</v>
      </c>
      <c r="I41">
        <v>-1</v>
      </c>
      <c r="J41">
        <v>-1</v>
      </c>
      <c r="K41">
        <v>-1</v>
      </c>
    </row>
    <row r="42" spans="1:11" x14ac:dyDescent="0.3">
      <c r="A42">
        <v>-1</v>
      </c>
      <c r="B42">
        <v>-1</v>
      </c>
      <c r="C42">
        <v>-1</v>
      </c>
      <c r="D42">
        <v>-1</v>
      </c>
      <c r="E42">
        <v>-1</v>
      </c>
      <c r="F42">
        <v>-1</v>
      </c>
      <c r="G42">
        <v>-1</v>
      </c>
      <c r="H42">
        <v>-1</v>
      </c>
      <c r="I42">
        <v>-1</v>
      </c>
      <c r="J42">
        <v>-1</v>
      </c>
      <c r="K42">
        <v>-1</v>
      </c>
    </row>
    <row r="43" spans="1:11" x14ac:dyDescent="0.3">
      <c r="A43">
        <v>-1</v>
      </c>
      <c r="B43">
        <v>-1</v>
      </c>
      <c r="C43">
        <v>-1</v>
      </c>
      <c r="D43">
        <v>-1</v>
      </c>
      <c r="E43">
        <v>-1</v>
      </c>
      <c r="F43">
        <v>-1</v>
      </c>
      <c r="G43">
        <v>-1</v>
      </c>
      <c r="H43">
        <v>-1</v>
      </c>
      <c r="I43">
        <v>-1</v>
      </c>
      <c r="J43">
        <v>-1</v>
      </c>
      <c r="K43">
        <v>-1</v>
      </c>
    </row>
    <row r="44" spans="1:11" x14ac:dyDescent="0.3">
      <c r="A44">
        <v>-1</v>
      </c>
      <c r="B44">
        <v>-1</v>
      </c>
      <c r="C44">
        <v>-1</v>
      </c>
      <c r="D44">
        <v>-1</v>
      </c>
      <c r="E44">
        <v>-1</v>
      </c>
      <c r="F44">
        <v>-1</v>
      </c>
      <c r="G44">
        <v>-1</v>
      </c>
      <c r="H44">
        <v>-1</v>
      </c>
      <c r="I44">
        <v>-1</v>
      </c>
      <c r="J44">
        <v>-1</v>
      </c>
      <c r="K44">
        <v>-1</v>
      </c>
    </row>
    <row r="45" spans="1:11" x14ac:dyDescent="0.3">
      <c r="A45">
        <v>-1</v>
      </c>
      <c r="B45">
        <v>-1</v>
      </c>
      <c r="C45">
        <v>-1</v>
      </c>
      <c r="D45">
        <v>-1</v>
      </c>
      <c r="E45">
        <v>-1</v>
      </c>
      <c r="F45">
        <v>-1</v>
      </c>
      <c r="G45">
        <v>-1</v>
      </c>
      <c r="H45">
        <v>-1</v>
      </c>
      <c r="I45">
        <v>-1</v>
      </c>
      <c r="J45">
        <v>-1</v>
      </c>
      <c r="K45">
        <v>-1</v>
      </c>
    </row>
    <row r="46" spans="1:11" x14ac:dyDescent="0.3">
      <c r="A46">
        <v>-1</v>
      </c>
      <c r="B46">
        <v>-1</v>
      </c>
      <c r="C46">
        <v>-1</v>
      </c>
      <c r="D46">
        <v>-1</v>
      </c>
      <c r="E46">
        <v>-1</v>
      </c>
      <c r="F46">
        <v>-1</v>
      </c>
      <c r="G46">
        <v>-1</v>
      </c>
      <c r="H46">
        <v>-1</v>
      </c>
      <c r="I46">
        <v>-1</v>
      </c>
      <c r="J46">
        <v>-1</v>
      </c>
      <c r="K46">
        <v>-1</v>
      </c>
    </row>
    <row r="47" spans="1:11" x14ac:dyDescent="0.3">
      <c r="A47">
        <v>-1</v>
      </c>
      <c r="B47">
        <v>-1</v>
      </c>
      <c r="C47">
        <v>-1</v>
      </c>
      <c r="D47">
        <v>-1</v>
      </c>
      <c r="E47">
        <v>-1</v>
      </c>
      <c r="F47">
        <v>-1</v>
      </c>
      <c r="G47">
        <v>-1</v>
      </c>
      <c r="H47">
        <v>-1</v>
      </c>
      <c r="I47">
        <v>-1</v>
      </c>
      <c r="J47">
        <v>-1</v>
      </c>
      <c r="K47">
        <v>-1</v>
      </c>
    </row>
    <row r="48" spans="1:11" x14ac:dyDescent="0.3">
      <c r="A48">
        <v>-1</v>
      </c>
      <c r="B48">
        <v>-1</v>
      </c>
      <c r="C48">
        <v>-1</v>
      </c>
      <c r="D48">
        <v>-1</v>
      </c>
      <c r="E48">
        <v>-1</v>
      </c>
      <c r="F48">
        <v>-1</v>
      </c>
      <c r="G48">
        <v>-1</v>
      </c>
      <c r="H48">
        <v>-1</v>
      </c>
      <c r="I48">
        <v>-1</v>
      </c>
      <c r="J48">
        <v>-1</v>
      </c>
      <c r="K48">
        <v>-1</v>
      </c>
    </row>
    <row r="49" spans="1:11" x14ac:dyDescent="0.3">
      <c r="A49">
        <v>-1</v>
      </c>
      <c r="B49">
        <v>-1</v>
      </c>
      <c r="C49">
        <v>-1</v>
      </c>
      <c r="D49">
        <v>-1</v>
      </c>
      <c r="E49">
        <v>-1</v>
      </c>
      <c r="F49">
        <v>-1</v>
      </c>
      <c r="G49">
        <v>-1</v>
      </c>
      <c r="H49">
        <v>-1</v>
      </c>
      <c r="I49">
        <v>-1</v>
      </c>
      <c r="J49">
        <v>-1</v>
      </c>
      <c r="K49">
        <v>-1</v>
      </c>
    </row>
    <row r="50" spans="1:11" x14ac:dyDescent="0.3">
      <c r="A50">
        <v>-1</v>
      </c>
      <c r="B50">
        <v>-1</v>
      </c>
      <c r="C50">
        <v>-1</v>
      </c>
      <c r="D50">
        <v>-1</v>
      </c>
      <c r="E50">
        <v>-1</v>
      </c>
      <c r="F50">
        <v>-1</v>
      </c>
      <c r="G50">
        <v>-1</v>
      </c>
      <c r="H50">
        <v>-1</v>
      </c>
      <c r="I50">
        <v>-1</v>
      </c>
      <c r="J50">
        <v>-1</v>
      </c>
      <c r="K50">
        <v>-1</v>
      </c>
    </row>
    <row r="51" spans="1:11" x14ac:dyDescent="0.3">
      <c r="A51">
        <v>-1</v>
      </c>
      <c r="B51">
        <v>-1</v>
      </c>
      <c r="C51">
        <v>-1</v>
      </c>
      <c r="D51">
        <v>-1</v>
      </c>
      <c r="E51">
        <v>-1</v>
      </c>
      <c r="F51">
        <v>-1</v>
      </c>
      <c r="G51">
        <v>-1</v>
      </c>
      <c r="H51">
        <v>-1</v>
      </c>
      <c r="I51">
        <v>-1</v>
      </c>
      <c r="J51">
        <v>-1</v>
      </c>
      <c r="K51">
        <v>-1</v>
      </c>
    </row>
    <row r="52" spans="1:11" x14ac:dyDescent="0.3">
      <c r="A52">
        <v>-1</v>
      </c>
      <c r="B52">
        <v>-1</v>
      </c>
      <c r="C52">
        <v>-1</v>
      </c>
      <c r="D52">
        <v>-1</v>
      </c>
      <c r="E52">
        <v>-1</v>
      </c>
      <c r="F52">
        <v>-1</v>
      </c>
      <c r="G52">
        <v>-1</v>
      </c>
      <c r="H52">
        <v>-1</v>
      </c>
      <c r="I52">
        <v>-1</v>
      </c>
      <c r="J52">
        <v>-1</v>
      </c>
      <c r="K52">
        <v>-1</v>
      </c>
    </row>
    <row r="53" spans="1:11" x14ac:dyDescent="0.3">
      <c r="A53">
        <v>-1</v>
      </c>
      <c r="B53">
        <v>-1</v>
      </c>
      <c r="C53">
        <v>-1</v>
      </c>
      <c r="D53">
        <v>-1</v>
      </c>
      <c r="E53">
        <v>-1</v>
      </c>
      <c r="F53">
        <v>-1</v>
      </c>
      <c r="G53">
        <v>-1</v>
      </c>
      <c r="H53">
        <v>-1</v>
      </c>
      <c r="I53">
        <v>-1</v>
      </c>
      <c r="J53">
        <v>-1</v>
      </c>
      <c r="K53">
        <v>-1</v>
      </c>
    </row>
    <row r="54" spans="1:11" x14ac:dyDescent="0.3">
      <c r="A54">
        <v>-1</v>
      </c>
      <c r="B54">
        <v>-1</v>
      </c>
      <c r="C54">
        <v>-1</v>
      </c>
      <c r="D54">
        <v>-1</v>
      </c>
      <c r="E54">
        <v>-1</v>
      </c>
      <c r="F54">
        <v>-1</v>
      </c>
      <c r="G54">
        <v>-1</v>
      </c>
      <c r="H54">
        <v>-1</v>
      </c>
      <c r="I54">
        <v>-1</v>
      </c>
      <c r="J54">
        <v>-1</v>
      </c>
      <c r="K54">
        <v>-1</v>
      </c>
    </row>
    <row r="55" spans="1:11" x14ac:dyDescent="0.3">
      <c r="A55">
        <v>-1</v>
      </c>
      <c r="B55">
        <v>-1</v>
      </c>
      <c r="C55">
        <v>-1</v>
      </c>
      <c r="D55">
        <v>-1</v>
      </c>
      <c r="E55">
        <v>-1</v>
      </c>
      <c r="F55">
        <v>-1</v>
      </c>
      <c r="G55">
        <v>-1</v>
      </c>
      <c r="H55">
        <v>-1</v>
      </c>
      <c r="I55">
        <v>-1</v>
      </c>
      <c r="J55">
        <v>-1</v>
      </c>
      <c r="K55">
        <v>-1</v>
      </c>
    </row>
    <row r="56" spans="1:11" x14ac:dyDescent="0.3">
      <c r="A56">
        <v>-1</v>
      </c>
      <c r="B56">
        <v>-1</v>
      </c>
      <c r="C56">
        <v>-1</v>
      </c>
      <c r="D56">
        <v>-1</v>
      </c>
      <c r="E56">
        <v>-1</v>
      </c>
      <c r="F56">
        <v>-1</v>
      </c>
      <c r="G56">
        <v>-1</v>
      </c>
      <c r="H56">
        <v>-1</v>
      </c>
      <c r="I56">
        <v>-1</v>
      </c>
      <c r="J56">
        <v>-1</v>
      </c>
      <c r="K56">
        <v>-1</v>
      </c>
    </row>
    <row r="57" spans="1:11" x14ac:dyDescent="0.3">
      <c r="A57">
        <v>-1</v>
      </c>
      <c r="B57">
        <v>-1</v>
      </c>
      <c r="C57">
        <v>-1</v>
      </c>
      <c r="D57">
        <v>-1</v>
      </c>
      <c r="E57">
        <v>-1</v>
      </c>
      <c r="F57">
        <v>-1</v>
      </c>
      <c r="G57">
        <v>-1</v>
      </c>
      <c r="H57">
        <v>-1</v>
      </c>
      <c r="I57">
        <v>-1</v>
      </c>
      <c r="J57">
        <v>-1</v>
      </c>
      <c r="K57">
        <v>-1</v>
      </c>
    </row>
    <row r="58" spans="1:11" x14ac:dyDescent="0.3">
      <c r="A58">
        <v>-1</v>
      </c>
      <c r="B58">
        <v>-1</v>
      </c>
      <c r="C58">
        <v>-1</v>
      </c>
      <c r="D58">
        <v>-1</v>
      </c>
      <c r="E58">
        <v>-1</v>
      </c>
      <c r="F58">
        <v>-1</v>
      </c>
      <c r="G58">
        <v>-1</v>
      </c>
      <c r="H58">
        <v>-1</v>
      </c>
      <c r="I58">
        <v>-1</v>
      </c>
      <c r="J58">
        <v>-1</v>
      </c>
      <c r="K58">
        <v>-1</v>
      </c>
    </row>
    <row r="59" spans="1:11" x14ac:dyDescent="0.3">
      <c r="A59">
        <v>-1</v>
      </c>
      <c r="B59">
        <v>-1</v>
      </c>
      <c r="C59">
        <v>-1</v>
      </c>
      <c r="D59">
        <v>-1</v>
      </c>
      <c r="E59">
        <v>-1</v>
      </c>
      <c r="F59">
        <v>-1</v>
      </c>
      <c r="G59">
        <v>-1</v>
      </c>
      <c r="H59">
        <v>-1</v>
      </c>
      <c r="I59">
        <v>-1</v>
      </c>
      <c r="J59">
        <v>-1</v>
      </c>
      <c r="K59">
        <v>-1</v>
      </c>
    </row>
    <row r="60" spans="1:11" x14ac:dyDescent="0.3">
      <c r="A60">
        <v>-1</v>
      </c>
      <c r="B60">
        <v>-1</v>
      </c>
      <c r="C60">
        <v>-1</v>
      </c>
      <c r="D60">
        <v>-1</v>
      </c>
      <c r="E60">
        <v>-1</v>
      </c>
      <c r="F60">
        <v>-1</v>
      </c>
      <c r="G60">
        <v>-1</v>
      </c>
      <c r="H60">
        <v>-1</v>
      </c>
      <c r="I60">
        <v>-1</v>
      </c>
      <c r="J60">
        <v>-1</v>
      </c>
      <c r="K60">
        <v>-1</v>
      </c>
    </row>
    <row r="61" spans="1:11" x14ac:dyDescent="0.3">
      <c r="A61">
        <v>-1</v>
      </c>
      <c r="B61">
        <v>-1</v>
      </c>
      <c r="C61">
        <v>-1</v>
      </c>
      <c r="D61">
        <v>-1</v>
      </c>
      <c r="E61">
        <v>-1</v>
      </c>
      <c r="F61">
        <v>-1</v>
      </c>
      <c r="G61">
        <v>-1</v>
      </c>
      <c r="H61">
        <v>-1</v>
      </c>
      <c r="I61">
        <v>-1</v>
      </c>
      <c r="J61">
        <v>-1</v>
      </c>
      <c r="K61">
        <v>-1</v>
      </c>
    </row>
    <row r="62" spans="1:11" x14ac:dyDescent="0.3">
      <c r="A62">
        <v>-1</v>
      </c>
      <c r="B62">
        <v>-1</v>
      </c>
      <c r="C62">
        <v>-1</v>
      </c>
      <c r="D62">
        <v>-1</v>
      </c>
      <c r="E62">
        <v>-1</v>
      </c>
      <c r="F62">
        <v>-1</v>
      </c>
      <c r="G62">
        <v>-1</v>
      </c>
      <c r="H62">
        <v>-1</v>
      </c>
      <c r="I62">
        <v>-1</v>
      </c>
      <c r="J62">
        <v>-1</v>
      </c>
      <c r="K62">
        <v>-1</v>
      </c>
    </row>
    <row r="63" spans="1:11" x14ac:dyDescent="0.3">
      <c r="A63">
        <v>-1</v>
      </c>
      <c r="B63">
        <v>-1</v>
      </c>
      <c r="C63">
        <v>-1</v>
      </c>
      <c r="D63">
        <v>-1</v>
      </c>
      <c r="E63">
        <v>-1</v>
      </c>
      <c r="F63">
        <v>-1</v>
      </c>
      <c r="G63">
        <v>-1</v>
      </c>
      <c r="H63">
        <v>-1</v>
      </c>
      <c r="I63">
        <v>-1</v>
      </c>
      <c r="J63">
        <v>-1</v>
      </c>
      <c r="K63">
        <v>-1</v>
      </c>
    </row>
    <row r="64" spans="1:11" x14ac:dyDescent="0.3">
      <c r="A64">
        <v>-1</v>
      </c>
      <c r="B64">
        <v>-1</v>
      </c>
      <c r="C64">
        <v>-1</v>
      </c>
      <c r="D64">
        <v>-1</v>
      </c>
      <c r="E64">
        <v>-1</v>
      </c>
      <c r="F64">
        <v>-1</v>
      </c>
      <c r="G64">
        <v>-1</v>
      </c>
      <c r="H64">
        <v>-1</v>
      </c>
      <c r="I64">
        <v>-1</v>
      </c>
      <c r="J64">
        <v>-1</v>
      </c>
      <c r="K64">
        <v>-1</v>
      </c>
    </row>
    <row r="65" spans="1:11" x14ac:dyDescent="0.3">
      <c r="A65">
        <v>-1</v>
      </c>
      <c r="B65">
        <v>-1</v>
      </c>
      <c r="C65">
        <v>-1</v>
      </c>
      <c r="D65">
        <v>-1</v>
      </c>
      <c r="E65">
        <v>-1</v>
      </c>
      <c r="F65">
        <v>-1</v>
      </c>
      <c r="G65">
        <v>-1</v>
      </c>
      <c r="H65">
        <v>-1</v>
      </c>
      <c r="I65">
        <v>-1</v>
      </c>
      <c r="J65">
        <v>-1</v>
      </c>
      <c r="K65">
        <v>-1</v>
      </c>
    </row>
    <row r="66" spans="1:11" x14ac:dyDescent="0.3">
      <c r="A66">
        <v>-1</v>
      </c>
      <c r="B66">
        <v>-1</v>
      </c>
      <c r="C66">
        <v>-1</v>
      </c>
      <c r="D66">
        <v>-1</v>
      </c>
      <c r="E66">
        <v>-1</v>
      </c>
      <c r="F66">
        <v>-1</v>
      </c>
      <c r="G66">
        <v>-1</v>
      </c>
      <c r="H66">
        <v>-1</v>
      </c>
      <c r="I66">
        <v>-1</v>
      </c>
      <c r="J66">
        <v>-1</v>
      </c>
      <c r="K66">
        <v>-1</v>
      </c>
    </row>
    <row r="67" spans="1:11" x14ac:dyDescent="0.3">
      <c r="A67">
        <v>-1</v>
      </c>
      <c r="B67">
        <v>-1</v>
      </c>
      <c r="C67">
        <v>-1</v>
      </c>
      <c r="D67">
        <v>-1</v>
      </c>
      <c r="E67">
        <v>-1</v>
      </c>
      <c r="F67">
        <v>-1</v>
      </c>
      <c r="G67">
        <v>-1</v>
      </c>
      <c r="H67">
        <v>-1</v>
      </c>
      <c r="I67">
        <v>-1</v>
      </c>
      <c r="J67">
        <v>-1</v>
      </c>
      <c r="K67">
        <v>-1</v>
      </c>
    </row>
    <row r="68" spans="1:11" x14ac:dyDescent="0.3">
      <c r="A68">
        <v>-1</v>
      </c>
      <c r="B68">
        <v>-1</v>
      </c>
      <c r="C68">
        <v>-1</v>
      </c>
      <c r="D68">
        <v>-1</v>
      </c>
      <c r="E68">
        <v>-1</v>
      </c>
      <c r="F68">
        <v>-1</v>
      </c>
      <c r="G68">
        <v>-1</v>
      </c>
      <c r="H68">
        <v>-1</v>
      </c>
      <c r="I68">
        <v>-1</v>
      </c>
      <c r="J68">
        <v>-1</v>
      </c>
      <c r="K68">
        <v>-1</v>
      </c>
    </row>
    <row r="69" spans="1:11" x14ac:dyDescent="0.3">
      <c r="A69">
        <v>-1</v>
      </c>
      <c r="B69">
        <v>-1</v>
      </c>
      <c r="C69">
        <v>-1</v>
      </c>
      <c r="D69">
        <v>-1</v>
      </c>
      <c r="E69">
        <v>-1</v>
      </c>
      <c r="F69">
        <v>-1</v>
      </c>
      <c r="G69">
        <v>-1</v>
      </c>
      <c r="H69">
        <v>-1</v>
      </c>
      <c r="I69">
        <v>-1</v>
      </c>
      <c r="J69">
        <v>-1</v>
      </c>
      <c r="K69">
        <v>-1</v>
      </c>
    </row>
    <row r="70" spans="1:11" x14ac:dyDescent="0.3">
      <c r="A70">
        <v>-1</v>
      </c>
      <c r="B70">
        <v>-1</v>
      </c>
      <c r="C70">
        <v>-1</v>
      </c>
      <c r="D70">
        <v>-1</v>
      </c>
      <c r="E70">
        <v>-1</v>
      </c>
      <c r="F70">
        <v>-1</v>
      </c>
      <c r="G70">
        <v>-1</v>
      </c>
      <c r="H70">
        <v>-1</v>
      </c>
      <c r="I70">
        <v>-1</v>
      </c>
      <c r="J70">
        <v>-1</v>
      </c>
      <c r="K70">
        <v>-1</v>
      </c>
    </row>
    <row r="71" spans="1:11" x14ac:dyDescent="0.3">
      <c r="A71">
        <v>-1</v>
      </c>
      <c r="B71">
        <v>-1</v>
      </c>
      <c r="C71">
        <v>-1</v>
      </c>
      <c r="D71">
        <v>-1</v>
      </c>
      <c r="E71">
        <v>-1</v>
      </c>
      <c r="F71">
        <v>-1</v>
      </c>
      <c r="G71">
        <v>-1</v>
      </c>
      <c r="H71">
        <v>-1</v>
      </c>
      <c r="I71">
        <v>-1</v>
      </c>
      <c r="J71">
        <v>-1</v>
      </c>
      <c r="K71">
        <v>-1</v>
      </c>
    </row>
    <row r="72" spans="1:11" x14ac:dyDescent="0.3">
      <c r="A72">
        <v>-1</v>
      </c>
      <c r="B72">
        <v>-1</v>
      </c>
      <c r="C72">
        <v>-1</v>
      </c>
      <c r="D72">
        <v>-1</v>
      </c>
      <c r="E72">
        <v>-1</v>
      </c>
      <c r="F72">
        <v>-1</v>
      </c>
      <c r="G72">
        <v>-1</v>
      </c>
      <c r="H72">
        <v>-1</v>
      </c>
      <c r="I72">
        <v>-1</v>
      </c>
      <c r="J72">
        <v>-1</v>
      </c>
      <c r="K72">
        <v>-1</v>
      </c>
    </row>
    <row r="73" spans="1:11" x14ac:dyDescent="0.3">
      <c r="A73">
        <v>-1</v>
      </c>
      <c r="B73">
        <v>-1</v>
      </c>
      <c r="C73">
        <v>-1</v>
      </c>
      <c r="D73">
        <v>-1</v>
      </c>
      <c r="E73">
        <v>-1</v>
      </c>
      <c r="F73">
        <v>-1</v>
      </c>
      <c r="G73">
        <v>-1</v>
      </c>
      <c r="H73">
        <v>-1</v>
      </c>
      <c r="I73">
        <v>-1</v>
      </c>
      <c r="J73">
        <v>-1</v>
      </c>
      <c r="K73">
        <v>-1</v>
      </c>
    </row>
    <row r="74" spans="1:11" x14ac:dyDescent="0.3">
      <c r="A74">
        <v>-1</v>
      </c>
      <c r="B74">
        <v>-1</v>
      </c>
      <c r="C74">
        <v>-1</v>
      </c>
      <c r="D74">
        <v>-1</v>
      </c>
      <c r="E74">
        <v>-1</v>
      </c>
      <c r="F74">
        <v>-1</v>
      </c>
      <c r="G74">
        <v>-1</v>
      </c>
      <c r="H74">
        <v>-1</v>
      </c>
      <c r="I74">
        <v>-1</v>
      </c>
      <c r="J74">
        <v>-1</v>
      </c>
      <c r="K74">
        <v>-1</v>
      </c>
    </row>
    <row r="75" spans="1:11" x14ac:dyDescent="0.3">
      <c r="A75">
        <v>-1</v>
      </c>
      <c r="B75">
        <v>-1</v>
      </c>
      <c r="C75">
        <v>-1</v>
      </c>
      <c r="D75">
        <v>-1</v>
      </c>
      <c r="E75">
        <v>-1</v>
      </c>
      <c r="F75">
        <v>-1</v>
      </c>
      <c r="G75">
        <v>-1</v>
      </c>
      <c r="H75">
        <v>-1</v>
      </c>
      <c r="I75">
        <v>-1</v>
      </c>
      <c r="J75">
        <v>-1</v>
      </c>
      <c r="K75">
        <v>-1</v>
      </c>
    </row>
    <row r="76" spans="1:11" x14ac:dyDescent="0.3">
      <c r="A76">
        <v>-1</v>
      </c>
      <c r="B76">
        <v>-1</v>
      </c>
      <c r="C76">
        <v>-1</v>
      </c>
      <c r="D76">
        <v>-1</v>
      </c>
      <c r="E76">
        <v>-1</v>
      </c>
      <c r="F76">
        <v>-1</v>
      </c>
      <c r="G76">
        <v>-1</v>
      </c>
      <c r="H76">
        <v>-1</v>
      </c>
      <c r="I76">
        <v>-1</v>
      </c>
      <c r="J76">
        <v>-1</v>
      </c>
      <c r="K76">
        <v>-1</v>
      </c>
    </row>
    <row r="77" spans="1:11" x14ac:dyDescent="0.3">
      <c r="A77">
        <v>-1</v>
      </c>
      <c r="B77">
        <v>-1</v>
      </c>
      <c r="C77">
        <v>-1</v>
      </c>
      <c r="D77">
        <v>-1</v>
      </c>
      <c r="E77">
        <v>-1</v>
      </c>
      <c r="F77">
        <v>-1</v>
      </c>
      <c r="G77">
        <v>-1</v>
      </c>
      <c r="H77">
        <v>-1</v>
      </c>
      <c r="I77">
        <v>-1</v>
      </c>
      <c r="J77">
        <v>-1</v>
      </c>
      <c r="K77">
        <v>-1</v>
      </c>
    </row>
    <row r="78" spans="1:11" x14ac:dyDescent="0.3">
      <c r="A78">
        <v>-1</v>
      </c>
      <c r="B78">
        <v>-1</v>
      </c>
      <c r="C78">
        <v>-1</v>
      </c>
      <c r="D78">
        <v>-1</v>
      </c>
      <c r="E78">
        <v>-1</v>
      </c>
      <c r="F78">
        <v>-1</v>
      </c>
      <c r="G78">
        <v>-1</v>
      </c>
      <c r="H78">
        <v>-1</v>
      </c>
      <c r="I78">
        <v>-1</v>
      </c>
      <c r="J78">
        <v>-1</v>
      </c>
      <c r="K78">
        <v>-1</v>
      </c>
    </row>
    <row r="79" spans="1:11" x14ac:dyDescent="0.3">
      <c r="A79">
        <v>-1</v>
      </c>
      <c r="B79">
        <v>-1</v>
      </c>
      <c r="C79">
        <v>-1</v>
      </c>
      <c r="D79">
        <v>-1</v>
      </c>
      <c r="E79">
        <v>-1</v>
      </c>
      <c r="F79">
        <v>-1</v>
      </c>
      <c r="G79">
        <v>-1</v>
      </c>
      <c r="H79">
        <v>-1</v>
      </c>
      <c r="I79">
        <v>-1</v>
      </c>
      <c r="J79">
        <v>-1</v>
      </c>
      <c r="K79">
        <v>-1</v>
      </c>
    </row>
    <row r="80" spans="1:11" x14ac:dyDescent="0.3">
      <c r="A80">
        <v>-1</v>
      </c>
      <c r="B80">
        <v>-1</v>
      </c>
      <c r="C80">
        <v>-1</v>
      </c>
      <c r="D80">
        <v>-1</v>
      </c>
      <c r="E80">
        <v>-1</v>
      </c>
      <c r="F80">
        <v>-1</v>
      </c>
      <c r="G80">
        <v>-1</v>
      </c>
      <c r="H80">
        <v>-1</v>
      </c>
      <c r="I80">
        <v>-1</v>
      </c>
      <c r="J80">
        <v>-1</v>
      </c>
      <c r="K80">
        <v>-1</v>
      </c>
    </row>
    <row r="81" spans="1:11" x14ac:dyDescent="0.3">
      <c r="A81">
        <v>-1</v>
      </c>
      <c r="B81">
        <v>-1</v>
      </c>
      <c r="C81">
        <v>-1</v>
      </c>
      <c r="D81">
        <v>-1</v>
      </c>
      <c r="E81">
        <v>-1</v>
      </c>
      <c r="F81">
        <v>-1</v>
      </c>
      <c r="G81">
        <v>-1</v>
      </c>
      <c r="H81">
        <v>-1</v>
      </c>
      <c r="I81">
        <v>-1</v>
      </c>
      <c r="J81">
        <v>-1</v>
      </c>
      <c r="K81">
        <v>-1</v>
      </c>
    </row>
    <row r="82" spans="1:11" x14ac:dyDescent="0.3">
      <c r="A82">
        <v>-1</v>
      </c>
      <c r="B82">
        <v>-1</v>
      </c>
      <c r="C82">
        <v>-1</v>
      </c>
      <c r="D82">
        <v>-1</v>
      </c>
      <c r="E82">
        <v>-1</v>
      </c>
      <c r="F82">
        <v>-1</v>
      </c>
      <c r="G82">
        <v>-1</v>
      </c>
      <c r="H82">
        <v>-1</v>
      </c>
      <c r="I82">
        <v>-1</v>
      </c>
      <c r="J82">
        <v>-1</v>
      </c>
      <c r="K82">
        <v>-1</v>
      </c>
    </row>
    <row r="83" spans="1:11" x14ac:dyDescent="0.3">
      <c r="A83">
        <v>-1</v>
      </c>
      <c r="B83">
        <v>-1</v>
      </c>
      <c r="C83">
        <v>-1</v>
      </c>
      <c r="D83">
        <v>-1</v>
      </c>
      <c r="E83">
        <v>-1</v>
      </c>
      <c r="F83">
        <v>-1</v>
      </c>
      <c r="G83">
        <v>-1</v>
      </c>
      <c r="H83">
        <v>-1</v>
      </c>
      <c r="I83">
        <v>-1</v>
      </c>
      <c r="J83">
        <v>-1</v>
      </c>
      <c r="K83">
        <v>-1</v>
      </c>
    </row>
    <row r="84" spans="1:11" x14ac:dyDescent="0.3">
      <c r="A84">
        <v>-1</v>
      </c>
      <c r="B84">
        <v>-1</v>
      </c>
      <c r="C84">
        <v>-1</v>
      </c>
      <c r="D84">
        <v>-1</v>
      </c>
      <c r="E84">
        <v>-1</v>
      </c>
      <c r="F84">
        <v>-1</v>
      </c>
      <c r="G84">
        <v>-1</v>
      </c>
      <c r="H84">
        <v>-1</v>
      </c>
      <c r="I84">
        <v>-1</v>
      </c>
      <c r="J84">
        <v>-1</v>
      </c>
      <c r="K84">
        <v>-1</v>
      </c>
    </row>
    <row r="85" spans="1:11" x14ac:dyDescent="0.3">
      <c r="A85">
        <v>-1</v>
      </c>
      <c r="B85">
        <v>-1</v>
      </c>
      <c r="C85">
        <v>-1</v>
      </c>
      <c r="D85">
        <v>-1</v>
      </c>
      <c r="E85">
        <v>-1</v>
      </c>
      <c r="F85">
        <v>-1</v>
      </c>
      <c r="G85">
        <v>-1</v>
      </c>
      <c r="H85">
        <v>-1</v>
      </c>
      <c r="I85">
        <v>-1</v>
      </c>
      <c r="J85">
        <v>-1</v>
      </c>
      <c r="K85">
        <v>-1</v>
      </c>
    </row>
    <row r="86" spans="1:11" x14ac:dyDescent="0.3">
      <c r="A86">
        <v>-1</v>
      </c>
      <c r="B86">
        <v>-1</v>
      </c>
      <c r="C86">
        <v>-1</v>
      </c>
      <c r="D86">
        <v>-1</v>
      </c>
      <c r="E86">
        <v>-1</v>
      </c>
      <c r="F86">
        <v>-1</v>
      </c>
      <c r="G86">
        <v>-1</v>
      </c>
      <c r="H86">
        <v>-1</v>
      </c>
      <c r="I86">
        <v>-1</v>
      </c>
      <c r="J86">
        <v>-1</v>
      </c>
      <c r="K86">
        <v>-1</v>
      </c>
    </row>
    <row r="87" spans="1:11" x14ac:dyDescent="0.3">
      <c r="A87">
        <v>-1</v>
      </c>
      <c r="B87">
        <v>-1</v>
      </c>
      <c r="C87">
        <v>-1</v>
      </c>
      <c r="D87">
        <v>-1</v>
      </c>
      <c r="E87">
        <v>-1</v>
      </c>
      <c r="F87">
        <v>-1</v>
      </c>
      <c r="G87">
        <v>-1</v>
      </c>
      <c r="H87">
        <v>-1</v>
      </c>
      <c r="I87">
        <v>-1</v>
      </c>
      <c r="J87">
        <v>-1</v>
      </c>
      <c r="K87">
        <v>-1</v>
      </c>
    </row>
    <row r="88" spans="1:11" x14ac:dyDescent="0.3">
      <c r="A88">
        <v>-1</v>
      </c>
      <c r="B88">
        <v>-1</v>
      </c>
      <c r="C88">
        <v>-1</v>
      </c>
      <c r="D88">
        <v>-1</v>
      </c>
      <c r="E88">
        <v>-1</v>
      </c>
      <c r="F88">
        <v>-1</v>
      </c>
      <c r="G88">
        <v>-1</v>
      </c>
      <c r="H88">
        <v>-1</v>
      </c>
      <c r="I88">
        <v>-1</v>
      </c>
      <c r="J88">
        <v>-1</v>
      </c>
      <c r="K88">
        <v>-1</v>
      </c>
    </row>
    <row r="89" spans="1:11" x14ac:dyDescent="0.3">
      <c r="A89">
        <v>-1</v>
      </c>
      <c r="B89">
        <v>-1</v>
      </c>
      <c r="C89">
        <v>-1</v>
      </c>
      <c r="D89">
        <v>-1</v>
      </c>
      <c r="E89">
        <v>-1</v>
      </c>
      <c r="F89">
        <v>-1</v>
      </c>
      <c r="G89">
        <v>-1</v>
      </c>
      <c r="H89">
        <v>-1</v>
      </c>
      <c r="I89">
        <v>-1</v>
      </c>
      <c r="J89">
        <v>-1</v>
      </c>
      <c r="K89">
        <v>-1</v>
      </c>
    </row>
    <row r="90" spans="1:11" x14ac:dyDescent="0.3">
      <c r="A90">
        <v>-1</v>
      </c>
      <c r="B90">
        <v>-1</v>
      </c>
      <c r="C90">
        <v>-1</v>
      </c>
      <c r="D90">
        <v>-1</v>
      </c>
      <c r="E90">
        <v>-1</v>
      </c>
      <c r="F90">
        <v>-1</v>
      </c>
      <c r="G90">
        <v>-1</v>
      </c>
      <c r="H90">
        <v>-1</v>
      </c>
      <c r="I90">
        <v>-1</v>
      </c>
      <c r="J90">
        <v>-1</v>
      </c>
      <c r="K90">
        <v>-1</v>
      </c>
    </row>
    <row r="91" spans="1:11" x14ac:dyDescent="0.3">
      <c r="A91">
        <v>-1</v>
      </c>
      <c r="B91">
        <v>-1</v>
      </c>
      <c r="C91">
        <v>-1</v>
      </c>
      <c r="D91">
        <v>-1</v>
      </c>
      <c r="E91">
        <v>-1</v>
      </c>
      <c r="F91">
        <v>-1</v>
      </c>
      <c r="G91">
        <v>-1</v>
      </c>
      <c r="H91">
        <v>-1</v>
      </c>
      <c r="I91">
        <v>-1</v>
      </c>
      <c r="J91">
        <v>-1</v>
      </c>
      <c r="K91">
        <v>-1</v>
      </c>
    </row>
    <row r="92" spans="1:11" x14ac:dyDescent="0.3">
      <c r="A92">
        <v>-1</v>
      </c>
      <c r="B92">
        <v>-1</v>
      </c>
      <c r="C92">
        <v>-1</v>
      </c>
      <c r="D92">
        <v>-1</v>
      </c>
      <c r="E92">
        <v>-1</v>
      </c>
      <c r="F92">
        <v>-1</v>
      </c>
      <c r="G92">
        <v>-1</v>
      </c>
      <c r="H92">
        <v>-1</v>
      </c>
      <c r="I92">
        <v>-1</v>
      </c>
      <c r="J92">
        <v>-1</v>
      </c>
      <c r="K92">
        <v>-1</v>
      </c>
    </row>
    <row r="93" spans="1:11" x14ac:dyDescent="0.3">
      <c r="A93">
        <v>-1</v>
      </c>
      <c r="B93">
        <v>-1</v>
      </c>
      <c r="C93">
        <v>-1</v>
      </c>
      <c r="D93">
        <v>-1</v>
      </c>
      <c r="E93">
        <v>-1</v>
      </c>
      <c r="F93">
        <v>-1</v>
      </c>
      <c r="G93">
        <v>-1</v>
      </c>
      <c r="H93">
        <v>-1</v>
      </c>
      <c r="I93">
        <v>-1</v>
      </c>
      <c r="J93">
        <v>-1</v>
      </c>
      <c r="K93">
        <v>-1</v>
      </c>
    </row>
    <row r="94" spans="1:11" x14ac:dyDescent="0.3">
      <c r="A94">
        <v>-1</v>
      </c>
      <c r="B94">
        <v>-1</v>
      </c>
      <c r="C94">
        <v>-1</v>
      </c>
      <c r="D94">
        <v>-1</v>
      </c>
      <c r="E94">
        <v>-1</v>
      </c>
      <c r="F94">
        <v>-1</v>
      </c>
      <c r="G94">
        <v>-1</v>
      </c>
      <c r="H94">
        <v>-1</v>
      </c>
      <c r="I94">
        <v>-1</v>
      </c>
      <c r="J94">
        <v>-1</v>
      </c>
      <c r="K94">
        <v>-1</v>
      </c>
    </row>
    <row r="95" spans="1:11" x14ac:dyDescent="0.3">
      <c r="A95">
        <v>-1</v>
      </c>
      <c r="B95">
        <v>-1</v>
      </c>
      <c r="C95">
        <v>-1</v>
      </c>
      <c r="D95">
        <v>-1</v>
      </c>
      <c r="E95">
        <v>-1</v>
      </c>
      <c r="F95">
        <v>-1</v>
      </c>
      <c r="G95">
        <v>-1</v>
      </c>
      <c r="H95">
        <v>-1</v>
      </c>
      <c r="I95">
        <v>-1</v>
      </c>
      <c r="J95">
        <v>-1</v>
      </c>
      <c r="K95">
        <v>-1</v>
      </c>
    </row>
    <row r="96" spans="1:11" x14ac:dyDescent="0.3">
      <c r="A96">
        <v>-1</v>
      </c>
      <c r="B96">
        <v>-1</v>
      </c>
      <c r="C96">
        <v>-1</v>
      </c>
      <c r="D96">
        <v>-1</v>
      </c>
      <c r="E96">
        <v>-1</v>
      </c>
      <c r="F96">
        <v>-1</v>
      </c>
      <c r="G96">
        <v>-1</v>
      </c>
      <c r="H96">
        <v>-1</v>
      </c>
      <c r="I96">
        <v>-1</v>
      </c>
      <c r="J96">
        <v>-1</v>
      </c>
      <c r="K96">
        <v>-1</v>
      </c>
    </row>
    <row r="97" spans="1:11" x14ac:dyDescent="0.3">
      <c r="A97">
        <v>-1</v>
      </c>
      <c r="B97">
        <v>-1</v>
      </c>
      <c r="C97">
        <v>-1</v>
      </c>
      <c r="D97">
        <v>-1</v>
      </c>
      <c r="E97">
        <v>-1</v>
      </c>
      <c r="F97">
        <v>-1</v>
      </c>
      <c r="G97">
        <v>-1</v>
      </c>
      <c r="H97">
        <v>-1</v>
      </c>
      <c r="I97">
        <v>-1</v>
      </c>
      <c r="J97">
        <v>-1</v>
      </c>
      <c r="K97">
        <v>-1</v>
      </c>
    </row>
    <row r="98" spans="1:11" x14ac:dyDescent="0.3">
      <c r="A98">
        <v>-1</v>
      </c>
      <c r="B98">
        <v>-1</v>
      </c>
      <c r="C98">
        <v>-1</v>
      </c>
      <c r="D98">
        <v>-1</v>
      </c>
      <c r="E98">
        <v>-1</v>
      </c>
      <c r="F98">
        <v>-1</v>
      </c>
      <c r="G98">
        <v>-1</v>
      </c>
      <c r="H98">
        <v>-1</v>
      </c>
      <c r="I98">
        <v>-1</v>
      </c>
      <c r="J98">
        <v>-1</v>
      </c>
      <c r="K98">
        <v>-1</v>
      </c>
    </row>
    <row r="99" spans="1:11" x14ac:dyDescent="0.3">
      <c r="A99">
        <v>-1</v>
      </c>
      <c r="B99">
        <v>-1</v>
      </c>
      <c r="C99">
        <v>-1</v>
      </c>
      <c r="D99">
        <v>-1</v>
      </c>
      <c r="E99">
        <v>-1</v>
      </c>
      <c r="F99">
        <v>-1</v>
      </c>
      <c r="G99">
        <v>-1</v>
      </c>
      <c r="H99">
        <v>-1</v>
      </c>
      <c r="I99">
        <v>-1</v>
      </c>
      <c r="J99">
        <v>-1</v>
      </c>
      <c r="K99">
        <v>-1</v>
      </c>
    </row>
    <row r="100" spans="1:11" x14ac:dyDescent="0.3">
      <c r="A100">
        <v>-1</v>
      </c>
      <c r="B100">
        <v>-1</v>
      </c>
      <c r="C100">
        <v>-1</v>
      </c>
      <c r="D100">
        <v>-1</v>
      </c>
      <c r="E100">
        <v>-1</v>
      </c>
      <c r="F100">
        <v>-1</v>
      </c>
      <c r="G100">
        <v>-1</v>
      </c>
      <c r="H100">
        <v>-1</v>
      </c>
      <c r="I100">
        <v>-1</v>
      </c>
      <c r="J100">
        <v>-1</v>
      </c>
      <c r="K100">
        <v>-1</v>
      </c>
    </row>
    <row r="101" spans="1:11" x14ac:dyDescent="0.3">
      <c r="A101">
        <v>-1</v>
      </c>
      <c r="B101">
        <v>-1</v>
      </c>
      <c r="C101">
        <v>-1</v>
      </c>
      <c r="D101">
        <v>-1</v>
      </c>
      <c r="E101">
        <v>-1</v>
      </c>
      <c r="F101">
        <v>-1</v>
      </c>
      <c r="G101">
        <v>-1</v>
      </c>
      <c r="H101">
        <v>-1</v>
      </c>
      <c r="I101">
        <v>-1</v>
      </c>
      <c r="J101">
        <v>-1</v>
      </c>
      <c r="K101">
        <v>-1</v>
      </c>
    </row>
    <row r="102" spans="1:11" x14ac:dyDescent="0.3">
      <c r="A102">
        <v>-1</v>
      </c>
      <c r="B102">
        <v>-1</v>
      </c>
      <c r="C102">
        <v>-1</v>
      </c>
      <c r="D102">
        <v>-1</v>
      </c>
      <c r="E102">
        <v>-1</v>
      </c>
      <c r="F102">
        <v>-1</v>
      </c>
      <c r="G102">
        <v>-1</v>
      </c>
      <c r="H102">
        <v>-1</v>
      </c>
      <c r="I102">
        <v>-1</v>
      </c>
      <c r="J102">
        <v>-1</v>
      </c>
      <c r="K102">
        <v>-1</v>
      </c>
    </row>
    <row r="103" spans="1:11" x14ac:dyDescent="0.3">
      <c r="A103">
        <v>-1</v>
      </c>
      <c r="B103">
        <v>-1</v>
      </c>
      <c r="C103">
        <v>-1</v>
      </c>
      <c r="D103">
        <v>-1</v>
      </c>
      <c r="E103">
        <v>-1</v>
      </c>
      <c r="F103">
        <v>-1</v>
      </c>
      <c r="G103">
        <v>-1</v>
      </c>
      <c r="H103">
        <v>-1</v>
      </c>
      <c r="I103">
        <v>-1</v>
      </c>
      <c r="J103">
        <v>-1</v>
      </c>
      <c r="K103">
        <v>-1</v>
      </c>
    </row>
    <row r="104" spans="1:11" x14ac:dyDescent="0.3">
      <c r="A104">
        <v>-1</v>
      </c>
      <c r="B104">
        <v>-1</v>
      </c>
      <c r="C104">
        <v>-1</v>
      </c>
      <c r="D104">
        <v>-1</v>
      </c>
      <c r="E104">
        <v>-1</v>
      </c>
      <c r="F104">
        <v>-1</v>
      </c>
      <c r="G104">
        <v>-1</v>
      </c>
      <c r="H104">
        <v>-1</v>
      </c>
      <c r="I104">
        <v>-1</v>
      </c>
      <c r="J104">
        <v>-1</v>
      </c>
      <c r="K104">
        <v>-1</v>
      </c>
    </row>
    <row r="105" spans="1:11" x14ac:dyDescent="0.3">
      <c r="A105">
        <v>-1</v>
      </c>
      <c r="B105">
        <v>-1</v>
      </c>
      <c r="C105">
        <v>-1</v>
      </c>
      <c r="D105">
        <v>-1</v>
      </c>
      <c r="E105">
        <v>-1</v>
      </c>
      <c r="F105">
        <v>-1</v>
      </c>
      <c r="G105">
        <v>-1</v>
      </c>
      <c r="H105">
        <v>-1</v>
      </c>
      <c r="I105">
        <v>-1</v>
      </c>
      <c r="J105">
        <v>-1</v>
      </c>
      <c r="K105">
        <v>-1</v>
      </c>
    </row>
    <row r="106" spans="1:11" x14ac:dyDescent="0.3">
      <c r="A106">
        <v>-1</v>
      </c>
      <c r="B106">
        <v>-1</v>
      </c>
      <c r="C106">
        <v>-1</v>
      </c>
      <c r="D106">
        <v>-1</v>
      </c>
      <c r="E106">
        <v>-1</v>
      </c>
      <c r="F106">
        <v>-1</v>
      </c>
      <c r="G106">
        <v>-1</v>
      </c>
      <c r="H106">
        <v>-1</v>
      </c>
      <c r="I106">
        <v>-1</v>
      </c>
      <c r="J106">
        <v>-1</v>
      </c>
      <c r="K106">
        <v>-1</v>
      </c>
    </row>
    <row r="107" spans="1:11" x14ac:dyDescent="0.3">
      <c r="A107">
        <v>-1</v>
      </c>
      <c r="B107">
        <v>-1</v>
      </c>
      <c r="C107">
        <v>-1</v>
      </c>
      <c r="D107">
        <v>-1</v>
      </c>
      <c r="E107">
        <v>-1</v>
      </c>
      <c r="F107">
        <v>-1</v>
      </c>
      <c r="G107">
        <v>-1</v>
      </c>
      <c r="H107">
        <v>-1</v>
      </c>
      <c r="I107">
        <v>-1</v>
      </c>
      <c r="J107">
        <v>-1</v>
      </c>
      <c r="K107">
        <v>-1</v>
      </c>
    </row>
    <row r="108" spans="1:11" x14ac:dyDescent="0.3">
      <c r="A108">
        <v>-1</v>
      </c>
      <c r="B108">
        <v>-1</v>
      </c>
      <c r="C108">
        <v>-1</v>
      </c>
      <c r="D108">
        <v>-1</v>
      </c>
      <c r="E108">
        <v>-1</v>
      </c>
      <c r="F108">
        <v>-1</v>
      </c>
      <c r="G108">
        <v>-1</v>
      </c>
      <c r="H108">
        <v>-1</v>
      </c>
      <c r="I108">
        <v>-1</v>
      </c>
      <c r="J108">
        <v>-1</v>
      </c>
      <c r="K108">
        <v>-1</v>
      </c>
    </row>
    <row r="109" spans="1:11" x14ac:dyDescent="0.3">
      <c r="A109">
        <v>-1</v>
      </c>
      <c r="B109">
        <v>-1</v>
      </c>
      <c r="C109">
        <v>-1</v>
      </c>
      <c r="D109">
        <v>-1</v>
      </c>
      <c r="E109">
        <v>-1</v>
      </c>
      <c r="F109">
        <v>-1</v>
      </c>
      <c r="G109">
        <v>-1</v>
      </c>
      <c r="H109">
        <v>-1</v>
      </c>
      <c r="I109">
        <v>-1</v>
      </c>
      <c r="J109">
        <v>-1</v>
      </c>
      <c r="K109">
        <v>-1</v>
      </c>
    </row>
    <row r="110" spans="1:11" x14ac:dyDescent="0.3">
      <c r="A110">
        <v>-1</v>
      </c>
      <c r="B110">
        <v>-1</v>
      </c>
      <c r="C110">
        <v>-1</v>
      </c>
      <c r="D110">
        <v>-1</v>
      </c>
      <c r="E110">
        <v>-1</v>
      </c>
      <c r="F110">
        <v>-1</v>
      </c>
      <c r="G110">
        <v>-1</v>
      </c>
      <c r="H110">
        <v>-1</v>
      </c>
      <c r="I110">
        <v>-1</v>
      </c>
      <c r="J110">
        <v>-1</v>
      </c>
      <c r="K110">
        <v>-1</v>
      </c>
    </row>
    <row r="111" spans="1:11" x14ac:dyDescent="0.3">
      <c r="A111">
        <v>-1</v>
      </c>
      <c r="B111">
        <v>-1</v>
      </c>
      <c r="C111">
        <v>-1</v>
      </c>
      <c r="D111">
        <v>-1</v>
      </c>
      <c r="E111">
        <v>-1</v>
      </c>
      <c r="F111">
        <v>-1</v>
      </c>
      <c r="G111">
        <v>-1</v>
      </c>
      <c r="H111">
        <v>-1</v>
      </c>
      <c r="I111">
        <v>-1</v>
      </c>
      <c r="J111">
        <v>-1</v>
      </c>
      <c r="K111">
        <v>-1</v>
      </c>
    </row>
    <row r="112" spans="1:11" x14ac:dyDescent="0.3">
      <c r="A112">
        <v>-1</v>
      </c>
      <c r="B112">
        <v>-1</v>
      </c>
      <c r="C112">
        <v>-1</v>
      </c>
      <c r="D112">
        <v>-1</v>
      </c>
      <c r="E112">
        <v>-1</v>
      </c>
      <c r="F112">
        <v>-1</v>
      </c>
      <c r="G112">
        <v>-1</v>
      </c>
      <c r="H112">
        <v>-1</v>
      </c>
      <c r="I112">
        <v>-1</v>
      </c>
      <c r="J112">
        <v>-1</v>
      </c>
      <c r="K112">
        <v>-1</v>
      </c>
    </row>
    <row r="113" spans="1:11" x14ac:dyDescent="0.3">
      <c r="A113">
        <v>-1</v>
      </c>
      <c r="B113">
        <v>-1</v>
      </c>
      <c r="C113">
        <v>-1</v>
      </c>
      <c r="D113">
        <v>-1</v>
      </c>
      <c r="E113">
        <v>-1</v>
      </c>
      <c r="F113">
        <v>-1</v>
      </c>
      <c r="G113">
        <v>-1</v>
      </c>
      <c r="H113">
        <v>-1</v>
      </c>
      <c r="I113">
        <v>-1</v>
      </c>
      <c r="J113">
        <v>-1</v>
      </c>
      <c r="K113">
        <v>-1</v>
      </c>
    </row>
    <row r="114" spans="1:11" x14ac:dyDescent="0.3">
      <c r="A114">
        <v>-1</v>
      </c>
      <c r="B114">
        <v>-1</v>
      </c>
      <c r="C114">
        <v>-1</v>
      </c>
      <c r="D114">
        <v>-1</v>
      </c>
      <c r="E114">
        <v>-1</v>
      </c>
      <c r="F114">
        <v>-1</v>
      </c>
      <c r="G114">
        <v>-1</v>
      </c>
      <c r="H114">
        <v>-1</v>
      </c>
      <c r="I114">
        <v>-1</v>
      </c>
      <c r="J114">
        <v>-1</v>
      </c>
      <c r="K114">
        <v>-1</v>
      </c>
    </row>
    <row r="115" spans="1:11" x14ac:dyDescent="0.3">
      <c r="A115">
        <v>-1</v>
      </c>
      <c r="B115">
        <v>-1</v>
      </c>
      <c r="C115">
        <v>-1</v>
      </c>
      <c r="D115">
        <v>-1</v>
      </c>
      <c r="E115">
        <v>-1</v>
      </c>
      <c r="F115">
        <v>-1</v>
      </c>
      <c r="G115">
        <v>-1</v>
      </c>
      <c r="H115">
        <v>-1</v>
      </c>
      <c r="I115">
        <v>-1</v>
      </c>
      <c r="J115">
        <v>-1</v>
      </c>
      <c r="K115">
        <v>-1</v>
      </c>
    </row>
    <row r="116" spans="1:11" x14ac:dyDescent="0.3">
      <c r="A116">
        <v>-1</v>
      </c>
      <c r="B116">
        <v>-1</v>
      </c>
      <c r="C116">
        <v>-1</v>
      </c>
      <c r="D116">
        <v>-1</v>
      </c>
      <c r="E116">
        <v>-1</v>
      </c>
      <c r="F116">
        <v>-1</v>
      </c>
      <c r="G116">
        <v>-1</v>
      </c>
      <c r="H116">
        <v>-1</v>
      </c>
      <c r="I116">
        <v>-1</v>
      </c>
      <c r="J116">
        <v>-1</v>
      </c>
      <c r="K116">
        <v>-1</v>
      </c>
    </row>
    <row r="117" spans="1:11" x14ac:dyDescent="0.3">
      <c r="A117">
        <v>-1</v>
      </c>
      <c r="B117">
        <v>-1</v>
      </c>
      <c r="C117">
        <v>-1</v>
      </c>
      <c r="D117">
        <v>-1</v>
      </c>
      <c r="E117">
        <v>-1</v>
      </c>
      <c r="F117">
        <v>-1</v>
      </c>
      <c r="G117">
        <v>-1</v>
      </c>
      <c r="H117">
        <v>-1</v>
      </c>
      <c r="I117">
        <v>-1</v>
      </c>
      <c r="J117">
        <v>-1</v>
      </c>
      <c r="K117">
        <v>-1</v>
      </c>
    </row>
    <row r="118" spans="1:11" x14ac:dyDescent="0.3">
      <c r="A118">
        <v>-1</v>
      </c>
      <c r="B118">
        <v>-1</v>
      </c>
      <c r="C118">
        <v>-1</v>
      </c>
      <c r="D118">
        <v>-1</v>
      </c>
      <c r="E118">
        <v>-1</v>
      </c>
      <c r="F118">
        <v>-1</v>
      </c>
      <c r="G118">
        <v>-1</v>
      </c>
      <c r="H118">
        <v>-1</v>
      </c>
      <c r="I118">
        <v>-1</v>
      </c>
      <c r="J118">
        <v>-1</v>
      </c>
      <c r="K118">
        <v>-1</v>
      </c>
    </row>
    <row r="119" spans="1:11" x14ac:dyDescent="0.3">
      <c r="A119">
        <v>-1</v>
      </c>
      <c r="B119">
        <v>-1</v>
      </c>
      <c r="C119">
        <v>-1</v>
      </c>
      <c r="D119">
        <v>-1</v>
      </c>
      <c r="E119">
        <v>-1</v>
      </c>
      <c r="F119">
        <v>-1</v>
      </c>
      <c r="G119">
        <v>-1</v>
      </c>
      <c r="H119">
        <v>-1</v>
      </c>
      <c r="I119">
        <v>-1</v>
      </c>
      <c r="J119">
        <v>-1</v>
      </c>
      <c r="K119">
        <v>-1</v>
      </c>
    </row>
    <row r="120" spans="1:11" x14ac:dyDescent="0.3">
      <c r="A120">
        <v>-1</v>
      </c>
      <c r="B120">
        <v>-1</v>
      </c>
      <c r="C120">
        <v>-1</v>
      </c>
      <c r="D120">
        <v>-1</v>
      </c>
      <c r="E120">
        <v>-1</v>
      </c>
      <c r="F120">
        <v>-1</v>
      </c>
      <c r="G120">
        <v>-1</v>
      </c>
      <c r="H120">
        <v>-1</v>
      </c>
      <c r="I120">
        <v>-1</v>
      </c>
      <c r="J120">
        <v>-1</v>
      </c>
      <c r="K120">
        <v>-1</v>
      </c>
    </row>
    <row r="121" spans="1:11" x14ac:dyDescent="0.3">
      <c r="A121">
        <v>-1</v>
      </c>
      <c r="B121">
        <v>-1</v>
      </c>
      <c r="C121">
        <v>-1</v>
      </c>
      <c r="D121">
        <v>-1</v>
      </c>
      <c r="E121">
        <v>-1</v>
      </c>
      <c r="F121">
        <v>-1</v>
      </c>
      <c r="G121">
        <v>-1</v>
      </c>
      <c r="H121">
        <v>-1</v>
      </c>
      <c r="I121">
        <v>-1</v>
      </c>
      <c r="J121">
        <v>-1</v>
      </c>
      <c r="K121">
        <v>-1</v>
      </c>
    </row>
    <row r="122" spans="1:11" x14ac:dyDescent="0.3">
      <c r="A122">
        <v>-1</v>
      </c>
      <c r="B122">
        <v>-1</v>
      </c>
      <c r="C122">
        <v>-1</v>
      </c>
      <c r="D122">
        <v>-1</v>
      </c>
      <c r="E122">
        <v>-1</v>
      </c>
      <c r="F122">
        <v>-1</v>
      </c>
      <c r="G122">
        <v>-1</v>
      </c>
      <c r="H122">
        <v>-1</v>
      </c>
      <c r="I122">
        <v>-1</v>
      </c>
      <c r="J122">
        <v>-1</v>
      </c>
      <c r="K122">
        <v>-1</v>
      </c>
    </row>
    <row r="123" spans="1:11" x14ac:dyDescent="0.3">
      <c r="A123">
        <v>-1</v>
      </c>
      <c r="B123">
        <v>-1</v>
      </c>
      <c r="C123">
        <v>-1</v>
      </c>
      <c r="D123">
        <v>-1</v>
      </c>
      <c r="E123">
        <v>-1</v>
      </c>
      <c r="F123">
        <v>-1</v>
      </c>
      <c r="G123">
        <v>-1</v>
      </c>
      <c r="H123">
        <v>-1</v>
      </c>
      <c r="I123">
        <v>-1</v>
      </c>
      <c r="J123">
        <v>-1</v>
      </c>
      <c r="K123">
        <v>-1</v>
      </c>
    </row>
    <row r="124" spans="1:11" x14ac:dyDescent="0.3">
      <c r="A124">
        <v>-1</v>
      </c>
      <c r="B124">
        <v>-1</v>
      </c>
      <c r="C124">
        <v>-1</v>
      </c>
      <c r="D124">
        <v>-1</v>
      </c>
      <c r="E124">
        <v>-1</v>
      </c>
      <c r="F124">
        <v>-1</v>
      </c>
      <c r="G124">
        <v>-1</v>
      </c>
      <c r="H124">
        <v>-1</v>
      </c>
      <c r="I124">
        <v>-1</v>
      </c>
      <c r="J124">
        <v>-1</v>
      </c>
      <c r="K124">
        <v>-1</v>
      </c>
    </row>
    <row r="125" spans="1:11" x14ac:dyDescent="0.3">
      <c r="A125">
        <v>-1</v>
      </c>
      <c r="B125">
        <v>-1</v>
      </c>
      <c r="C125">
        <v>-1</v>
      </c>
      <c r="D125">
        <v>-1</v>
      </c>
      <c r="E125">
        <v>-1</v>
      </c>
      <c r="F125">
        <v>-1</v>
      </c>
      <c r="G125">
        <v>-1</v>
      </c>
      <c r="H125">
        <v>-1</v>
      </c>
      <c r="I125">
        <v>-1</v>
      </c>
      <c r="J125">
        <v>-1</v>
      </c>
      <c r="K125">
        <v>-1</v>
      </c>
    </row>
    <row r="126" spans="1:11" x14ac:dyDescent="0.3">
      <c r="A126">
        <v>-1</v>
      </c>
      <c r="B126">
        <v>-1</v>
      </c>
      <c r="C126">
        <v>-1</v>
      </c>
      <c r="D126">
        <v>-1</v>
      </c>
      <c r="E126">
        <v>-1</v>
      </c>
      <c r="F126">
        <v>-1</v>
      </c>
      <c r="G126">
        <v>-1</v>
      </c>
      <c r="H126">
        <v>-1</v>
      </c>
      <c r="I126">
        <v>-1</v>
      </c>
      <c r="J126">
        <v>-1</v>
      </c>
      <c r="K126">
        <v>-1</v>
      </c>
    </row>
    <row r="127" spans="1:11" x14ac:dyDescent="0.3">
      <c r="A127">
        <v>-1</v>
      </c>
      <c r="B127">
        <v>-1</v>
      </c>
      <c r="C127">
        <v>-1</v>
      </c>
      <c r="D127">
        <v>-1</v>
      </c>
      <c r="E127">
        <v>-1</v>
      </c>
      <c r="F127">
        <v>-1</v>
      </c>
      <c r="G127">
        <v>-1</v>
      </c>
      <c r="H127">
        <v>-1</v>
      </c>
      <c r="I127">
        <v>-1</v>
      </c>
      <c r="J127">
        <v>-1</v>
      </c>
      <c r="K127">
        <v>-1</v>
      </c>
    </row>
    <row r="128" spans="1:11" x14ac:dyDescent="0.3">
      <c r="A128">
        <v>-1</v>
      </c>
      <c r="B128">
        <v>-1</v>
      </c>
      <c r="C128">
        <v>-1</v>
      </c>
      <c r="D128">
        <v>-1</v>
      </c>
      <c r="E128">
        <v>-1</v>
      </c>
      <c r="F128">
        <v>-1</v>
      </c>
      <c r="G128">
        <v>-1</v>
      </c>
      <c r="H128">
        <v>-1</v>
      </c>
      <c r="I128">
        <v>-1</v>
      </c>
      <c r="J128">
        <v>-1</v>
      </c>
      <c r="K128">
        <v>-1</v>
      </c>
    </row>
    <row r="129" spans="1:11" x14ac:dyDescent="0.3">
      <c r="A129">
        <v>-1</v>
      </c>
      <c r="B129">
        <v>-1</v>
      </c>
      <c r="C129">
        <v>-1</v>
      </c>
      <c r="D129">
        <v>-1</v>
      </c>
      <c r="E129">
        <v>-1</v>
      </c>
      <c r="F129">
        <v>-1</v>
      </c>
      <c r="G129">
        <v>-1</v>
      </c>
      <c r="H129">
        <v>-1</v>
      </c>
      <c r="I129">
        <v>-1</v>
      </c>
      <c r="J129">
        <v>-1</v>
      </c>
      <c r="K129">
        <v>-1</v>
      </c>
    </row>
    <row r="130" spans="1:11" x14ac:dyDescent="0.3">
      <c r="A130">
        <v>-1</v>
      </c>
      <c r="B130">
        <v>-1</v>
      </c>
      <c r="C130">
        <v>-1</v>
      </c>
      <c r="D130">
        <v>-1</v>
      </c>
      <c r="E130">
        <v>-1</v>
      </c>
      <c r="F130">
        <v>-1</v>
      </c>
      <c r="G130">
        <v>-1</v>
      </c>
      <c r="H130">
        <v>-1</v>
      </c>
      <c r="I130">
        <v>-1</v>
      </c>
      <c r="J130">
        <v>-1</v>
      </c>
      <c r="K130">
        <v>-1</v>
      </c>
    </row>
    <row r="131" spans="1:11" x14ac:dyDescent="0.3">
      <c r="A131">
        <v>-1</v>
      </c>
      <c r="B131">
        <v>-1</v>
      </c>
      <c r="C131">
        <v>-1</v>
      </c>
      <c r="D131">
        <v>-1</v>
      </c>
      <c r="E131">
        <v>-1</v>
      </c>
      <c r="F131">
        <v>-1</v>
      </c>
      <c r="G131">
        <v>-1</v>
      </c>
      <c r="H131">
        <v>-1</v>
      </c>
      <c r="I131">
        <v>-1</v>
      </c>
      <c r="J131">
        <v>-1</v>
      </c>
      <c r="K131">
        <v>-1</v>
      </c>
    </row>
    <row r="132" spans="1:11" x14ac:dyDescent="0.3">
      <c r="A132">
        <v>-1</v>
      </c>
      <c r="B132">
        <v>-1</v>
      </c>
      <c r="C132">
        <v>-1</v>
      </c>
      <c r="D132">
        <v>-1</v>
      </c>
      <c r="E132">
        <v>-1</v>
      </c>
      <c r="F132">
        <v>-1</v>
      </c>
      <c r="G132">
        <v>-1</v>
      </c>
      <c r="H132">
        <v>-1</v>
      </c>
      <c r="I132">
        <v>-1</v>
      </c>
      <c r="J132">
        <v>-1</v>
      </c>
      <c r="K132">
        <v>-1</v>
      </c>
    </row>
    <row r="133" spans="1:11" x14ac:dyDescent="0.3">
      <c r="A133">
        <v>-1</v>
      </c>
      <c r="B133">
        <v>-1</v>
      </c>
      <c r="C133">
        <v>-1</v>
      </c>
      <c r="D133">
        <v>-1</v>
      </c>
      <c r="E133">
        <v>-1</v>
      </c>
      <c r="F133">
        <v>-1</v>
      </c>
      <c r="G133">
        <v>-1</v>
      </c>
      <c r="H133">
        <v>-1</v>
      </c>
      <c r="I133">
        <v>-1</v>
      </c>
      <c r="J133">
        <v>-1</v>
      </c>
      <c r="K133">
        <v>-1</v>
      </c>
    </row>
    <row r="134" spans="1:11" x14ac:dyDescent="0.3">
      <c r="A134">
        <v>-1</v>
      </c>
      <c r="B134">
        <v>-1</v>
      </c>
      <c r="C134">
        <v>-1</v>
      </c>
      <c r="D134">
        <v>-1</v>
      </c>
      <c r="E134">
        <v>-1</v>
      </c>
      <c r="F134">
        <v>-1</v>
      </c>
      <c r="G134">
        <v>-1</v>
      </c>
      <c r="H134">
        <v>-1</v>
      </c>
      <c r="I134">
        <v>-1</v>
      </c>
      <c r="J134">
        <v>-1</v>
      </c>
      <c r="K134">
        <v>-1</v>
      </c>
    </row>
    <row r="135" spans="1:11" x14ac:dyDescent="0.3">
      <c r="A135">
        <v>-1</v>
      </c>
      <c r="B135">
        <v>-1</v>
      </c>
      <c r="C135">
        <v>-1</v>
      </c>
      <c r="D135">
        <v>-1</v>
      </c>
      <c r="E135">
        <v>-1</v>
      </c>
      <c r="F135">
        <v>-1</v>
      </c>
      <c r="G135">
        <v>-1</v>
      </c>
      <c r="H135">
        <v>-1</v>
      </c>
      <c r="I135">
        <v>-1</v>
      </c>
      <c r="J135">
        <v>-1</v>
      </c>
      <c r="K135">
        <v>-1</v>
      </c>
    </row>
    <row r="136" spans="1:11" x14ac:dyDescent="0.3">
      <c r="A136">
        <v>-1</v>
      </c>
      <c r="B136">
        <v>-1</v>
      </c>
      <c r="C136">
        <v>-1</v>
      </c>
      <c r="D136">
        <v>-1</v>
      </c>
      <c r="E136">
        <v>-1</v>
      </c>
      <c r="F136">
        <v>-1</v>
      </c>
      <c r="G136">
        <v>-1</v>
      </c>
      <c r="H136">
        <v>-1</v>
      </c>
      <c r="I136">
        <v>-1</v>
      </c>
      <c r="J136">
        <v>-1</v>
      </c>
      <c r="K136">
        <v>-1</v>
      </c>
    </row>
    <row r="137" spans="1:11" x14ac:dyDescent="0.3">
      <c r="A137">
        <v>-1</v>
      </c>
      <c r="B137">
        <v>-1</v>
      </c>
      <c r="C137">
        <v>-1</v>
      </c>
      <c r="D137">
        <v>-1</v>
      </c>
      <c r="E137">
        <v>-1</v>
      </c>
      <c r="F137">
        <v>-1</v>
      </c>
      <c r="G137">
        <v>-1</v>
      </c>
      <c r="H137">
        <v>-1</v>
      </c>
      <c r="I137">
        <v>-1</v>
      </c>
      <c r="J137">
        <v>-1</v>
      </c>
      <c r="K137">
        <v>-1</v>
      </c>
    </row>
    <row r="138" spans="1:11" x14ac:dyDescent="0.3">
      <c r="A138">
        <v>-1</v>
      </c>
      <c r="B138">
        <v>-1</v>
      </c>
      <c r="C138">
        <v>-1</v>
      </c>
      <c r="D138">
        <v>-1</v>
      </c>
      <c r="E138">
        <v>-1</v>
      </c>
      <c r="F138">
        <v>-1</v>
      </c>
      <c r="G138">
        <v>-1</v>
      </c>
      <c r="H138">
        <v>-1</v>
      </c>
      <c r="I138">
        <v>-1</v>
      </c>
      <c r="J138">
        <v>-1</v>
      </c>
      <c r="K138">
        <v>-1</v>
      </c>
    </row>
    <row r="139" spans="1:11" x14ac:dyDescent="0.3">
      <c r="A139">
        <v>-1</v>
      </c>
      <c r="B139">
        <v>-1</v>
      </c>
      <c r="C139">
        <v>-1</v>
      </c>
      <c r="D139">
        <v>-1</v>
      </c>
      <c r="E139">
        <v>-1</v>
      </c>
      <c r="F139">
        <v>-1</v>
      </c>
      <c r="G139">
        <v>-1</v>
      </c>
      <c r="H139">
        <v>-1</v>
      </c>
      <c r="I139">
        <v>-1</v>
      </c>
      <c r="J139">
        <v>-1</v>
      </c>
      <c r="K139">
        <v>-1</v>
      </c>
    </row>
    <row r="140" spans="1:11" x14ac:dyDescent="0.3">
      <c r="A140">
        <v>-1</v>
      </c>
      <c r="B140">
        <v>-1</v>
      </c>
      <c r="C140">
        <v>-1</v>
      </c>
      <c r="D140">
        <v>-1</v>
      </c>
      <c r="E140">
        <v>-1</v>
      </c>
      <c r="F140">
        <v>-1</v>
      </c>
      <c r="G140">
        <v>-1</v>
      </c>
      <c r="H140">
        <v>-1</v>
      </c>
      <c r="I140">
        <v>-1</v>
      </c>
      <c r="J140">
        <v>-1</v>
      </c>
      <c r="K140">
        <v>-1</v>
      </c>
    </row>
    <row r="141" spans="1:11" x14ac:dyDescent="0.3">
      <c r="A141">
        <v>-1</v>
      </c>
      <c r="B141">
        <v>-1</v>
      </c>
      <c r="C141">
        <v>-1</v>
      </c>
      <c r="D141">
        <v>-1</v>
      </c>
      <c r="E141">
        <v>-1</v>
      </c>
      <c r="F141">
        <v>-1</v>
      </c>
      <c r="G141">
        <v>-1</v>
      </c>
      <c r="H141">
        <v>-1</v>
      </c>
      <c r="I141">
        <v>-1</v>
      </c>
      <c r="J141">
        <v>-1</v>
      </c>
      <c r="K141">
        <v>-1</v>
      </c>
    </row>
    <row r="142" spans="1:11" x14ac:dyDescent="0.3">
      <c r="A142">
        <v>-1</v>
      </c>
      <c r="B142">
        <v>-1</v>
      </c>
      <c r="C142">
        <v>-1</v>
      </c>
      <c r="D142">
        <v>-1</v>
      </c>
      <c r="E142">
        <v>-1</v>
      </c>
      <c r="F142">
        <v>-1</v>
      </c>
      <c r="G142">
        <v>-1</v>
      </c>
      <c r="H142">
        <v>-1</v>
      </c>
      <c r="I142">
        <v>-1</v>
      </c>
      <c r="J142">
        <v>-1</v>
      </c>
      <c r="K142">
        <v>-1</v>
      </c>
    </row>
    <row r="143" spans="1:11" x14ac:dyDescent="0.3">
      <c r="A143">
        <v>-1</v>
      </c>
      <c r="B143">
        <v>-1</v>
      </c>
      <c r="C143">
        <v>-1</v>
      </c>
      <c r="D143">
        <v>-1</v>
      </c>
      <c r="E143">
        <v>-1</v>
      </c>
      <c r="F143">
        <v>-1</v>
      </c>
      <c r="G143">
        <v>-1</v>
      </c>
      <c r="H143">
        <v>-1</v>
      </c>
      <c r="I143">
        <v>-1</v>
      </c>
      <c r="J143">
        <v>-1</v>
      </c>
      <c r="K143">
        <v>-1</v>
      </c>
    </row>
    <row r="144" spans="1:11" x14ac:dyDescent="0.3">
      <c r="A144">
        <v>-1</v>
      </c>
      <c r="B144">
        <v>-1</v>
      </c>
      <c r="C144">
        <v>-1</v>
      </c>
      <c r="D144">
        <v>-1</v>
      </c>
      <c r="E144">
        <v>-1</v>
      </c>
      <c r="F144">
        <v>-1</v>
      </c>
      <c r="G144">
        <v>-1</v>
      </c>
      <c r="H144">
        <v>-1</v>
      </c>
      <c r="I144">
        <v>-1</v>
      </c>
      <c r="J144">
        <v>-1</v>
      </c>
      <c r="K144">
        <v>-1</v>
      </c>
    </row>
    <row r="145" spans="1:11" x14ac:dyDescent="0.3">
      <c r="A145">
        <v>-1</v>
      </c>
      <c r="B145">
        <v>-1</v>
      </c>
      <c r="C145">
        <v>-1</v>
      </c>
      <c r="D145">
        <v>-1</v>
      </c>
      <c r="E145">
        <v>-1</v>
      </c>
      <c r="F145">
        <v>-1</v>
      </c>
      <c r="G145">
        <v>-1</v>
      </c>
      <c r="H145">
        <v>-1</v>
      </c>
      <c r="I145">
        <v>-1</v>
      </c>
      <c r="J145">
        <v>-1</v>
      </c>
      <c r="K145">
        <v>-1</v>
      </c>
    </row>
    <row r="146" spans="1:11" x14ac:dyDescent="0.3">
      <c r="A146">
        <v>-1</v>
      </c>
      <c r="B146">
        <v>-1</v>
      </c>
      <c r="C146">
        <v>-1</v>
      </c>
      <c r="D146">
        <v>-1</v>
      </c>
      <c r="E146">
        <v>-1</v>
      </c>
      <c r="F146">
        <v>-1</v>
      </c>
      <c r="G146">
        <v>-1</v>
      </c>
      <c r="H146">
        <v>-1</v>
      </c>
      <c r="I146">
        <v>-1</v>
      </c>
      <c r="J146">
        <v>-1</v>
      </c>
      <c r="K146">
        <v>-1</v>
      </c>
    </row>
    <row r="147" spans="1:11" x14ac:dyDescent="0.3">
      <c r="A147">
        <v>-1</v>
      </c>
      <c r="B147">
        <v>-1</v>
      </c>
      <c r="C147">
        <v>-1</v>
      </c>
      <c r="D147">
        <v>-1</v>
      </c>
      <c r="E147">
        <v>-1</v>
      </c>
      <c r="F147">
        <v>-1</v>
      </c>
      <c r="G147">
        <v>-1</v>
      </c>
      <c r="H147">
        <v>-1</v>
      </c>
      <c r="I147">
        <v>-1</v>
      </c>
      <c r="J147">
        <v>-1</v>
      </c>
      <c r="K147">
        <v>-1</v>
      </c>
    </row>
    <row r="148" spans="1:11" x14ac:dyDescent="0.3">
      <c r="A148">
        <v>-1</v>
      </c>
      <c r="B148">
        <v>-1</v>
      </c>
      <c r="C148">
        <v>-1</v>
      </c>
      <c r="D148">
        <v>-1</v>
      </c>
      <c r="E148">
        <v>-1</v>
      </c>
      <c r="F148">
        <v>-1</v>
      </c>
      <c r="G148">
        <v>-1</v>
      </c>
      <c r="H148">
        <v>-1</v>
      </c>
      <c r="I148">
        <v>-1</v>
      </c>
      <c r="J148">
        <v>-1</v>
      </c>
      <c r="K148">
        <v>-1</v>
      </c>
    </row>
    <row r="149" spans="1:11" x14ac:dyDescent="0.3">
      <c r="A149">
        <v>-1</v>
      </c>
      <c r="B149">
        <v>-1</v>
      </c>
      <c r="C149">
        <v>-1</v>
      </c>
      <c r="D149">
        <v>-1</v>
      </c>
      <c r="E149">
        <v>-1</v>
      </c>
      <c r="F149">
        <v>-1</v>
      </c>
      <c r="G149">
        <v>-1</v>
      </c>
      <c r="H149">
        <v>-1</v>
      </c>
      <c r="I149">
        <v>-1</v>
      </c>
      <c r="J149">
        <v>-1</v>
      </c>
      <c r="K149">
        <v>-1</v>
      </c>
    </row>
    <row r="150" spans="1:11" x14ac:dyDescent="0.3">
      <c r="A150">
        <v>-1</v>
      </c>
      <c r="B150">
        <v>-1</v>
      </c>
      <c r="C150">
        <v>-1</v>
      </c>
      <c r="D150">
        <v>-1</v>
      </c>
      <c r="E150">
        <v>-1</v>
      </c>
      <c r="F150">
        <v>-1</v>
      </c>
      <c r="G150">
        <v>-1</v>
      </c>
      <c r="H150">
        <v>-1</v>
      </c>
      <c r="I150">
        <v>-1</v>
      </c>
      <c r="J150">
        <v>-1</v>
      </c>
      <c r="K150">
        <v>-1</v>
      </c>
    </row>
    <row r="151" spans="1:11" x14ac:dyDescent="0.3">
      <c r="A151">
        <v>-1</v>
      </c>
      <c r="B151">
        <v>-1</v>
      </c>
      <c r="C151">
        <v>-1</v>
      </c>
      <c r="D151">
        <v>-1</v>
      </c>
      <c r="E151">
        <v>-1</v>
      </c>
      <c r="F151">
        <v>-1</v>
      </c>
      <c r="G151">
        <v>-1</v>
      </c>
      <c r="H151">
        <v>-1</v>
      </c>
      <c r="I151">
        <v>-1</v>
      </c>
      <c r="J151">
        <v>-1</v>
      </c>
      <c r="K151">
        <v>-1</v>
      </c>
    </row>
    <row r="152" spans="1:11" x14ac:dyDescent="0.3">
      <c r="A152">
        <v>-1</v>
      </c>
      <c r="B152">
        <v>-1</v>
      </c>
      <c r="C152">
        <v>-1</v>
      </c>
      <c r="D152">
        <v>-1</v>
      </c>
      <c r="E152">
        <v>-1</v>
      </c>
      <c r="F152">
        <v>-1</v>
      </c>
      <c r="G152">
        <v>-1</v>
      </c>
      <c r="H152">
        <v>-1</v>
      </c>
      <c r="I152">
        <v>-1</v>
      </c>
      <c r="J152">
        <v>-1</v>
      </c>
      <c r="K152">
        <v>-1</v>
      </c>
    </row>
    <row r="153" spans="1:11" x14ac:dyDescent="0.3">
      <c r="A153">
        <v>-1</v>
      </c>
      <c r="B153">
        <v>-1</v>
      </c>
      <c r="C153">
        <v>-1</v>
      </c>
      <c r="D153">
        <v>-1</v>
      </c>
      <c r="E153">
        <v>-1</v>
      </c>
      <c r="F153">
        <v>-1</v>
      </c>
      <c r="G153">
        <v>-1</v>
      </c>
      <c r="H153">
        <v>-1</v>
      </c>
      <c r="I153">
        <v>-1</v>
      </c>
      <c r="J153">
        <v>-1</v>
      </c>
      <c r="K153">
        <v>-1</v>
      </c>
    </row>
    <row r="154" spans="1:11" x14ac:dyDescent="0.3">
      <c r="A154">
        <v>-1</v>
      </c>
      <c r="B154">
        <v>-1</v>
      </c>
      <c r="C154">
        <v>-1</v>
      </c>
      <c r="D154">
        <v>-1</v>
      </c>
      <c r="E154">
        <v>-1</v>
      </c>
      <c r="F154">
        <v>-1</v>
      </c>
      <c r="G154">
        <v>-1</v>
      </c>
      <c r="H154">
        <v>-1</v>
      </c>
      <c r="I154">
        <v>-1</v>
      </c>
      <c r="J154">
        <v>-1</v>
      </c>
      <c r="K154">
        <v>-1</v>
      </c>
    </row>
    <row r="155" spans="1:11" x14ac:dyDescent="0.3">
      <c r="A155">
        <v>-1</v>
      </c>
      <c r="B155">
        <v>-1</v>
      </c>
      <c r="C155">
        <v>-1</v>
      </c>
      <c r="D155">
        <v>-1</v>
      </c>
      <c r="E155">
        <v>-1</v>
      </c>
      <c r="F155">
        <v>-1</v>
      </c>
      <c r="G155">
        <v>-1</v>
      </c>
      <c r="H155">
        <v>-1</v>
      </c>
      <c r="I155">
        <v>-1</v>
      </c>
      <c r="J155">
        <v>-1</v>
      </c>
      <c r="K155">
        <v>-1</v>
      </c>
    </row>
    <row r="156" spans="1:11" x14ac:dyDescent="0.3">
      <c r="A156">
        <v>-1</v>
      </c>
      <c r="B156">
        <v>-1</v>
      </c>
      <c r="C156">
        <v>-1</v>
      </c>
      <c r="D156">
        <v>-1</v>
      </c>
      <c r="E156">
        <v>-1</v>
      </c>
      <c r="F156">
        <v>-1</v>
      </c>
      <c r="G156">
        <v>-1</v>
      </c>
      <c r="H156">
        <v>-1</v>
      </c>
      <c r="I156">
        <v>-1</v>
      </c>
      <c r="J156">
        <v>-1</v>
      </c>
      <c r="K156">
        <v>-1</v>
      </c>
    </row>
    <row r="157" spans="1:11" x14ac:dyDescent="0.3">
      <c r="A157">
        <v>-1</v>
      </c>
      <c r="B157">
        <v>-1</v>
      </c>
      <c r="C157">
        <v>-1</v>
      </c>
      <c r="D157">
        <v>-1</v>
      </c>
      <c r="E157">
        <v>-1</v>
      </c>
      <c r="F157">
        <v>-1</v>
      </c>
      <c r="G157">
        <v>-1</v>
      </c>
      <c r="H157">
        <v>-1</v>
      </c>
      <c r="I157">
        <v>-1</v>
      </c>
      <c r="J157">
        <v>-1</v>
      </c>
      <c r="K157">
        <v>-1</v>
      </c>
    </row>
    <row r="158" spans="1:11" x14ac:dyDescent="0.3">
      <c r="A158">
        <v>-1</v>
      </c>
      <c r="B158">
        <v>-1</v>
      </c>
      <c r="C158">
        <v>-1</v>
      </c>
      <c r="D158">
        <v>-1</v>
      </c>
      <c r="E158">
        <v>-1</v>
      </c>
      <c r="F158">
        <v>-1</v>
      </c>
      <c r="G158">
        <v>-1</v>
      </c>
      <c r="H158">
        <v>-1</v>
      </c>
      <c r="I158">
        <v>-1</v>
      </c>
      <c r="J158">
        <v>-1</v>
      </c>
      <c r="K158">
        <v>-1</v>
      </c>
    </row>
    <row r="159" spans="1:11" x14ac:dyDescent="0.3">
      <c r="A159">
        <v>-1</v>
      </c>
      <c r="B159">
        <v>-1</v>
      </c>
      <c r="C159">
        <v>-1</v>
      </c>
      <c r="D159">
        <v>-1</v>
      </c>
      <c r="E159">
        <v>-1</v>
      </c>
      <c r="F159">
        <v>-1</v>
      </c>
      <c r="G159">
        <v>-1</v>
      </c>
      <c r="H159">
        <v>-1</v>
      </c>
      <c r="I159">
        <v>-1</v>
      </c>
      <c r="J159">
        <v>-1</v>
      </c>
      <c r="K159">
        <v>-1</v>
      </c>
    </row>
    <row r="160" spans="1:11" x14ac:dyDescent="0.3">
      <c r="A160">
        <v>-1</v>
      </c>
      <c r="B160">
        <v>-1</v>
      </c>
      <c r="C160">
        <v>-1</v>
      </c>
      <c r="D160">
        <v>-1</v>
      </c>
      <c r="E160">
        <v>-1</v>
      </c>
      <c r="F160">
        <v>-1</v>
      </c>
      <c r="G160">
        <v>-1</v>
      </c>
      <c r="H160">
        <v>-1</v>
      </c>
      <c r="I160">
        <v>-1</v>
      </c>
      <c r="J160">
        <v>-1</v>
      </c>
      <c r="K160">
        <v>-1</v>
      </c>
    </row>
    <row r="161" spans="1:11" x14ac:dyDescent="0.3">
      <c r="A161">
        <v>-1</v>
      </c>
      <c r="B161">
        <v>-1</v>
      </c>
      <c r="C161">
        <v>-1</v>
      </c>
      <c r="D161">
        <v>-1</v>
      </c>
      <c r="E161">
        <v>-1</v>
      </c>
      <c r="F161">
        <v>-1</v>
      </c>
      <c r="G161">
        <v>-1</v>
      </c>
      <c r="H161">
        <v>-1</v>
      </c>
      <c r="I161">
        <v>-1</v>
      </c>
      <c r="J161">
        <v>-1</v>
      </c>
      <c r="K161">
        <v>-1</v>
      </c>
    </row>
    <row r="162" spans="1:11" x14ac:dyDescent="0.3">
      <c r="A162">
        <v>-1</v>
      </c>
      <c r="B162">
        <v>-1</v>
      </c>
      <c r="C162">
        <v>-1</v>
      </c>
      <c r="D162">
        <v>-1</v>
      </c>
      <c r="E162">
        <v>-1</v>
      </c>
      <c r="F162">
        <v>-1</v>
      </c>
      <c r="G162">
        <v>-1</v>
      </c>
      <c r="H162">
        <v>-1</v>
      </c>
      <c r="I162">
        <v>-1</v>
      </c>
      <c r="J162">
        <v>-1</v>
      </c>
      <c r="K162">
        <v>-1</v>
      </c>
    </row>
    <row r="163" spans="1:11" x14ac:dyDescent="0.3">
      <c r="A163">
        <v>-1</v>
      </c>
      <c r="B163">
        <v>-1</v>
      </c>
      <c r="C163">
        <v>-1</v>
      </c>
      <c r="D163">
        <v>-1</v>
      </c>
      <c r="E163">
        <v>-1</v>
      </c>
      <c r="F163">
        <v>-1</v>
      </c>
      <c r="G163">
        <v>-1</v>
      </c>
      <c r="H163">
        <v>-1</v>
      </c>
      <c r="I163">
        <v>-1</v>
      </c>
      <c r="J163">
        <v>-1</v>
      </c>
      <c r="K163">
        <v>-1</v>
      </c>
    </row>
    <row r="164" spans="1:11" x14ac:dyDescent="0.3">
      <c r="A164">
        <v>-1</v>
      </c>
      <c r="B164">
        <v>-1</v>
      </c>
      <c r="C164">
        <v>-1</v>
      </c>
      <c r="D164">
        <v>-1</v>
      </c>
      <c r="E164">
        <v>-1</v>
      </c>
      <c r="F164">
        <v>-1</v>
      </c>
      <c r="G164">
        <v>-1</v>
      </c>
      <c r="H164">
        <v>-1</v>
      </c>
      <c r="I164">
        <v>-1</v>
      </c>
      <c r="J164">
        <v>-1</v>
      </c>
      <c r="K164">
        <v>-1</v>
      </c>
    </row>
    <row r="165" spans="1:11" x14ac:dyDescent="0.3">
      <c r="A165">
        <v>-1</v>
      </c>
      <c r="B165">
        <v>-1</v>
      </c>
      <c r="C165">
        <v>-1</v>
      </c>
      <c r="D165">
        <v>-1</v>
      </c>
      <c r="E165">
        <v>-1</v>
      </c>
      <c r="F165">
        <v>-1</v>
      </c>
      <c r="G165">
        <v>-1</v>
      </c>
      <c r="H165">
        <v>-1</v>
      </c>
      <c r="I165">
        <v>-1</v>
      </c>
      <c r="J165">
        <v>-1</v>
      </c>
      <c r="K165">
        <v>-1</v>
      </c>
    </row>
    <row r="166" spans="1:11" x14ac:dyDescent="0.3">
      <c r="A166">
        <v>-1</v>
      </c>
      <c r="B166">
        <v>-1</v>
      </c>
      <c r="C166">
        <v>-1</v>
      </c>
      <c r="D166">
        <v>-1</v>
      </c>
      <c r="E166">
        <v>-1</v>
      </c>
      <c r="F166">
        <v>-1</v>
      </c>
      <c r="G166">
        <v>-1</v>
      </c>
      <c r="H166">
        <v>-1</v>
      </c>
      <c r="I166">
        <v>-1</v>
      </c>
      <c r="J166">
        <v>-1</v>
      </c>
      <c r="K166">
        <v>-1</v>
      </c>
    </row>
    <row r="167" spans="1:11" x14ac:dyDescent="0.3">
      <c r="A167">
        <v>-1</v>
      </c>
      <c r="B167">
        <v>-1</v>
      </c>
      <c r="C167">
        <v>-1</v>
      </c>
      <c r="D167">
        <v>-1</v>
      </c>
      <c r="E167">
        <v>-1</v>
      </c>
      <c r="F167">
        <v>-1</v>
      </c>
      <c r="G167">
        <v>-1</v>
      </c>
      <c r="H167">
        <v>-1</v>
      </c>
      <c r="I167">
        <v>-1</v>
      </c>
      <c r="J167">
        <v>-1</v>
      </c>
      <c r="K167">
        <v>-1</v>
      </c>
    </row>
    <row r="168" spans="1:11" x14ac:dyDescent="0.3">
      <c r="A168">
        <v>-1</v>
      </c>
      <c r="B168">
        <v>-1</v>
      </c>
      <c r="C168">
        <v>-1</v>
      </c>
      <c r="D168">
        <v>-1</v>
      </c>
      <c r="E168">
        <v>-1</v>
      </c>
      <c r="F168">
        <v>-1</v>
      </c>
      <c r="G168">
        <v>-1</v>
      </c>
      <c r="H168">
        <v>-1</v>
      </c>
      <c r="I168">
        <v>-1</v>
      </c>
      <c r="J168">
        <v>-1</v>
      </c>
      <c r="K168">
        <v>-1</v>
      </c>
    </row>
    <row r="169" spans="1:11" x14ac:dyDescent="0.3">
      <c r="A169">
        <v>-1</v>
      </c>
      <c r="B169">
        <v>-1</v>
      </c>
      <c r="C169">
        <v>-1</v>
      </c>
      <c r="D169">
        <v>-1</v>
      </c>
      <c r="E169">
        <v>-1</v>
      </c>
      <c r="F169">
        <v>-1</v>
      </c>
      <c r="G169">
        <v>-1</v>
      </c>
      <c r="H169">
        <v>-1</v>
      </c>
      <c r="I169">
        <v>-1</v>
      </c>
      <c r="J169">
        <v>-1</v>
      </c>
      <c r="K169">
        <v>-1</v>
      </c>
    </row>
    <row r="170" spans="1:11" x14ac:dyDescent="0.3">
      <c r="A170">
        <v>-1</v>
      </c>
      <c r="B170">
        <v>-1</v>
      </c>
      <c r="C170">
        <v>-1</v>
      </c>
      <c r="D170">
        <v>-1</v>
      </c>
      <c r="E170">
        <v>-1</v>
      </c>
      <c r="F170">
        <v>-1</v>
      </c>
      <c r="G170">
        <v>-1</v>
      </c>
      <c r="H170">
        <v>-1</v>
      </c>
      <c r="I170">
        <v>-1</v>
      </c>
      <c r="J170">
        <v>-1</v>
      </c>
      <c r="K170">
        <v>-1</v>
      </c>
    </row>
    <row r="171" spans="1:11" x14ac:dyDescent="0.3">
      <c r="A171">
        <v>-1</v>
      </c>
      <c r="B171">
        <v>-1</v>
      </c>
      <c r="C171">
        <v>-1</v>
      </c>
      <c r="D171">
        <v>-1</v>
      </c>
      <c r="E171">
        <v>-1</v>
      </c>
      <c r="F171">
        <v>-1</v>
      </c>
      <c r="G171">
        <v>-1</v>
      </c>
      <c r="H171">
        <v>-1</v>
      </c>
      <c r="I171">
        <v>-1</v>
      </c>
      <c r="J171">
        <v>-1</v>
      </c>
      <c r="K171">
        <v>-1</v>
      </c>
    </row>
    <row r="172" spans="1:11" x14ac:dyDescent="0.3">
      <c r="A172">
        <v>-1</v>
      </c>
      <c r="B172">
        <v>-1</v>
      </c>
      <c r="C172">
        <v>-1</v>
      </c>
      <c r="D172">
        <v>-1</v>
      </c>
      <c r="E172">
        <v>-1</v>
      </c>
      <c r="F172">
        <v>-1</v>
      </c>
      <c r="G172">
        <v>-1</v>
      </c>
      <c r="H172">
        <v>-1</v>
      </c>
      <c r="I172">
        <v>-1</v>
      </c>
      <c r="J172">
        <v>-1</v>
      </c>
      <c r="K172">
        <v>-1</v>
      </c>
    </row>
    <row r="173" spans="1:11" x14ac:dyDescent="0.3">
      <c r="A173">
        <v>-1</v>
      </c>
      <c r="B173">
        <v>-1</v>
      </c>
      <c r="C173">
        <v>-1</v>
      </c>
      <c r="D173">
        <v>-1</v>
      </c>
      <c r="E173">
        <v>-1</v>
      </c>
      <c r="F173">
        <v>-1</v>
      </c>
      <c r="G173">
        <v>-1</v>
      </c>
      <c r="H173">
        <v>-1</v>
      </c>
      <c r="I173">
        <v>-1</v>
      </c>
      <c r="J173">
        <v>-1</v>
      </c>
      <c r="K173">
        <v>-1</v>
      </c>
    </row>
    <row r="174" spans="1:11" x14ac:dyDescent="0.3">
      <c r="A174">
        <v>-1</v>
      </c>
      <c r="B174">
        <v>-1</v>
      </c>
      <c r="C174">
        <v>-1</v>
      </c>
      <c r="D174">
        <v>-1</v>
      </c>
      <c r="E174">
        <v>-1</v>
      </c>
      <c r="F174">
        <v>-1</v>
      </c>
      <c r="G174">
        <v>-1</v>
      </c>
      <c r="H174">
        <v>-1</v>
      </c>
      <c r="I174">
        <v>-1</v>
      </c>
      <c r="J174">
        <v>-1</v>
      </c>
      <c r="K174">
        <v>-1</v>
      </c>
    </row>
    <row r="175" spans="1:11" x14ac:dyDescent="0.3">
      <c r="A175">
        <v>-1</v>
      </c>
      <c r="B175">
        <v>-1</v>
      </c>
      <c r="C175">
        <v>-1</v>
      </c>
      <c r="D175">
        <v>-1</v>
      </c>
      <c r="E175">
        <v>-1</v>
      </c>
      <c r="F175">
        <v>-1</v>
      </c>
      <c r="G175">
        <v>-1</v>
      </c>
      <c r="H175">
        <v>-1</v>
      </c>
      <c r="I175">
        <v>-1</v>
      </c>
      <c r="J175">
        <v>-1</v>
      </c>
      <c r="K175">
        <v>-1</v>
      </c>
    </row>
    <row r="176" spans="1:11" x14ac:dyDescent="0.3">
      <c r="A176">
        <v>-1</v>
      </c>
      <c r="B176">
        <v>-1</v>
      </c>
      <c r="C176">
        <v>-1</v>
      </c>
      <c r="D176">
        <v>-1</v>
      </c>
      <c r="E176">
        <v>-1</v>
      </c>
      <c r="F176">
        <v>-1</v>
      </c>
      <c r="G176">
        <v>-1</v>
      </c>
      <c r="H176">
        <v>-1</v>
      </c>
      <c r="I176">
        <v>-1</v>
      </c>
      <c r="J176">
        <v>-1</v>
      </c>
      <c r="K176">
        <v>-1</v>
      </c>
    </row>
    <row r="177" spans="1:11" x14ac:dyDescent="0.3">
      <c r="A177">
        <v>-1</v>
      </c>
      <c r="B177">
        <v>-1</v>
      </c>
      <c r="C177">
        <v>-1</v>
      </c>
      <c r="D177">
        <v>-1</v>
      </c>
      <c r="E177">
        <v>-1</v>
      </c>
      <c r="F177">
        <v>-1</v>
      </c>
      <c r="G177">
        <v>-1</v>
      </c>
      <c r="H177">
        <v>-1</v>
      </c>
      <c r="I177">
        <v>-1</v>
      </c>
      <c r="J177">
        <v>-1</v>
      </c>
      <c r="K177">
        <v>-1</v>
      </c>
    </row>
    <row r="178" spans="1:11" x14ac:dyDescent="0.3">
      <c r="A178">
        <v>-1</v>
      </c>
      <c r="B178">
        <v>-1</v>
      </c>
      <c r="C178">
        <v>-1</v>
      </c>
      <c r="D178">
        <v>-1</v>
      </c>
      <c r="E178">
        <v>-1</v>
      </c>
      <c r="F178">
        <v>-1</v>
      </c>
      <c r="G178">
        <v>-1</v>
      </c>
      <c r="H178">
        <v>-1</v>
      </c>
      <c r="I178">
        <v>-1</v>
      </c>
      <c r="J178">
        <v>-1</v>
      </c>
      <c r="K178">
        <v>-1</v>
      </c>
    </row>
    <row r="179" spans="1:11" x14ac:dyDescent="0.3">
      <c r="A179">
        <v>-1</v>
      </c>
      <c r="B179">
        <v>-1</v>
      </c>
      <c r="C179">
        <v>-1</v>
      </c>
      <c r="D179">
        <v>-1</v>
      </c>
      <c r="E179">
        <v>-1</v>
      </c>
      <c r="F179">
        <v>-1</v>
      </c>
      <c r="G179">
        <v>-1</v>
      </c>
      <c r="H179">
        <v>-1</v>
      </c>
      <c r="I179">
        <v>-1</v>
      </c>
      <c r="J179">
        <v>-1</v>
      </c>
      <c r="K179">
        <v>-1</v>
      </c>
    </row>
    <row r="180" spans="1:11" x14ac:dyDescent="0.3">
      <c r="A180">
        <v>-1</v>
      </c>
      <c r="B180">
        <v>-1</v>
      </c>
      <c r="C180">
        <v>-1</v>
      </c>
      <c r="D180">
        <v>-1</v>
      </c>
      <c r="E180">
        <v>-1</v>
      </c>
      <c r="F180">
        <v>-1</v>
      </c>
      <c r="G180">
        <v>-1</v>
      </c>
      <c r="H180">
        <v>-1</v>
      </c>
      <c r="I180">
        <v>-1</v>
      </c>
      <c r="J180">
        <v>-1</v>
      </c>
      <c r="K180">
        <v>-1</v>
      </c>
    </row>
    <row r="181" spans="1:11" x14ac:dyDescent="0.3">
      <c r="A181">
        <v>-1</v>
      </c>
      <c r="B181">
        <v>-1</v>
      </c>
      <c r="C181">
        <v>-1</v>
      </c>
      <c r="D181">
        <v>-1</v>
      </c>
      <c r="E181">
        <v>-1</v>
      </c>
      <c r="F181">
        <v>-1</v>
      </c>
      <c r="G181">
        <v>-1</v>
      </c>
      <c r="H181">
        <v>-1</v>
      </c>
      <c r="I181">
        <v>-1</v>
      </c>
      <c r="J181">
        <v>-1</v>
      </c>
      <c r="K181">
        <v>-1</v>
      </c>
    </row>
    <row r="182" spans="1:11" x14ac:dyDescent="0.3">
      <c r="A182">
        <v>-1</v>
      </c>
      <c r="B182">
        <v>-1</v>
      </c>
      <c r="C182">
        <v>-1</v>
      </c>
      <c r="D182">
        <v>-1</v>
      </c>
      <c r="E182">
        <v>-1</v>
      </c>
      <c r="F182">
        <v>-1</v>
      </c>
      <c r="G182">
        <v>-1</v>
      </c>
      <c r="H182">
        <v>-1</v>
      </c>
      <c r="I182">
        <v>-1</v>
      </c>
      <c r="J182">
        <v>-1</v>
      </c>
      <c r="K182">
        <v>-1</v>
      </c>
    </row>
    <row r="183" spans="1:11" x14ac:dyDescent="0.3">
      <c r="A183">
        <v>-1</v>
      </c>
      <c r="B183">
        <v>-1</v>
      </c>
      <c r="C183">
        <v>-1</v>
      </c>
      <c r="D183">
        <v>-1</v>
      </c>
      <c r="E183">
        <v>-1</v>
      </c>
      <c r="F183">
        <v>-1</v>
      </c>
      <c r="G183">
        <v>-1</v>
      </c>
      <c r="H183">
        <v>-1</v>
      </c>
      <c r="I183">
        <v>-1</v>
      </c>
      <c r="J183">
        <v>-1</v>
      </c>
      <c r="K183">
        <v>-1</v>
      </c>
    </row>
    <row r="184" spans="1:11" x14ac:dyDescent="0.3">
      <c r="A184">
        <v>-1</v>
      </c>
      <c r="B184">
        <v>-1</v>
      </c>
      <c r="C184">
        <v>-1</v>
      </c>
      <c r="D184">
        <v>-1</v>
      </c>
      <c r="E184">
        <v>-1</v>
      </c>
      <c r="F184">
        <v>-1</v>
      </c>
      <c r="G184">
        <v>-1</v>
      </c>
      <c r="H184">
        <v>-1</v>
      </c>
      <c r="I184">
        <v>-1</v>
      </c>
      <c r="J184">
        <v>-1</v>
      </c>
      <c r="K184">
        <v>-1</v>
      </c>
    </row>
    <row r="185" spans="1:11" x14ac:dyDescent="0.3">
      <c r="A185">
        <v>-1</v>
      </c>
      <c r="B185">
        <v>-1</v>
      </c>
      <c r="C185">
        <v>-1</v>
      </c>
      <c r="D185">
        <v>-1</v>
      </c>
      <c r="E185">
        <v>-1</v>
      </c>
      <c r="F185">
        <v>-1</v>
      </c>
      <c r="G185">
        <v>-1</v>
      </c>
      <c r="H185">
        <v>-1</v>
      </c>
      <c r="I185">
        <v>-1</v>
      </c>
      <c r="J185">
        <v>-1</v>
      </c>
      <c r="K185">
        <v>-1</v>
      </c>
    </row>
    <row r="186" spans="1:11" x14ac:dyDescent="0.3">
      <c r="A186">
        <v>-1</v>
      </c>
      <c r="B186">
        <v>-1</v>
      </c>
      <c r="C186">
        <v>-1</v>
      </c>
      <c r="D186">
        <v>-1</v>
      </c>
      <c r="E186">
        <v>-1</v>
      </c>
      <c r="F186">
        <v>-1</v>
      </c>
      <c r="G186">
        <v>-1</v>
      </c>
      <c r="H186">
        <v>-1</v>
      </c>
      <c r="I186">
        <v>-1</v>
      </c>
      <c r="J186">
        <v>-1</v>
      </c>
      <c r="K186">
        <v>-1</v>
      </c>
    </row>
    <row r="187" spans="1:11" x14ac:dyDescent="0.3">
      <c r="A187">
        <v>-1</v>
      </c>
      <c r="B187">
        <v>-1</v>
      </c>
      <c r="C187">
        <v>-1</v>
      </c>
      <c r="D187">
        <v>-1</v>
      </c>
      <c r="E187">
        <v>-1</v>
      </c>
      <c r="F187">
        <v>-1</v>
      </c>
      <c r="G187">
        <v>-1</v>
      </c>
      <c r="H187">
        <v>-1</v>
      </c>
      <c r="I187">
        <v>-1</v>
      </c>
      <c r="J187">
        <v>-1</v>
      </c>
      <c r="K187">
        <v>-1</v>
      </c>
    </row>
    <row r="188" spans="1:11" x14ac:dyDescent="0.3">
      <c r="A188">
        <v>-1</v>
      </c>
      <c r="B188">
        <v>-1</v>
      </c>
      <c r="C188">
        <v>-1</v>
      </c>
      <c r="D188">
        <v>-1</v>
      </c>
      <c r="E188">
        <v>-1</v>
      </c>
      <c r="F188">
        <v>-1</v>
      </c>
      <c r="G188">
        <v>-1</v>
      </c>
      <c r="H188">
        <v>-1</v>
      </c>
      <c r="I188">
        <v>-1</v>
      </c>
      <c r="J188">
        <v>-1</v>
      </c>
      <c r="K188">
        <v>-1</v>
      </c>
    </row>
    <row r="189" spans="1:11" x14ac:dyDescent="0.3">
      <c r="A189">
        <v>-1</v>
      </c>
      <c r="B189">
        <v>-1</v>
      </c>
      <c r="C189">
        <v>-1</v>
      </c>
      <c r="D189">
        <v>-1</v>
      </c>
      <c r="E189">
        <v>-1</v>
      </c>
      <c r="F189">
        <v>-1</v>
      </c>
      <c r="G189">
        <v>-1</v>
      </c>
      <c r="H189">
        <v>-1</v>
      </c>
      <c r="I189">
        <v>-1</v>
      </c>
      <c r="J189">
        <v>-1</v>
      </c>
      <c r="K189">
        <v>-1</v>
      </c>
    </row>
    <row r="190" spans="1:11" x14ac:dyDescent="0.3">
      <c r="A190">
        <v>-1</v>
      </c>
      <c r="B190">
        <v>-1</v>
      </c>
      <c r="C190">
        <v>-1</v>
      </c>
      <c r="D190">
        <v>-1</v>
      </c>
      <c r="E190">
        <v>-1</v>
      </c>
      <c r="F190">
        <v>-1</v>
      </c>
      <c r="G190">
        <v>-1</v>
      </c>
      <c r="H190">
        <v>-1</v>
      </c>
      <c r="I190">
        <v>-1</v>
      </c>
      <c r="J190">
        <v>-1</v>
      </c>
      <c r="K190">
        <v>-1</v>
      </c>
    </row>
    <row r="191" spans="1:11" x14ac:dyDescent="0.3">
      <c r="A191">
        <v>-1</v>
      </c>
      <c r="B191">
        <v>-1</v>
      </c>
      <c r="C191">
        <v>-1</v>
      </c>
      <c r="D191">
        <v>-1</v>
      </c>
      <c r="E191">
        <v>-1</v>
      </c>
      <c r="F191">
        <v>-1</v>
      </c>
      <c r="G191">
        <v>-1</v>
      </c>
      <c r="H191">
        <v>-1</v>
      </c>
      <c r="I191">
        <v>-1</v>
      </c>
      <c r="J191">
        <v>-1</v>
      </c>
      <c r="K191">
        <v>-1</v>
      </c>
    </row>
    <row r="192" spans="1:11" x14ac:dyDescent="0.3">
      <c r="A192">
        <v>-1</v>
      </c>
      <c r="B192">
        <v>-1</v>
      </c>
      <c r="C192">
        <v>-1</v>
      </c>
      <c r="D192">
        <v>-1</v>
      </c>
      <c r="E192">
        <v>-1</v>
      </c>
      <c r="F192">
        <v>-1</v>
      </c>
      <c r="G192">
        <v>-1</v>
      </c>
      <c r="H192">
        <v>-1</v>
      </c>
      <c r="I192">
        <v>-1</v>
      </c>
      <c r="J192">
        <v>-1</v>
      </c>
      <c r="K192">
        <v>-1</v>
      </c>
    </row>
    <row r="193" spans="1:11" x14ac:dyDescent="0.3">
      <c r="A193">
        <v>-1</v>
      </c>
      <c r="B193">
        <v>-1</v>
      </c>
      <c r="C193">
        <v>-1</v>
      </c>
      <c r="D193">
        <v>-1</v>
      </c>
      <c r="E193">
        <v>-1</v>
      </c>
      <c r="F193">
        <v>-1</v>
      </c>
      <c r="G193">
        <v>-1</v>
      </c>
      <c r="H193">
        <v>-1</v>
      </c>
      <c r="I193">
        <v>-1</v>
      </c>
      <c r="J193">
        <v>-1</v>
      </c>
      <c r="K193">
        <v>-1</v>
      </c>
    </row>
    <row r="194" spans="1:11" x14ac:dyDescent="0.3">
      <c r="A194">
        <v>-1</v>
      </c>
      <c r="B194">
        <v>-1</v>
      </c>
      <c r="C194">
        <v>-1</v>
      </c>
      <c r="D194">
        <v>-1</v>
      </c>
      <c r="E194">
        <v>-1</v>
      </c>
      <c r="F194">
        <v>-1</v>
      </c>
      <c r="G194">
        <v>-1</v>
      </c>
      <c r="H194">
        <v>-1</v>
      </c>
      <c r="I194">
        <v>-1</v>
      </c>
      <c r="J194">
        <v>-1</v>
      </c>
      <c r="K194">
        <v>-1</v>
      </c>
    </row>
    <row r="195" spans="1:11" x14ac:dyDescent="0.3">
      <c r="A195">
        <v>-1</v>
      </c>
      <c r="B195">
        <v>-1</v>
      </c>
      <c r="C195">
        <v>-1</v>
      </c>
      <c r="D195">
        <v>-1</v>
      </c>
      <c r="E195">
        <v>-1</v>
      </c>
      <c r="F195">
        <v>-1</v>
      </c>
      <c r="G195">
        <v>-1</v>
      </c>
      <c r="H195">
        <v>-1</v>
      </c>
      <c r="I195">
        <v>-1</v>
      </c>
      <c r="J195">
        <v>-1</v>
      </c>
      <c r="K195">
        <v>-1</v>
      </c>
    </row>
    <row r="196" spans="1:11" x14ac:dyDescent="0.3">
      <c r="A196">
        <v>-1</v>
      </c>
      <c r="B196">
        <v>-1</v>
      </c>
      <c r="C196">
        <v>-1</v>
      </c>
      <c r="D196">
        <v>-1</v>
      </c>
      <c r="E196">
        <v>-1</v>
      </c>
      <c r="F196">
        <v>-1</v>
      </c>
      <c r="G196">
        <v>-1</v>
      </c>
      <c r="H196">
        <v>-1</v>
      </c>
      <c r="I196">
        <v>-1</v>
      </c>
      <c r="J196">
        <v>-1</v>
      </c>
      <c r="K196">
        <v>-1</v>
      </c>
    </row>
    <row r="197" spans="1:11" x14ac:dyDescent="0.3">
      <c r="A197">
        <v>-1</v>
      </c>
      <c r="B197">
        <v>-1</v>
      </c>
      <c r="C197">
        <v>-1</v>
      </c>
      <c r="D197">
        <v>-1</v>
      </c>
      <c r="E197">
        <v>-1</v>
      </c>
      <c r="F197">
        <v>-1</v>
      </c>
      <c r="G197">
        <v>-1</v>
      </c>
      <c r="H197">
        <v>-1</v>
      </c>
      <c r="I197">
        <v>-1</v>
      </c>
      <c r="J197">
        <v>-1</v>
      </c>
      <c r="K197">
        <v>-1</v>
      </c>
    </row>
    <row r="198" spans="1:11" x14ac:dyDescent="0.3">
      <c r="A198">
        <v>-1</v>
      </c>
      <c r="B198">
        <v>-1</v>
      </c>
      <c r="C198">
        <v>-1</v>
      </c>
      <c r="D198">
        <v>-1</v>
      </c>
      <c r="E198">
        <v>-1</v>
      </c>
      <c r="F198">
        <v>-1</v>
      </c>
      <c r="G198">
        <v>-1</v>
      </c>
      <c r="H198">
        <v>-1</v>
      </c>
      <c r="I198">
        <v>-1</v>
      </c>
      <c r="J198">
        <v>-1</v>
      </c>
      <c r="K198">
        <v>-1</v>
      </c>
    </row>
    <row r="199" spans="1:11" x14ac:dyDescent="0.3">
      <c r="A199">
        <v>-1</v>
      </c>
      <c r="B199">
        <v>-1</v>
      </c>
      <c r="C199">
        <v>-1</v>
      </c>
      <c r="D199">
        <v>-1</v>
      </c>
      <c r="E199">
        <v>-1</v>
      </c>
      <c r="F199">
        <v>-1</v>
      </c>
      <c r="G199">
        <v>-1</v>
      </c>
      <c r="H199">
        <v>-1</v>
      </c>
      <c r="I199">
        <v>-1</v>
      </c>
      <c r="J199">
        <v>-1</v>
      </c>
      <c r="K199">
        <v>-1</v>
      </c>
    </row>
    <row r="200" spans="1:11" x14ac:dyDescent="0.3">
      <c r="A200">
        <v>-1</v>
      </c>
      <c r="B200">
        <v>-1</v>
      </c>
      <c r="C200">
        <v>-1</v>
      </c>
      <c r="D200">
        <v>-1</v>
      </c>
      <c r="E200">
        <v>-1</v>
      </c>
      <c r="F200">
        <v>-1</v>
      </c>
      <c r="G200">
        <v>-1</v>
      </c>
      <c r="H200">
        <v>-1</v>
      </c>
      <c r="I200">
        <v>-1</v>
      </c>
      <c r="J200">
        <v>-1</v>
      </c>
      <c r="K200">
        <v>-1</v>
      </c>
    </row>
    <row r="201" spans="1:11" x14ac:dyDescent="0.3">
      <c r="A201">
        <v>-1</v>
      </c>
      <c r="B201">
        <v>-1</v>
      </c>
      <c r="C201">
        <v>-1</v>
      </c>
      <c r="D201">
        <v>-1</v>
      </c>
      <c r="E201">
        <v>-1</v>
      </c>
      <c r="F201">
        <v>-1</v>
      </c>
      <c r="G201">
        <v>-1</v>
      </c>
      <c r="H201">
        <v>-1</v>
      </c>
      <c r="I201">
        <v>-1</v>
      </c>
      <c r="J201">
        <v>-1</v>
      </c>
      <c r="K201">
        <v>-1</v>
      </c>
    </row>
    <row r="202" spans="1:11" x14ac:dyDescent="0.3">
      <c r="A202">
        <v>-1</v>
      </c>
      <c r="B202">
        <v>-1</v>
      </c>
      <c r="C202">
        <v>-1</v>
      </c>
      <c r="D202">
        <v>-1</v>
      </c>
      <c r="E202">
        <v>-1</v>
      </c>
      <c r="F202">
        <v>-1</v>
      </c>
      <c r="G202">
        <v>-1</v>
      </c>
      <c r="H202">
        <v>-1</v>
      </c>
      <c r="I202">
        <v>-1</v>
      </c>
      <c r="J202">
        <v>-1</v>
      </c>
      <c r="K202">
        <v>-1</v>
      </c>
    </row>
    <row r="203" spans="1:11" x14ac:dyDescent="0.3">
      <c r="A203">
        <v>-1</v>
      </c>
      <c r="B203">
        <v>-1</v>
      </c>
      <c r="C203">
        <v>-1</v>
      </c>
      <c r="D203">
        <v>-1</v>
      </c>
      <c r="E203">
        <v>-1</v>
      </c>
      <c r="F203">
        <v>-1</v>
      </c>
      <c r="G203">
        <v>-1</v>
      </c>
      <c r="H203">
        <v>-1</v>
      </c>
      <c r="I203">
        <v>-1</v>
      </c>
      <c r="J203">
        <v>-1</v>
      </c>
      <c r="K203">
        <v>-1</v>
      </c>
    </row>
    <row r="204" spans="1:11" x14ac:dyDescent="0.3">
      <c r="A204">
        <v>-1</v>
      </c>
      <c r="B204">
        <v>-1</v>
      </c>
      <c r="C204">
        <v>-1</v>
      </c>
      <c r="D204">
        <v>-1</v>
      </c>
      <c r="E204">
        <v>-1</v>
      </c>
      <c r="F204">
        <v>-1</v>
      </c>
      <c r="G204">
        <v>-1</v>
      </c>
      <c r="H204">
        <v>-1</v>
      </c>
      <c r="I204">
        <v>-1</v>
      </c>
      <c r="J204">
        <v>-1</v>
      </c>
      <c r="K204">
        <v>-1</v>
      </c>
    </row>
    <row r="205" spans="1:11" x14ac:dyDescent="0.3">
      <c r="A205">
        <v>-1</v>
      </c>
      <c r="B205">
        <v>-1</v>
      </c>
      <c r="C205">
        <v>-1</v>
      </c>
      <c r="D205">
        <v>-1</v>
      </c>
      <c r="E205">
        <v>-1</v>
      </c>
      <c r="F205">
        <v>-1</v>
      </c>
      <c r="G205">
        <v>-1</v>
      </c>
      <c r="H205">
        <v>-1</v>
      </c>
      <c r="I205">
        <v>-1</v>
      </c>
      <c r="J205">
        <v>-1</v>
      </c>
      <c r="K205">
        <v>-1</v>
      </c>
    </row>
    <row r="206" spans="1:11" x14ac:dyDescent="0.3">
      <c r="A206">
        <v>-1</v>
      </c>
      <c r="B206">
        <v>-1</v>
      </c>
      <c r="C206">
        <v>-1</v>
      </c>
      <c r="D206">
        <v>-1</v>
      </c>
      <c r="E206">
        <v>-1</v>
      </c>
      <c r="F206">
        <v>-1</v>
      </c>
      <c r="G206">
        <v>-1</v>
      </c>
      <c r="H206">
        <v>-1</v>
      </c>
      <c r="I206">
        <v>-1</v>
      </c>
      <c r="J206">
        <v>-1</v>
      </c>
      <c r="K206">
        <v>-1</v>
      </c>
    </row>
  </sheetData>
  <sheetProtection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8"/>
  <sheetViews>
    <sheetView workbookViewId="0"/>
  </sheetViews>
  <sheetFormatPr baseColWidth="10" defaultRowHeight="14.4" x14ac:dyDescent="0.3"/>
  <cols>
    <col min="1" max="1" width="9.88671875" customWidth="1"/>
    <col min="2" max="2" width="24.33203125" customWidth="1"/>
    <col min="3" max="3" width="57.6640625" customWidth="1"/>
  </cols>
  <sheetData>
    <row r="1" spans="1:3" x14ac:dyDescent="0.3">
      <c r="A1" s="114" t="s">
        <v>114</v>
      </c>
    </row>
    <row r="3" spans="1:3" x14ac:dyDescent="0.3">
      <c r="A3" s="92" t="s">
        <v>564</v>
      </c>
    </row>
    <row r="4" spans="1:3" x14ac:dyDescent="0.3">
      <c r="A4" s="89"/>
      <c r="B4" s="89"/>
    </row>
    <row r="5" spans="1:3" ht="16.95" customHeight="1" x14ac:dyDescent="0.3">
      <c r="A5" s="90"/>
      <c r="B5" s="99" t="s">
        <v>120</v>
      </c>
      <c r="C5" s="100"/>
    </row>
    <row r="6" spans="1:3" ht="16.95" customHeight="1" x14ac:dyDescent="0.3">
      <c r="A6" s="89"/>
      <c r="B6" s="96" t="s">
        <v>121</v>
      </c>
      <c r="C6" s="93">
        <v>2009</v>
      </c>
    </row>
    <row r="7" spans="1:3" ht="16.95" customHeight="1" x14ac:dyDescent="0.3">
      <c r="A7" s="91"/>
      <c r="B7" s="97" t="s">
        <v>122</v>
      </c>
      <c r="C7" s="94" t="s">
        <v>608</v>
      </c>
    </row>
    <row r="8" spans="1:3" ht="49.8" customHeight="1" x14ac:dyDescent="0.3">
      <c r="A8" s="89"/>
      <c r="B8" s="98" t="s">
        <v>123</v>
      </c>
      <c r="C8" s="95" t="s">
        <v>610</v>
      </c>
    </row>
  </sheetData>
  <sheetProtection sheet="1" objects="1" scenarios="1"/>
  <hyperlinks>
    <hyperlink ref="A1" location="Index!B5" display="Index (klikken)"/>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M206"/>
  <sheetViews>
    <sheetView workbookViewId="0"/>
  </sheetViews>
  <sheetFormatPr baseColWidth="10" defaultRowHeight="14.4" x14ac:dyDescent="0.3"/>
  <sheetData>
    <row r="1" spans="1:13" x14ac:dyDescent="0.3">
      <c r="A1" t="s">
        <v>724</v>
      </c>
      <c r="B1" t="s">
        <v>725</v>
      </c>
      <c r="C1" t="s">
        <v>726</v>
      </c>
      <c r="D1" t="s">
        <v>727</v>
      </c>
      <c r="E1" t="s">
        <v>728</v>
      </c>
      <c r="F1" t="s">
        <v>729</v>
      </c>
      <c r="G1" t="s">
        <v>730</v>
      </c>
      <c r="H1" t="s">
        <v>731</v>
      </c>
      <c r="I1" t="s">
        <v>732</v>
      </c>
      <c r="J1" t="s">
        <v>733</v>
      </c>
      <c r="K1" t="s">
        <v>734</v>
      </c>
      <c r="L1" t="s">
        <v>735</v>
      </c>
      <c r="M1" t="s">
        <v>736</v>
      </c>
    </row>
    <row r="2" spans="1:13" x14ac:dyDescent="0.3">
      <c r="A2">
        <v>26</v>
      </c>
      <c r="B2">
        <v>26</v>
      </c>
      <c r="C2">
        <v>31</v>
      </c>
      <c r="D2">
        <v>28</v>
      </c>
      <c r="E2">
        <v>29.5</v>
      </c>
      <c r="F2">
        <v>29</v>
      </c>
      <c r="G2">
        <v>27</v>
      </c>
      <c r="H2">
        <v>27</v>
      </c>
      <c r="I2">
        <v>24</v>
      </c>
      <c r="J2">
        <v>26</v>
      </c>
      <c r="K2">
        <v>27</v>
      </c>
      <c r="L2">
        <v>25</v>
      </c>
      <c r="M2">
        <v>28</v>
      </c>
    </row>
    <row r="3" spans="1:13" x14ac:dyDescent="0.3">
      <c r="A3">
        <v>3</v>
      </c>
      <c r="B3">
        <v>4</v>
      </c>
      <c r="C3">
        <v>3</v>
      </c>
      <c r="D3">
        <v>3</v>
      </c>
      <c r="E3">
        <v>4.5</v>
      </c>
      <c r="F3">
        <v>7</v>
      </c>
      <c r="G3">
        <v>4</v>
      </c>
      <c r="H3">
        <v>4</v>
      </c>
      <c r="I3">
        <v>4</v>
      </c>
      <c r="J3">
        <v>4</v>
      </c>
      <c r="K3">
        <v>4</v>
      </c>
      <c r="L3">
        <v>4</v>
      </c>
      <c r="M3">
        <v>7</v>
      </c>
    </row>
    <row r="4" spans="1:13" x14ac:dyDescent="0.3">
      <c r="A4">
        <v>4</v>
      </c>
      <c r="B4">
        <v>3</v>
      </c>
      <c r="C4">
        <v>3</v>
      </c>
      <c r="D4">
        <v>4</v>
      </c>
      <c r="E4">
        <v>4</v>
      </c>
      <c r="F4">
        <v>1</v>
      </c>
      <c r="G4">
        <v>4</v>
      </c>
      <c r="H4">
        <v>4</v>
      </c>
      <c r="I4">
        <v>4</v>
      </c>
      <c r="J4">
        <v>4</v>
      </c>
      <c r="K4">
        <v>4</v>
      </c>
      <c r="L4">
        <v>4</v>
      </c>
      <c r="M4">
        <v>3</v>
      </c>
    </row>
    <row r="5" spans="1:13" x14ac:dyDescent="0.3">
      <c r="A5">
        <v>10</v>
      </c>
      <c r="B5">
        <v>10</v>
      </c>
      <c r="C5">
        <v>7</v>
      </c>
      <c r="D5">
        <v>10</v>
      </c>
      <c r="E5">
        <v>11.5</v>
      </c>
      <c r="F5">
        <v>6</v>
      </c>
      <c r="G5">
        <v>9</v>
      </c>
      <c r="H5">
        <v>12</v>
      </c>
      <c r="I5">
        <v>9</v>
      </c>
      <c r="J5">
        <v>11</v>
      </c>
      <c r="K5">
        <v>11</v>
      </c>
      <c r="L5">
        <v>8</v>
      </c>
      <c r="M5">
        <v>10</v>
      </c>
    </row>
    <row r="6" spans="1:13" x14ac:dyDescent="0.3">
      <c r="A6">
        <v>10</v>
      </c>
      <c r="B6">
        <v>10</v>
      </c>
      <c r="C6">
        <v>8</v>
      </c>
      <c r="D6">
        <v>10</v>
      </c>
      <c r="E6">
        <v>11</v>
      </c>
      <c r="F6">
        <v>3</v>
      </c>
      <c r="G6">
        <v>11</v>
      </c>
      <c r="H6">
        <v>11</v>
      </c>
      <c r="I6">
        <v>11</v>
      </c>
      <c r="J6">
        <v>12</v>
      </c>
      <c r="K6">
        <v>10</v>
      </c>
      <c r="L6">
        <v>12</v>
      </c>
      <c r="M6">
        <v>3</v>
      </c>
    </row>
    <row r="7" spans="1:13" x14ac:dyDescent="0.3">
      <c r="A7">
        <v>0</v>
      </c>
      <c r="B7">
        <v>12</v>
      </c>
      <c r="C7">
        <v>17</v>
      </c>
      <c r="D7">
        <v>16</v>
      </c>
      <c r="E7">
        <v>-1</v>
      </c>
      <c r="F7">
        <v>-1</v>
      </c>
      <c r="G7">
        <v>-1</v>
      </c>
      <c r="H7">
        <v>48</v>
      </c>
      <c r="I7">
        <v>46</v>
      </c>
      <c r="J7">
        <v>47</v>
      </c>
      <c r="K7">
        <v>-1</v>
      </c>
      <c r="L7">
        <v>-1</v>
      </c>
      <c r="M7">
        <v>-1</v>
      </c>
    </row>
    <row r="8" spans="1:13" x14ac:dyDescent="0.3">
      <c r="A8">
        <v>15</v>
      </c>
      <c r="B8">
        <v>14</v>
      </c>
      <c r="C8">
        <v>18</v>
      </c>
      <c r="D8">
        <v>17</v>
      </c>
      <c r="E8">
        <v>-1</v>
      </c>
      <c r="F8">
        <v>-1</v>
      </c>
      <c r="G8">
        <v>-1</v>
      </c>
      <c r="H8">
        <v>49</v>
      </c>
      <c r="I8">
        <v>48</v>
      </c>
      <c r="J8">
        <v>51</v>
      </c>
      <c r="K8">
        <v>-1</v>
      </c>
      <c r="L8">
        <v>-1</v>
      </c>
      <c r="M8">
        <v>-1</v>
      </c>
    </row>
    <row r="9" spans="1:13" x14ac:dyDescent="0.3">
      <c r="A9">
        <v>44</v>
      </c>
      <c r="B9">
        <v>15</v>
      </c>
      <c r="C9">
        <v>19</v>
      </c>
      <c r="D9">
        <v>46</v>
      </c>
      <c r="E9">
        <v>-1</v>
      </c>
      <c r="F9">
        <v>-1</v>
      </c>
      <c r="G9">
        <v>-1</v>
      </c>
      <c r="H9">
        <v>-1</v>
      </c>
      <c r="I9">
        <v>-1</v>
      </c>
      <c r="J9">
        <v>-1</v>
      </c>
      <c r="K9">
        <v>-1</v>
      </c>
      <c r="L9">
        <v>-1</v>
      </c>
      <c r="M9">
        <v>-1</v>
      </c>
    </row>
    <row r="10" spans="1:13" x14ac:dyDescent="0.3">
      <c r="A10">
        <v>45</v>
      </c>
      <c r="B10">
        <v>44</v>
      </c>
      <c r="C10">
        <v>21</v>
      </c>
      <c r="D10">
        <v>48</v>
      </c>
      <c r="E10">
        <v>-1</v>
      </c>
      <c r="F10">
        <v>-1</v>
      </c>
      <c r="G10">
        <v>-1</v>
      </c>
      <c r="H10">
        <v>-1</v>
      </c>
      <c r="I10">
        <v>-1</v>
      </c>
      <c r="J10">
        <v>-1</v>
      </c>
      <c r="K10">
        <v>-1</v>
      </c>
      <c r="L10">
        <v>-1</v>
      </c>
      <c r="M10">
        <v>-1</v>
      </c>
    </row>
    <row r="11" spans="1:13" x14ac:dyDescent="0.3">
      <c r="A11">
        <v>46</v>
      </c>
      <c r="B11">
        <v>45</v>
      </c>
      <c r="C11">
        <v>22</v>
      </c>
      <c r="D11">
        <v>-1</v>
      </c>
      <c r="E11">
        <v>-1</v>
      </c>
      <c r="F11">
        <v>-1</v>
      </c>
      <c r="G11">
        <v>-1</v>
      </c>
      <c r="H11">
        <v>-1</v>
      </c>
      <c r="I11">
        <v>-1</v>
      </c>
      <c r="J11">
        <v>-1</v>
      </c>
      <c r="K11">
        <v>-1</v>
      </c>
      <c r="L11">
        <v>-1</v>
      </c>
      <c r="M11">
        <v>-1</v>
      </c>
    </row>
    <row r="12" spans="1:13" x14ac:dyDescent="0.3">
      <c r="A12">
        <v>47</v>
      </c>
      <c r="B12">
        <v>46</v>
      </c>
      <c r="C12">
        <v>-1</v>
      </c>
      <c r="D12">
        <v>-1</v>
      </c>
      <c r="E12">
        <v>-1</v>
      </c>
      <c r="F12">
        <v>-1</v>
      </c>
      <c r="G12">
        <v>-1</v>
      </c>
      <c r="H12">
        <v>-1</v>
      </c>
      <c r="I12">
        <v>-1</v>
      </c>
      <c r="J12">
        <v>-1</v>
      </c>
      <c r="K12">
        <v>-1</v>
      </c>
      <c r="L12">
        <v>-1</v>
      </c>
      <c r="M12">
        <v>-1</v>
      </c>
    </row>
    <row r="13" spans="1:13" x14ac:dyDescent="0.3">
      <c r="A13">
        <v>48</v>
      </c>
      <c r="B13">
        <v>47</v>
      </c>
      <c r="C13">
        <v>-1</v>
      </c>
      <c r="D13">
        <v>-1</v>
      </c>
      <c r="E13">
        <v>-1</v>
      </c>
      <c r="F13">
        <v>-1</v>
      </c>
      <c r="G13">
        <v>-1</v>
      </c>
      <c r="H13">
        <v>-1</v>
      </c>
      <c r="I13">
        <v>-1</v>
      </c>
      <c r="J13">
        <v>-1</v>
      </c>
      <c r="K13">
        <v>-1</v>
      </c>
      <c r="L13">
        <v>-1</v>
      </c>
      <c r="M13">
        <v>-1</v>
      </c>
    </row>
    <row r="14" spans="1:13" x14ac:dyDescent="0.3">
      <c r="A14">
        <v>49</v>
      </c>
      <c r="B14">
        <v>48</v>
      </c>
      <c r="C14">
        <v>-1</v>
      </c>
      <c r="D14">
        <v>-1</v>
      </c>
      <c r="E14">
        <v>-1</v>
      </c>
      <c r="F14">
        <v>-1</v>
      </c>
      <c r="G14">
        <v>-1</v>
      </c>
      <c r="H14">
        <v>-1</v>
      </c>
      <c r="I14">
        <v>-1</v>
      </c>
      <c r="J14">
        <v>-1</v>
      </c>
      <c r="K14">
        <v>-1</v>
      </c>
      <c r="L14">
        <v>-1</v>
      </c>
      <c r="M14">
        <v>-1</v>
      </c>
    </row>
    <row r="15" spans="1:13" x14ac:dyDescent="0.3">
      <c r="A15">
        <v>50</v>
      </c>
      <c r="B15">
        <v>49</v>
      </c>
      <c r="C15">
        <v>-1</v>
      </c>
      <c r="D15">
        <v>-1</v>
      </c>
      <c r="E15">
        <v>-1</v>
      </c>
      <c r="F15">
        <v>-1</v>
      </c>
      <c r="G15">
        <v>-1</v>
      </c>
      <c r="H15">
        <v>-1</v>
      </c>
      <c r="I15">
        <v>-1</v>
      </c>
      <c r="J15">
        <v>-1</v>
      </c>
      <c r="K15">
        <v>-1</v>
      </c>
      <c r="L15">
        <v>-1</v>
      </c>
      <c r="M15">
        <v>-1</v>
      </c>
    </row>
    <row r="16" spans="1:13" x14ac:dyDescent="0.3">
      <c r="A16">
        <v>52</v>
      </c>
      <c r="B16">
        <v>50</v>
      </c>
      <c r="C16">
        <v>-1</v>
      </c>
      <c r="D16">
        <v>-1</v>
      </c>
      <c r="E16">
        <v>-1</v>
      </c>
      <c r="F16">
        <v>-1</v>
      </c>
      <c r="G16">
        <v>-1</v>
      </c>
      <c r="H16">
        <v>-1</v>
      </c>
      <c r="I16">
        <v>-1</v>
      </c>
      <c r="J16">
        <v>-1</v>
      </c>
      <c r="K16">
        <v>-1</v>
      </c>
      <c r="L16">
        <v>-1</v>
      </c>
      <c r="M16">
        <v>-1</v>
      </c>
    </row>
    <row r="17" spans="1:13" x14ac:dyDescent="0.3">
      <c r="A17">
        <v>-1</v>
      </c>
      <c r="B17">
        <v>51</v>
      </c>
      <c r="C17">
        <v>-1</v>
      </c>
      <c r="D17">
        <v>-1</v>
      </c>
      <c r="E17">
        <v>-1</v>
      </c>
      <c r="F17">
        <v>-1</v>
      </c>
      <c r="G17">
        <v>-1</v>
      </c>
      <c r="H17">
        <v>-1</v>
      </c>
      <c r="I17">
        <v>-1</v>
      </c>
      <c r="J17">
        <v>-1</v>
      </c>
      <c r="K17">
        <v>-1</v>
      </c>
      <c r="L17">
        <v>-1</v>
      </c>
      <c r="M17">
        <v>-1</v>
      </c>
    </row>
    <row r="18" spans="1:13" x14ac:dyDescent="0.3">
      <c r="A18">
        <v>-1</v>
      </c>
      <c r="B18">
        <v>52</v>
      </c>
      <c r="C18">
        <v>-1</v>
      </c>
      <c r="D18">
        <v>-1</v>
      </c>
      <c r="E18">
        <v>-1</v>
      </c>
      <c r="F18">
        <v>-1</v>
      </c>
      <c r="G18">
        <v>-1</v>
      </c>
      <c r="H18">
        <v>-1</v>
      </c>
      <c r="I18">
        <v>-1</v>
      </c>
      <c r="J18">
        <v>-1</v>
      </c>
      <c r="K18">
        <v>-1</v>
      </c>
      <c r="L18">
        <v>-1</v>
      </c>
      <c r="M18">
        <v>-1</v>
      </c>
    </row>
    <row r="19" spans="1:13" x14ac:dyDescent="0.3">
      <c r="A19">
        <v>-1</v>
      </c>
      <c r="B19">
        <v>-1</v>
      </c>
      <c r="C19">
        <v>-1</v>
      </c>
      <c r="D19">
        <v>-1</v>
      </c>
      <c r="E19">
        <v>-1</v>
      </c>
      <c r="F19">
        <v>-1</v>
      </c>
      <c r="G19">
        <v>-1</v>
      </c>
      <c r="H19">
        <v>-1</v>
      </c>
      <c r="I19">
        <v>-1</v>
      </c>
      <c r="J19">
        <v>-1</v>
      </c>
      <c r="K19">
        <v>-1</v>
      </c>
      <c r="L19">
        <v>-1</v>
      </c>
      <c r="M19">
        <v>-1</v>
      </c>
    </row>
    <row r="20" spans="1:13" x14ac:dyDescent="0.3">
      <c r="A20">
        <v>-1</v>
      </c>
      <c r="B20">
        <v>-1</v>
      </c>
      <c r="C20">
        <v>-1</v>
      </c>
      <c r="D20">
        <v>-1</v>
      </c>
      <c r="E20">
        <v>-1</v>
      </c>
      <c r="F20">
        <v>-1</v>
      </c>
      <c r="G20">
        <v>-1</v>
      </c>
      <c r="H20">
        <v>-1</v>
      </c>
      <c r="I20">
        <v>-1</v>
      </c>
      <c r="J20">
        <v>-1</v>
      </c>
      <c r="K20">
        <v>-1</v>
      </c>
      <c r="L20">
        <v>-1</v>
      </c>
      <c r="M20">
        <v>-1</v>
      </c>
    </row>
    <row r="21" spans="1:13" x14ac:dyDescent="0.3">
      <c r="A21">
        <v>-1</v>
      </c>
      <c r="B21">
        <v>-1</v>
      </c>
      <c r="C21">
        <v>-1</v>
      </c>
      <c r="D21">
        <v>-1</v>
      </c>
      <c r="E21">
        <v>-1</v>
      </c>
      <c r="F21">
        <v>-1</v>
      </c>
      <c r="G21">
        <v>-1</v>
      </c>
      <c r="H21">
        <v>-1</v>
      </c>
      <c r="I21">
        <v>-1</v>
      </c>
      <c r="J21">
        <v>-1</v>
      </c>
      <c r="K21">
        <v>-1</v>
      </c>
      <c r="L21">
        <v>-1</v>
      </c>
      <c r="M21">
        <v>-1</v>
      </c>
    </row>
    <row r="22" spans="1:13" x14ac:dyDescent="0.3">
      <c r="A22">
        <v>-1</v>
      </c>
      <c r="B22">
        <v>-1</v>
      </c>
      <c r="C22">
        <v>-1</v>
      </c>
      <c r="D22">
        <v>-1</v>
      </c>
      <c r="E22">
        <v>-1</v>
      </c>
      <c r="F22">
        <v>-1</v>
      </c>
      <c r="G22">
        <v>-1</v>
      </c>
      <c r="H22">
        <v>-1</v>
      </c>
      <c r="I22">
        <v>-1</v>
      </c>
      <c r="J22">
        <v>-1</v>
      </c>
      <c r="K22">
        <v>-1</v>
      </c>
      <c r="L22">
        <v>-1</v>
      </c>
      <c r="M22">
        <v>-1</v>
      </c>
    </row>
    <row r="23" spans="1:13" x14ac:dyDescent="0.3">
      <c r="A23">
        <v>-1</v>
      </c>
      <c r="B23">
        <v>-1</v>
      </c>
      <c r="C23">
        <v>-1</v>
      </c>
      <c r="D23">
        <v>-1</v>
      </c>
      <c r="E23">
        <v>-1</v>
      </c>
      <c r="F23">
        <v>-1</v>
      </c>
      <c r="G23">
        <v>-1</v>
      </c>
      <c r="H23">
        <v>-1</v>
      </c>
      <c r="I23">
        <v>-1</v>
      </c>
      <c r="J23">
        <v>-1</v>
      </c>
      <c r="K23">
        <v>-1</v>
      </c>
      <c r="L23">
        <v>-1</v>
      </c>
      <c r="M23">
        <v>-1</v>
      </c>
    </row>
    <row r="24" spans="1:13" x14ac:dyDescent="0.3">
      <c r="A24">
        <v>-1</v>
      </c>
      <c r="B24">
        <v>-1</v>
      </c>
      <c r="C24">
        <v>-1</v>
      </c>
      <c r="D24">
        <v>-1</v>
      </c>
      <c r="E24">
        <v>-1</v>
      </c>
      <c r="F24">
        <v>-1</v>
      </c>
      <c r="G24">
        <v>-1</v>
      </c>
      <c r="H24">
        <v>-1</v>
      </c>
      <c r="I24">
        <v>-1</v>
      </c>
      <c r="J24">
        <v>-1</v>
      </c>
      <c r="K24">
        <v>-1</v>
      </c>
      <c r="L24">
        <v>-1</v>
      </c>
      <c r="M24">
        <v>-1</v>
      </c>
    </row>
    <row r="25" spans="1:13" x14ac:dyDescent="0.3">
      <c r="A25">
        <v>-1</v>
      </c>
      <c r="B25">
        <v>-1</v>
      </c>
      <c r="C25">
        <v>-1</v>
      </c>
      <c r="D25">
        <v>-1</v>
      </c>
      <c r="E25">
        <v>-1</v>
      </c>
      <c r="F25">
        <v>-1</v>
      </c>
      <c r="G25">
        <v>-1</v>
      </c>
      <c r="H25">
        <v>-1</v>
      </c>
      <c r="I25">
        <v>-1</v>
      </c>
      <c r="J25">
        <v>-1</v>
      </c>
      <c r="K25">
        <v>-1</v>
      </c>
      <c r="L25">
        <v>-1</v>
      </c>
      <c r="M25">
        <v>-1</v>
      </c>
    </row>
    <row r="26" spans="1:13" x14ac:dyDescent="0.3">
      <c r="A26">
        <v>-1</v>
      </c>
      <c r="B26">
        <v>-1</v>
      </c>
      <c r="C26">
        <v>-1</v>
      </c>
      <c r="D26">
        <v>-1</v>
      </c>
      <c r="E26">
        <v>-1</v>
      </c>
      <c r="F26">
        <v>-1</v>
      </c>
      <c r="G26">
        <v>-1</v>
      </c>
      <c r="H26">
        <v>-1</v>
      </c>
      <c r="I26">
        <v>-1</v>
      </c>
      <c r="J26">
        <v>-1</v>
      </c>
      <c r="K26">
        <v>-1</v>
      </c>
      <c r="L26">
        <v>-1</v>
      </c>
      <c r="M26">
        <v>-1</v>
      </c>
    </row>
    <row r="27" spans="1:13" x14ac:dyDescent="0.3">
      <c r="A27">
        <v>-1</v>
      </c>
      <c r="B27">
        <v>-1</v>
      </c>
      <c r="C27">
        <v>-1</v>
      </c>
      <c r="D27">
        <v>-1</v>
      </c>
      <c r="E27">
        <v>-1</v>
      </c>
      <c r="F27">
        <v>-1</v>
      </c>
      <c r="G27">
        <v>-1</v>
      </c>
      <c r="H27">
        <v>-1</v>
      </c>
      <c r="I27">
        <v>-1</v>
      </c>
      <c r="J27">
        <v>-1</v>
      </c>
      <c r="K27">
        <v>-1</v>
      </c>
      <c r="L27">
        <v>-1</v>
      </c>
      <c r="M27">
        <v>-1</v>
      </c>
    </row>
    <row r="28" spans="1:13" x14ac:dyDescent="0.3">
      <c r="A28">
        <v>-1</v>
      </c>
      <c r="B28">
        <v>-1</v>
      </c>
      <c r="C28">
        <v>-1</v>
      </c>
      <c r="D28">
        <v>-1</v>
      </c>
      <c r="E28">
        <v>-1</v>
      </c>
      <c r="F28">
        <v>-1</v>
      </c>
      <c r="G28">
        <v>-1</v>
      </c>
      <c r="H28">
        <v>-1</v>
      </c>
      <c r="I28">
        <v>-1</v>
      </c>
      <c r="J28">
        <v>-1</v>
      </c>
      <c r="K28">
        <v>-1</v>
      </c>
      <c r="L28">
        <v>-1</v>
      </c>
      <c r="M28">
        <v>-1</v>
      </c>
    </row>
    <row r="29" spans="1:13" x14ac:dyDescent="0.3">
      <c r="A29">
        <v>-1</v>
      </c>
      <c r="B29">
        <v>-1</v>
      </c>
      <c r="C29">
        <v>-1</v>
      </c>
      <c r="D29">
        <v>-1</v>
      </c>
      <c r="E29">
        <v>-1</v>
      </c>
      <c r="F29">
        <v>-1</v>
      </c>
      <c r="G29">
        <v>-1</v>
      </c>
      <c r="H29">
        <v>-1</v>
      </c>
      <c r="I29">
        <v>-1</v>
      </c>
      <c r="J29">
        <v>-1</v>
      </c>
      <c r="K29">
        <v>-1</v>
      </c>
      <c r="L29">
        <v>-1</v>
      </c>
      <c r="M29">
        <v>-1</v>
      </c>
    </row>
    <row r="30" spans="1:13" x14ac:dyDescent="0.3">
      <c r="A30">
        <v>-1</v>
      </c>
      <c r="B30">
        <v>-1</v>
      </c>
      <c r="C30">
        <v>-1</v>
      </c>
      <c r="D30">
        <v>-1</v>
      </c>
      <c r="E30">
        <v>-1</v>
      </c>
      <c r="F30">
        <v>-1</v>
      </c>
      <c r="G30">
        <v>-1</v>
      </c>
      <c r="H30">
        <v>-1</v>
      </c>
      <c r="I30">
        <v>-1</v>
      </c>
      <c r="J30">
        <v>-1</v>
      </c>
      <c r="K30">
        <v>-1</v>
      </c>
      <c r="L30">
        <v>-1</v>
      </c>
      <c r="M30">
        <v>-1</v>
      </c>
    </row>
    <row r="31" spans="1:13" x14ac:dyDescent="0.3">
      <c r="A31">
        <v>-1</v>
      </c>
      <c r="B31">
        <v>-1</v>
      </c>
      <c r="C31">
        <v>-1</v>
      </c>
      <c r="D31">
        <v>-1</v>
      </c>
      <c r="E31">
        <v>-1</v>
      </c>
      <c r="F31">
        <v>-1</v>
      </c>
      <c r="G31">
        <v>-1</v>
      </c>
      <c r="H31">
        <v>-1</v>
      </c>
      <c r="I31">
        <v>-1</v>
      </c>
      <c r="J31">
        <v>-1</v>
      </c>
      <c r="K31">
        <v>-1</v>
      </c>
      <c r="L31">
        <v>-1</v>
      </c>
      <c r="M31">
        <v>-1</v>
      </c>
    </row>
    <row r="32" spans="1:13" x14ac:dyDescent="0.3">
      <c r="A32">
        <v>-1</v>
      </c>
      <c r="B32">
        <v>-1</v>
      </c>
      <c r="C32">
        <v>-1</v>
      </c>
      <c r="D32">
        <v>-1</v>
      </c>
      <c r="E32">
        <v>-1</v>
      </c>
      <c r="F32">
        <v>-1</v>
      </c>
      <c r="G32">
        <v>-1</v>
      </c>
      <c r="H32">
        <v>-1</v>
      </c>
      <c r="I32">
        <v>-1</v>
      </c>
      <c r="J32">
        <v>-1</v>
      </c>
      <c r="K32">
        <v>-1</v>
      </c>
      <c r="L32">
        <v>-1</v>
      </c>
      <c r="M32">
        <v>-1</v>
      </c>
    </row>
    <row r="33" spans="1:13" x14ac:dyDescent="0.3">
      <c r="A33">
        <v>-1</v>
      </c>
      <c r="B33">
        <v>-1</v>
      </c>
      <c r="C33">
        <v>-1</v>
      </c>
      <c r="D33">
        <v>-1</v>
      </c>
      <c r="E33">
        <v>-1</v>
      </c>
      <c r="F33">
        <v>-1</v>
      </c>
      <c r="G33">
        <v>-1</v>
      </c>
      <c r="H33">
        <v>-1</v>
      </c>
      <c r="I33">
        <v>-1</v>
      </c>
      <c r="J33">
        <v>-1</v>
      </c>
      <c r="K33">
        <v>-1</v>
      </c>
      <c r="L33">
        <v>-1</v>
      </c>
      <c r="M33">
        <v>-1</v>
      </c>
    </row>
    <row r="34" spans="1:13" x14ac:dyDescent="0.3">
      <c r="A34">
        <v>-1</v>
      </c>
      <c r="B34">
        <v>-1</v>
      </c>
      <c r="C34">
        <v>-1</v>
      </c>
      <c r="D34">
        <v>-1</v>
      </c>
      <c r="E34">
        <v>-1</v>
      </c>
      <c r="F34">
        <v>-1</v>
      </c>
      <c r="G34">
        <v>-1</v>
      </c>
      <c r="H34">
        <v>-1</v>
      </c>
      <c r="I34">
        <v>-1</v>
      </c>
      <c r="J34">
        <v>-1</v>
      </c>
      <c r="K34">
        <v>-1</v>
      </c>
      <c r="L34">
        <v>-1</v>
      </c>
      <c r="M34">
        <v>-1</v>
      </c>
    </row>
    <row r="35" spans="1:13" x14ac:dyDescent="0.3">
      <c r="A35">
        <v>-1</v>
      </c>
      <c r="B35">
        <v>-1</v>
      </c>
      <c r="C35">
        <v>-1</v>
      </c>
      <c r="D35">
        <v>-1</v>
      </c>
      <c r="E35">
        <v>-1</v>
      </c>
      <c r="F35">
        <v>-1</v>
      </c>
      <c r="G35">
        <v>-1</v>
      </c>
      <c r="H35">
        <v>-1</v>
      </c>
      <c r="I35">
        <v>-1</v>
      </c>
      <c r="J35">
        <v>-1</v>
      </c>
      <c r="K35">
        <v>-1</v>
      </c>
      <c r="L35">
        <v>-1</v>
      </c>
      <c r="M35">
        <v>-1</v>
      </c>
    </row>
    <row r="36" spans="1:13" x14ac:dyDescent="0.3">
      <c r="A36">
        <v>-1</v>
      </c>
      <c r="B36">
        <v>-1</v>
      </c>
      <c r="C36">
        <v>-1</v>
      </c>
      <c r="D36">
        <v>-1</v>
      </c>
      <c r="E36">
        <v>-1</v>
      </c>
      <c r="F36">
        <v>-1</v>
      </c>
      <c r="G36">
        <v>-1</v>
      </c>
      <c r="H36">
        <v>-1</v>
      </c>
      <c r="I36">
        <v>-1</v>
      </c>
      <c r="J36">
        <v>-1</v>
      </c>
      <c r="K36">
        <v>-1</v>
      </c>
      <c r="L36">
        <v>-1</v>
      </c>
      <c r="M36">
        <v>-1</v>
      </c>
    </row>
    <row r="37" spans="1:13" x14ac:dyDescent="0.3">
      <c r="A37">
        <v>-1</v>
      </c>
      <c r="B37">
        <v>-1</v>
      </c>
      <c r="C37">
        <v>-1</v>
      </c>
      <c r="D37">
        <v>-1</v>
      </c>
      <c r="E37">
        <v>-1</v>
      </c>
      <c r="F37">
        <v>-1</v>
      </c>
      <c r="G37">
        <v>-1</v>
      </c>
      <c r="H37">
        <v>-1</v>
      </c>
      <c r="I37">
        <v>-1</v>
      </c>
      <c r="J37">
        <v>-1</v>
      </c>
      <c r="K37">
        <v>-1</v>
      </c>
      <c r="L37">
        <v>-1</v>
      </c>
      <c r="M37">
        <v>-1</v>
      </c>
    </row>
    <row r="38" spans="1:13" x14ac:dyDescent="0.3">
      <c r="A38">
        <v>-1</v>
      </c>
      <c r="B38">
        <v>-1</v>
      </c>
      <c r="C38">
        <v>-1</v>
      </c>
      <c r="D38">
        <v>-1</v>
      </c>
      <c r="E38">
        <v>-1</v>
      </c>
      <c r="F38">
        <v>-1</v>
      </c>
      <c r="G38">
        <v>-1</v>
      </c>
      <c r="H38">
        <v>-1</v>
      </c>
      <c r="I38">
        <v>-1</v>
      </c>
      <c r="J38">
        <v>-1</v>
      </c>
      <c r="K38">
        <v>-1</v>
      </c>
      <c r="L38">
        <v>-1</v>
      </c>
      <c r="M38">
        <v>-1</v>
      </c>
    </row>
    <row r="39" spans="1:13" x14ac:dyDescent="0.3">
      <c r="A39">
        <v>-1</v>
      </c>
      <c r="B39">
        <v>-1</v>
      </c>
      <c r="C39">
        <v>-1</v>
      </c>
      <c r="D39">
        <v>-1</v>
      </c>
      <c r="E39">
        <v>-1</v>
      </c>
      <c r="F39">
        <v>-1</v>
      </c>
      <c r="G39">
        <v>-1</v>
      </c>
      <c r="H39">
        <v>-1</v>
      </c>
      <c r="I39">
        <v>-1</v>
      </c>
      <c r="J39">
        <v>-1</v>
      </c>
      <c r="K39">
        <v>-1</v>
      </c>
      <c r="L39">
        <v>-1</v>
      </c>
      <c r="M39">
        <v>-1</v>
      </c>
    </row>
    <row r="40" spans="1:13" x14ac:dyDescent="0.3">
      <c r="A40">
        <v>-1</v>
      </c>
      <c r="B40">
        <v>-1</v>
      </c>
      <c r="C40">
        <v>-1</v>
      </c>
      <c r="D40">
        <v>-1</v>
      </c>
      <c r="E40">
        <v>-1</v>
      </c>
      <c r="F40">
        <v>-1</v>
      </c>
      <c r="G40">
        <v>-1</v>
      </c>
      <c r="H40">
        <v>-1</v>
      </c>
      <c r="I40">
        <v>-1</v>
      </c>
      <c r="J40">
        <v>-1</v>
      </c>
      <c r="K40">
        <v>-1</v>
      </c>
      <c r="L40">
        <v>-1</v>
      </c>
      <c r="M40">
        <v>-1</v>
      </c>
    </row>
    <row r="41" spans="1:13" x14ac:dyDescent="0.3">
      <c r="A41">
        <v>-1</v>
      </c>
      <c r="B41">
        <v>-1</v>
      </c>
      <c r="C41">
        <v>-1</v>
      </c>
      <c r="D41">
        <v>-1</v>
      </c>
      <c r="E41">
        <v>-1</v>
      </c>
      <c r="F41">
        <v>-1</v>
      </c>
      <c r="G41">
        <v>-1</v>
      </c>
      <c r="H41">
        <v>-1</v>
      </c>
      <c r="I41">
        <v>-1</v>
      </c>
      <c r="J41">
        <v>-1</v>
      </c>
      <c r="K41">
        <v>-1</v>
      </c>
      <c r="L41">
        <v>-1</v>
      </c>
      <c r="M41">
        <v>-1</v>
      </c>
    </row>
    <row r="42" spans="1:13" x14ac:dyDescent="0.3">
      <c r="A42">
        <v>-1</v>
      </c>
      <c r="B42">
        <v>-1</v>
      </c>
      <c r="C42">
        <v>-1</v>
      </c>
      <c r="D42">
        <v>-1</v>
      </c>
      <c r="E42">
        <v>-1</v>
      </c>
      <c r="F42">
        <v>-1</v>
      </c>
      <c r="G42">
        <v>-1</v>
      </c>
      <c r="H42">
        <v>-1</v>
      </c>
      <c r="I42">
        <v>-1</v>
      </c>
      <c r="J42">
        <v>-1</v>
      </c>
      <c r="K42">
        <v>-1</v>
      </c>
      <c r="L42">
        <v>-1</v>
      </c>
      <c r="M42">
        <v>-1</v>
      </c>
    </row>
    <row r="43" spans="1:13" x14ac:dyDescent="0.3">
      <c r="A43">
        <v>-1</v>
      </c>
      <c r="B43">
        <v>-1</v>
      </c>
      <c r="C43">
        <v>-1</v>
      </c>
      <c r="D43">
        <v>-1</v>
      </c>
      <c r="E43">
        <v>-1</v>
      </c>
      <c r="F43">
        <v>-1</v>
      </c>
      <c r="G43">
        <v>-1</v>
      </c>
      <c r="H43">
        <v>-1</v>
      </c>
      <c r="I43">
        <v>-1</v>
      </c>
      <c r="J43">
        <v>-1</v>
      </c>
      <c r="K43">
        <v>-1</v>
      </c>
      <c r="L43">
        <v>-1</v>
      </c>
      <c r="M43">
        <v>-1</v>
      </c>
    </row>
    <row r="44" spans="1:13" x14ac:dyDescent="0.3">
      <c r="A44">
        <v>-1</v>
      </c>
      <c r="B44">
        <v>-1</v>
      </c>
      <c r="C44">
        <v>-1</v>
      </c>
      <c r="D44">
        <v>-1</v>
      </c>
      <c r="E44">
        <v>-1</v>
      </c>
      <c r="F44">
        <v>-1</v>
      </c>
      <c r="G44">
        <v>-1</v>
      </c>
      <c r="H44">
        <v>-1</v>
      </c>
      <c r="I44">
        <v>-1</v>
      </c>
      <c r="J44">
        <v>-1</v>
      </c>
      <c r="K44">
        <v>-1</v>
      </c>
      <c r="L44">
        <v>-1</v>
      </c>
      <c r="M44">
        <v>-1</v>
      </c>
    </row>
    <row r="45" spans="1:13" x14ac:dyDescent="0.3">
      <c r="A45">
        <v>-1</v>
      </c>
      <c r="B45">
        <v>-1</v>
      </c>
      <c r="C45">
        <v>-1</v>
      </c>
      <c r="D45">
        <v>-1</v>
      </c>
      <c r="E45">
        <v>-1</v>
      </c>
      <c r="F45">
        <v>-1</v>
      </c>
      <c r="G45">
        <v>-1</v>
      </c>
      <c r="H45">
        <v>-1</v>
      </c>
      <c r="I45">
        <v>-1</v>
      </c>
      <c r="J45">
        <v>-1</v>
      </c>
      <c r="K45">
        <v>-1</v>
      </c>
      <c r="L45">
        <v>-1</v>
      </c>
      <c r="M45">
        <v>-1</v>
      </c>
    </row>
    <row r="46" spans="1:13" x14ac:dyDescent="0.3">
      <c r="A46">
        <v>-1</v>
      </c>
      <c r="B46">
        <v>-1</v>
      </c>
      <c r="C46">
        <v>-1</v>
      </c>
      <c r="D46">
        <v>-1</v>
      </c>
      <c r="E46">
        <v>-1</v>
      </c>
      <c r="F46">
        <v>-1</v>
      </c>
      <c r="G46">
        <v>-1</v>
      </c>
      <c r="H46">
        <v>-1</v>
      </c>
      <c r="I46">
        <v>-1</v>
      </c>
      <c r="J46">
        <v>-1</v>
      </c>
      <c r="K46">
        <v>-1</v>
      </c>
      <c r="L46">
        <v>-1</v>
      </c>
      <c r="M46">
        <v>-1</v>
      </c>
    </row>
    <row r="47" spans="1:13" x14ac:dyDescent="0.3">
      <c r="A47">
        <v>-1</v>
      </c>
      <c r="B47">
        <v>-1</v>
      </c>
      <c r="C47">
        <v>-1</v>
      </c>
      <c r="D47">
        <v>-1</v>
      </c>
      <c r="E47">
        <v>-1</v>
      </c>
      <c r="F47">
        <v>-1</v>
      </c>
      <c r="G47">
        <v>-1</v>
      </c>
      <c r="H47">
        <v>-1</v>
      </c>
      <c r="I47">
        <v>-1</v>
      </c>
      <c r="J47">
        <v>-1</v>
      </c>
      <c r="K47">
        <v>-1</v>
      </c>
      <c r="L47">
        <v>-1</v>
      </c>
      <c r="M47">
        <v>-1</v>
      </c>
    </row>
    <row r="48" spans="1:13" x14ac:dyDescent="0.3">
      <c r="A48">
        <v>-1</v>
      </c>
      <c r="B48">
        <v>-1</v>
      </c>
      <c r="C48">
        <v>-1</v>
      </c>
      <c r="D48">
        <v>-1</v>
      </c>
      <c r="E48">
        <v>-1</v>
      </c>
      <c r="F48">
        <v>-1</v>
      </c>
      <c r="G48">
        <v>-1</v>
      </c>
      <c r="H48">
        <v>-1</v>
      </c>
      <c r="I48">
        <v>-1</v>
      </c>
      <c r="J48">
        <v>-1</v>
      </c>
      <c r="K48">
        <v>-1</v>
      </c>
      <c r="L48">
        <v>-1</v>
      </c>
      <c r="M48">
        <v>-1</v>
      </c>
    </row>
    <row r="49" spans="1:13" x14ac:dyDescent="0.3">
      <c r="A49">
        <v>-1</v>
      </c>
      <c r="B49">
        <v>-1</v>
      </c>
      <c r="C49">
        <v>-1</v>
      </c>
      <c r="D49">
        <v>-1</v>
      </c>
      <c r="E49">
        <v>-1</v>
      </c>
      <c r="F49">
        <v>-1</v>
      </c>
      <c r="G49">
        <v>-1</v>
      </c>
      <c r="H49">
        <v>-1</v>
      </c>
      <c r="I49">
        <v>-1</v>
      </c>
      <c r="J49">
        <v>-1</v>
      </c>
      <c r="K49">
        <v>-1</v>
      </c>
      <c r="L49">
        <v>-1</v>
      </c>
      <c r="M49">
        <v>-1</v>
      </c>
    </row>
    <row r="50" spans="1:13" x14ac:dyDescent="0.3">
      <c r="A50">
        <v>-1</v>
      </c>
      <c r="B50">
        <v>-1</v>
      </c>
      <c r="C50">
        <v>-1</v>
      </c>
      <c r="D50">
        <v>-1</v>
      </c>
      <c r="E50">
        <v>-1</v>
      </c>
      <c r="F50">
        <v>-1</v>
      </c>
      <c r="G50">
        <v>-1</v>
      </c>
      <c r="H50">
        <v>-1</v>
      </c>
      <c r="I50">
        <v>-1</v>
      </c>
      <c r="J50">
        <v>-1</v>
      </c>
      <c r="K50">
        <v>-1</v>
      </c>
      <c r="L50">
        <v>-1</v>
      </c>
      <c r="M50">
        <v>-1</v>
      </c>
    </row>
    <row r="51" spans="1:13" x14ac:dyDescent="0.3">
      <c r="A51">
        <v>-1</v>
      </c>
      <c r="B51">
        <v>-1</v>
      </c>
      <c r="C51">
        <v>-1</v>
      </c>
      <c r="D51">
        <v>-1</v>
      </c>
      <c r="E51">
        <v>-1</v>
      </c>
      <c r="F51">
        <v>-1</v>
      </c>
      <c r="G51">
        <v>-1</v>
      </c>
      <c r="H51">
        <v>-1</v>
      </c>
      <c r="I51">
        <v>-1</v>
      </c>
      <c r="J51">
        <v>-1</v>
      </c>
      <c r="K51">
        <v>-1</v>
      </c>
      <c r="L51">
        <v>-1</v>
      </c>
      <c r="M51">
        <v>-1</v>
      </c>
    </row>
    <row r="52" spans="1:13" x14ac:dyDescent="0.3">
      <c r="A52">
        <v>-1</v>
      </c>
      <c r="B52">
        <v>-1</v>
      </c>
      <c r="C52">
        <v>-1</v>
      </c>
      <c r="D52">
        <v>-1</v>
      </c>
      <c r="E52">
        <v>-1</v>
      </c>
      <c r="F52">
        <v>-1</v>
      </c>
      <c r="G52">
        <v>-1</v>
      </c>
      <c r="H52">
        <v>-1</v>
      </c>
      <c r="I52">
        <v>-1</v>
      </c>
      <c r="J52">
        <v>-1</v>
      </c>
      <c r="K52">
        <v>-1</v>
      </c>
      <c r="L52">
        <v>-1</v>
      </c>
      <c r="M52">
        <v>-1</v>
      </c>
    </row>
    <row r="53" spans="1:13" x14ac:dyDescent="0.3">
      <c r="A53">
        <v>-1</v>
      </c>
      <c r="B53">
        <v>-1</v>
      </c>
      <c r="C53">
        <v>-1</v>
      </c>
      <c r="D53">
        <v>-1</v>
      </c>
      <c r="E53">
        <v>-1</v>
      </c>
      <c r="F53">
        <v>-1</v>
      </c>
      <c r="G53">
        <v>-1</v>
      </c>
      <c r="H53">
        <v>-1</v>
      </c>
      <c r="I53">
        <v>-1</v>
      </c>
      <c r="J53">
        <v>-1</v>
      </c>
      <c r="K53">
        <v>-1</v>
      </c>
      <c r="L53">
        <v>-1</v>
      </c>
      <c r="M53">
        <v>-1</v>
      </c>
    </row>
    <row r="54" spans="1:13" x14ac:dyDescent="0.3">
      <c r="A54">
        <v>-1</v>
      </c>
      <c r="B54">
        <v>-1</v>
      </c>
      <c r="C54">
        <v>-1</v>
      </c>
      <c r="D54">
        <v>-1</v>
      </c>
      <c r="E54">
        <v>-1</v>
      </c>
      <c r="F54">
        <v>-1</v>
      </c>
      <c r="G54">
        <v>-1</v>
      </c>
      <c r="H54">
        <v>-1</v>
      </c>
      <c r="I54">
        <v>-1</v>
      </c>
      <c r="J54">
        <v>-1</v>
      </c>
      <c r="K54">
        <v>-1</v>
      </c>
      <c r="L54">
        <v>-1</v>
      </c>
      <c r="M54">
        <v>-1</v>
      </c>
    </row>
    <row r="55" spans="1:13" x14ac:dyDescent="0.3">
      <c r="A55">
        <v>-1</v>
      </c>
      <c r="B55">
        <v>-1</v>
      </c>
      <c r="C55">
        <v>-1</v>
      </c>
      <c r="D55">
        <v>-1</v>
      </c>
      <c r="E55">
        <v>-1</v>
      </c>
      <c r="F55">
        <v>-1</v>
      </c>
      <c r="G55">
        <v>-1</v>
      </c>
      <c r="H55">
        <v>-1</v>
      </c>
      <c r="I55">
        <v>-1</v>
      </c>
      <c r="J55">
        <v>-1</v>
      </c>
      <c r="K55">
        <v>-1</v>
      </c>
      <c r="L55">
        <v>-1</v>
      </c>
      <c r="M55">
        <v>-1</v>
      </c>
    </row>
    <row r="56" spans="1:13" x14ac:dyDescent="0.3">
      <c r="A56">
        <v>-1</v>
      </c>
      <c r="B56">
        <v>-1</v>
      </c>
      <c r="C56">
        <v>-1</v>
      </c>
      <c r="D56">
        <v>-1</v>
      </c>
      <c r="E56">
        <v>-1</v>
      </c>
      <c r="F56">
        <v>-1</v>
      </c>
      <c r="G56">
        <v>-1</v>
      </c>
      <c r="H56">
        <v>-1</v>
      </c>
      <c r="I56">
        <v>-1</v>
      </c>
      <c r="J56">
        <v>-1</v>
      </c>
      <c r="K56">
        <v>-1</v>
      </c>
      <c r="L56">
        <v>-1</v>
      </c>
      <c r="M56">
        <v>-1</v>
      </c>
    </row>
    <row r="57" spans="1:13" x14ac:dyDescent="0.3">
      <c r="A57">
        <v>-1</v>
      </c>
      <c r="B57">
        <v>-1</v>
      </c>
      <c r="C57">
        <v>-1</v>
      </c>
      <c r="D57">
        <v>-1</v>
      </c>
      <c r="E57">
        <v>-1</v>
      </c>
      <c r="F57">
        <v>-1</v>
      </c>
      <c r="G57">
        <v>-1</v>
      </c>
      <c r="H57">
        <v>-1</v>
      </c>
      <c r="I57">
        <v>-1</v>
      </c>
      <c r="J57">
        <v>-1</v>
      </c>
      <c r="K57">
        <v>-1</v>
      </c>
      <c r="L57">
        <v>-1</v>
      </c>
      <c r="M57">
        <v>-1</v>
      </c>
    </row>
    <row r="58" spans="1:13" x14ac:dyDescent="0.3">
      <c r="A58">
        <v>-1</v>
      </c>
      <c r="B58">
        <v>-1</v>
      </c>
      <c r="C58">
        <v>-1</v>
      </c>
      <c r="D58">
        <v>-1</v>
      </c>
      <c r="E58">
        <v>-1</v>
      </c>
      <c r="F58">
        <v>-1</v>
      </c>
      <c r="G58">
        <v>-1</v>
      </c>
      <c r="H58">
        <v>-1</v>
      </c>
      <c r="I58">
        <v>-1</v>
      </c>
      <c r="J58">
        <v>-1</v>
      </c>
      <c r="K58">
        <v>-1</v>
      </c>
      <c r="L58">
        <v>-1</v>
      </c>
      <c r="M58">
        <v>-1</v>
      </c>
    </row>
    <row r="59" spans="1:13" x14ac:dyDescent="0.3">
      <c r="A59">
        <v>-1</v>
      </c>
      <c r="B59">
        <v>-1</v>
      </c>
      <c r="C59">
        <v>-1</v>
      </c>
      <c r="D59">
        <v>-1</v>
      </c>
      <c r="E59">
        <v>-1</v>
      </c>
      <c r="F59">
        <v>-1</v>
      </c>
      <c r="G59">
        <v>-1</v>
      </c>
      <c r="H59">
        <v>-1</v>
      </c>
      <c r="I59">
        <v>-1</v>
      </c>
      <c r="J59">
        <v>-1</v>
      </c>
      <c r="K59">
        <v>-1</v>
      </c>
      <c r="L59">
        <v>-1</v>
      </c>
      <c r="M59">
        <v>-1</v>
      </c>
    </row>
    <row r="60" spans="1:13" x14ac:dyDescent="0.3">
      <c r="A60">
        <v>-1</v>
      </c>
      <c r="B60">
        <v>-1</v>
      </c>
      <c r="C60">
        <v>-1</v>
      </c>
      <c r="D60">
        <v>-1</v>
      </c>
      <c r="E60">
        <v>-1</v>
      </c>
      <c r="F60">
        <v>-1</v>
      </c>
      <c r="G60">
        <v>-1</v>
      </c>
      <c r="H60">
        <v>-1</v>
      </c>
      <c r="I60">
        <v>-1</v>
      </c>
      <c r="J60">
        <v>-1</v>
      </c>
      <c r="K60">
        <v>-1</v>
      </c>
      <c r="L60">
        <v>-1</v>
      </c>
      <c r="M60">
        <v>-1</v>
      </c>
    </row>
    <row r="61" spans="1:13" x14ac:dyDescent="0.3">
      <c r="A61">
        <v>-1</v>
      </c>
      <c r="B61">
        <v>-1</v>
      </c>
      <c r="C61">
        <v>-1</v>
      </c>
      <c r="D61">
        <v>-1</v>
      </c>
      <c r="E61">
        <v>-1</v>
      </c>
      <c r="F61">
        <v>-1</v>
      </c>
      <c r="G61">
        <v>-1</v>
      </c>
      <c r="H61">
        <v>-1</v>
      </c>
      <c r="I61">
        <v>-1</v>
      </c>
      <c r="J61">
        <v>-1</v>
      </c>
      <c r="K61">
        <v>-1</v>
      </c>
      <c r="L61">
        <v>-1</v>
      </c>
      <c r="M61">
        <v>-1</v>
      </c>
    </row>
    <row r="62" spans="1:13" x14ac:dyDescent="0.3">
      <c r="A62">
        <v>-1</v>
      </c>
      <c r="B62">
        <v>-1</v>
      </c>
      <c r="C62">
        <v>-1</v>
      </c>
      <c r="D62">
        <v>-1</v>
      </c>
      <c r="E62">
        <v>-1</v>
      </c>
      <c r="F62">
        <v>-1</v>
      </c>
      <c r="G62">
        <v>-1</v>
      </c>
      <c r="H62">
        <v>-1</v>
      </c>
      <c r="I62">
        <v>-1</v>
      </c>
      <c r="J62">
        <v>-1</v>
      </c>
      <c r="K62">
        <v>-1</v>
      </c>
      <c r="L62">
        <v>-1</v>
      </c>
      <c r="M62">
        <v>-1</v>
      </c>
    </row>
    <row r="63" spans="1:13" x14ac:dyDescent="0.3">
      <c r="A63">
        <v>-1</v>
      </c>
      <c r="B63">
        <v>-1</v>
      </c>
      <c r="C63">
        <v>-1</v>
      </c>
      <c r="D63">
        <v>-1</v>
      </c>
      <c r="E63">
        <v>-1</v>
      </c>
      <c r="F63">
        <v>-1</v>
      </c>
      <c r="G63">
        <v>-1</v>
      </c>
      <c r="H63">
        <v>-1</v>
      </c>
      <c r="I63">
        <v>-1</v>
      </c>
      <c r="J63">
        <v>-1</v>
      </c>
      <c r="K63">
        <v>-1</v>
      </c>
      <c r="L63">
        <v>-1</v>
      </c>
      <c r="M63">
        <v>-1</v>
      </c>
    </row>
    <row r="64" spans="1:13" x14ac:dyDescent="0.3">
      <c r="A64">
        <v>-1</v>
      </c>
      <c r="B64">
        <v>-1</v>
      </c>
      <c r="C64">
        <v>-1</v>
      </c>
      <c r="D64">
        <v>-1</v>
      </c>
      <c r="E64">
        <v>-1</v>
      </c>
      <c r="F64">
        <v>-1</v>
      </c>
      <c r="G64">
        <v>-1</v>
      </c>
      <c r="H64">
        <v>-1</v>
      </c>
      <c r="I64">
        <v>-1</v>
      </c>
      <c r="J64">
        <v>-1</v>
      </c>
      <c r="K64">
        <v>-1</v>
      </c>
      <c r="L64">
        <v>-1</v>
      </c>
      <c r="M64">
        <v>-1</v>
      </c>
    </row>
    <row r="65" spans="1:13" x14ac:dyDescent="0.3">
      <c r="A65">
        <v>-1</v>
      </c>
      <c r="B65">
        <v>-1</v>
      </c>
      <c r="C65">
        <v>-1</v>
      </c>
      <c r="D65">
        <v>-1</v>
      </c>
      <c r="E65">
        <v>-1</v>
      </c>
      <c r="F65">
        <v>-1</v>
      </c>
      <c r="G65">
        <v>-1</v>
      </c>
      <c r="H65">
        <v>-1</v>
      </c>
      <c r="I65">
        <v>-1</v>
      </c>
      <c r="J65">
        <v>-1</v>
      </c>
      <c r="K65">
        <v>-1</v>
      </c>
      <c r="L65">
        <v>-1</v>
      </c>
      <c r="M65">
        <v>-1</v>
      </c>
    </row>
    <row r="66" spans="1:13" x14ac:dyDescent="0.3">
      <c r="A66">
        <v>-1</v>
      </c>
      <c r="B66">
        <v>-1</v>
      </c>
      <c r="C66">
        <v>-1</v>
      </c>
      <c r="D66">
        <v>-1</v>
      </c>
      <c r="E66">
        <v>-1</v>
      </c>
      <c r="F66">
        <v>-1</v>
      </c>
      <c r="G66">
        <v>-1</v>
      </c>
      <c r="H66">
        <v>-1</v>
      </c>
      <c r="I66">
        <v>-1</v>
      </c>
      <c r="J66">
        <v>-1</v>
      </c>
      <c r="K66">
        <v>-1</v>
      </c>
      <c r="L66">
        <v>-1</v>
      </c>
      <c r="M66">
        <v>-1</v>
      </c>
    </row>
    <row r="67" spans="1:13" x14ac:dyDescent="0.3">
      <c r="A67">
        <v>-1</v>
      </c>
      <c r="B67">
        <v>-1</v>
      </c>
      <c r="C67">
        <v>-1</v>
      </c>
      <c r="D67">
        <v>-1</v>
      </c>
      <c r="E67">
        <v>-1</v>
      </c>
      <c r="F67">
        <v>-1</v>
      </c>
      <c r="G67">
        <v>-1</v>
      </c>
      <c r="H67">
        <v>-1</v>
      </c>
      <c r="I67">
        <v>-1</v>
      </c>
      <c r="J67">
        <v>-1</v>
      </c>
      <c r="K67">
        <v>-1</v>
      </c>
      <c r="L67">
        <v>-1</v>
      </c>
      <c r="M67">
        <v>-1</v>
      </c>
    </row>
    <row r="68" spans="1:13" x14ac:dyDescent="0.3">
      <c r="A68">
        <v>-1</v>
      </c>
      <c r="B68">
        <v>-1</v>
      </c>
      <c r="C68">
        <v>-1</v>
      </c>
      <c r="D68">
        <v>-1</v>
      </c>
      <c r="E68">
        <v>-1</v>
      </c>
      <c r="F68">
        <v>-1</v>
      </c>
      <c r="G68">
        <v>-1</v>
      </c>
      <c r="H68">
        <v>-1</v>
      </c>
      <c r="I68">
        <v>-1</v>
      </c>
      <c r="J68">
        <v>-1</v>
      </c>
      <c r="K68">
        <v>-1</v>
      </c>
      <c r="L68">
        <v>-1</v>
      </c>
      <c r="M68">
        <v>-1</v>
      </c>
    </row>
    <row r="69" spans="1:13" x14ac:dyDescent="0.3">
      <c r="A69">
        <v>-1</v>
      </c>
      <c r="B69">
        <v>-1</v>
      </c>
      <c r="C69">
        <v>-1</v>
      </c>
      <c r="D69">
        <v>-1</v>
      </c>
      <c r="E69">
        <v>-1</v>
      </c>
      <c r="F69">
        <v>-1</v>
      </c>
      <c r="G69">
        <v>-1</v>
      </c>
      <c r="H69">
        <v>-1</v>
      </c>
      <c r="I69">
        <v>-1</v>
      </c>
      <c r="J69">
        <v>-1</v>
      </c>
      <c r="K69">
        <v>-1</v>
      </c>
      <c r="L69">
        <v>-1</v>
      </c>
      <c r="M69">
        <v>-1</v>
      </c>
    </row>
    <row r="70" spans="1:13" x14ac:dyDescent="0.3">
      <c r="A70">
        <v>-1</v>
      </c>
      <c r="B70">
        <v>-1</v>
      </c>
      <c r="C70">
        <v>-1</v>
      </c>
      <c r="D70">
        <v>-1</v>
      </c>
      <c r="E70">
        <v>-1</v>
      </c>
      <c r="F70">
        <v>-1</v>
      </c>
      <c r="G70">
        <v>-1</v>
      </c>
      <c r="H70">
        <v>-1</v>
      </c>
      <c r="I70">
        <v>-1</v>
      </c>
      <c r="J70">
        <v>-1</v>
      </c>
      <c r="K70">
        <v>-1</v>
      </c>
      <c r="L70">
        <v>-1</v>
      </c>
      <c r="M70">
        <v>-1</v>
      </c>
    </row>
    <row r="71" spans="1:13" x14ac:dyDescent="0.3">
      <c r="A71">
        <v>-1</v>
      </c>
      <c r="B71">
        <v>-1</v>
      </c>
      <c r="C71">
        <v>-1</v>
      </c>
      <c r="D71">
        <v>-1</v>
      </c>
      <c r="E71">
        <v>-1</v>
      </c>
      <c r="F71">
        <v>-1</v>
      </c>
      <c r="G71">
        <v>-1</v>
      </c>
      <c r="H71">
        <v>-1</v>
      </c>
      <c r="I71">
        <v>-1</v>
      </c>
      <c r="J71">
        <v>-1</v>
      </c>
      <c r="K71">
        <v>-1</v>
      </c>
      <c r="L71">
        <v>-1</v>
      </c>
      <c r="M71">
        <v>-1</v>
      </c>
    </row>
    <row r="72" spans="1:13" x14ac:dyDescent="0.3">
      <c r="A72">
        <v>-1</v>
      </c>
      <c r="B72">
        <v>-1</v>
      </c>
      <c r="C72">
        <v>-1</v>
      </c>
      <c r="D72">
        <v>-1</v>
      </c>
      <c r="E72">
        <v>-1</v>
      </c>
      <c r="F72">
        <v>-1</v>
      </c>
      <c r="G72">
        <v>-1</v>
      </c>
      <c r="H72">
        <v>-1</v>
      </c>
      <c r="I72">
        <v>-1</v>
      </c>
      <c r="J72">
        <v>-1</v>
      </c>
      <c r="K72">
        <v>-1</v>
      </c>
      <c r="L72">
        <v>-1</v>
      </c>
      <c r="M72">
        <v>-1</v>
      </c>
    </row>
    <row r="73" spans="1:13" x14ac:dyDescent="0.3">
      <c r="A73">
        <v>-1</v>
      </c>
      <c r="B73">
        <v>-1</v>
      </c>
      <c r="C73">
        <v>-1</v>
      </c>
      <c r="D73">
        <v>-1</v>
      </c>
      <c r="E73">
        <v>-1</v>
      </c>
      <c r="F73">
        <v>-1</v>
      </c>
      <c r="G73">
        <v>-1</v>
      </c>
      <c r="H73">
        <v>-1</v>
      </c>
      <c r="I73">
        <v>-1</v>
      </c>
      <c r="J73">
        <v>-1</v>
      </c>
      <c r="K73">
        <v>-1</v>
      </c>
      <c r="L73">
        <v>-1</v>
      </c>
      <c r="M73">
        <v>-1</v>
      </c>
    </row>
    <row r="74" spans="1:13" x14ac:dyDescent="0.3">
      <c r="A74">
        <v>-1</v>
      </c>
      <c r="B74">
        <v>-1</v>
      </c>
      <c r="C74">
        <v>-1</v>
      </c>
      <c r="D74">
        <v>-1</v>
      </c>
      <c r="E74">
        <v>-1</v>
      </c>
      <c r="F74">
        <v>-1</v>
      </c>
      <c r="G74">
        <v>-1</v>
      </c>
      <c r="H74">
        <v>-1</v>
      </c>
      <c r="I74">
        <v>-1</v>
      </c>
      <c r="J74">
        <v>-1</v>
      </c>
      <c r="K74">
        <v>-1</v>
      </c>
      <c r="L74">
        <v>-1</v>
      </c>
      <c r="M74">
        <v>-1</v>
      </c>
    </row>
    <row r="75" spans="1:13" x14ac:dyDescent="0.3">
      <c r="A75">
        <v>-1</v>
      </c>
      <c r="B75">
        <v>-1</v>
      </c>
      <c r="C75">
        <v>-1</v>
      </c>
      <c r="D75">
        <v>-1</v>
      </c>
      <c r="E75">
        <v>-1</v>
      </c>
      <c r="F75">
        <v>-1</v>
      </c>
      <c r="G75">
        <v>-1</v>
      </c>
      <c r="H75">
        <v>-1</v>
      </c>
      <c r="I75">
        <v>-1</v>
      </c>
      <c r="J75">
        <v>-1</v>
      </c>
      <c r="K75">
        <v>-1</v>
      </c>
      <c r="L75">
        <v>-1</v>
      </c>
      <c r="M75">
        <v>-1</v>
      </c>
    </row>
    <row r="76" spans="1:13" x14ac:dyDescent="0.3">
      <c r="A76">
        <v>-1</v>
      </c>
      <c r="B76">
        <v>-1</v>
      </c>
      <c r="C76">
        <v>-1</v>
      </c>
      <c r="D76">
        <v>-1</v>
      </c>
      <c r="E76">
        <v>-1</v>
      </c>
      <c r="F76">
        <v>-1</v>
      </c>
      <c r="G76">
        <v>-1</v>
      </c>
      <c r="H76">
        <v>-1</v>
      </c>
      <c r="I76">
        <v>-1</v>
      </c>
      <c r="J76">
        <v>-1</v>
      </c>
      <c r="K76">
        <v>-1</v>
      </c>
      <c r="L76">
        <v>-1</v>
      </c>
      <c r="M76">
        <v>-1</v>
      </c>
    </row>
    <row r="77" spans="1:13" x14ac:dyDescent="0.3">
      <c r="A77">
        <v>-1</v>
      </c>
      <c r="B77">
        <v>-1</v>
      </c>
      <c r="C77">
        <v>-1</v>
      </c>
      <c r="D77">
        <v>-1</v>
      </c>
      <c r="E77">
        <v>-1</v>
      </c>
      <c r="F77">
        <v>-1</v>
      </c>
      <c r="G77">
        <v>-1</v>
      </c>
      <c r="H77">
        <v>-1</v>
      </c>
      <c r="I77">
        <v>-1</v>
      </c>
      <c r="J77">
        <v>-1</v>
      </c>
      <c r="K77">
        <v>-1</v>
      </c>
      <c r="L77">
        <v>-1</v>
      </c>
      <c r="M77">
        <v>-1</v>
      </c>
    </row>
    <row r="78" spans="1:13" x14ac:dyDescent="0.3">
      <c r="A78">
        <v>-1</v>
      </c>
      <c r="B78">
        <v>-1</v>
      </c>
      <c r="C78">
        <v>-1</v>
      </c>
      <c r="D78">
        <v>-1</v>
      </c>
      <c r="E78">
        <v>-1</v>
      </c>
      <c r="F78">
        <v>-1</v>
      </c>
      <c r="G78">
        <v>-1</v>
      </c>
      <c r="H78">
        <v>-1</v>
      </c>
      <c r="I78">
        <v>-1</v>
      </c>
      <c r="J78">
        <v>-1</v>
      </c>
      <c r="K78">
        <v>-1</v>
      </c>
      <c r="L78">
        <v>-1</v>
      </c>
      <c r="M78">
        <v>-1</v>
      </c>
    </row>
    <row r="79" spans="1:13" x14ac:dyDescent="0.3">
      <c r="A79">
        <v>-1</v>
      </c>
      <c r="B79">
        <v>-1</v>
      </c>
      <c r="C79">
        <v>-1</v>
      </c>
      <c r="D79">
        <v>-1</v>
      </c>
      <c r="E79">
        <v>-1</v>
      </c>
      <c r="F79">
        <v>-1</v>
      </c>
      <c r="G79">
        <v>-1</v>
      </c>
      <c r="H79">
        <v>-1</v>
      </c>
      <c r="I79">
        <v>-1</v>
      </c>
      <c r="J79">
        <v>-1</v>
      </c>
      <c r="K79">
        <v>-1</v>
      </c>
      <c r="L79">
        <v>-1</v>
      </c>
      <c r="M79">
        <v>-1</v>
      </c>
    </row>
    <row r="80" spans="1:13" x14ac:dyDescent="0.3">
      <c r="A80">
        <v>-1</v>
      </c>
      <c r="B80">
        <v>-1</v>
      </c>
      <c r="C80">
        <v>-1</v>
      </c>
      <c r="D80">
        <v>-1</v>
      </c>
      <c r="E80">
        <v>-1</v>
      </c>
      <c r="F80">
        <v>-1</v>
      </c>
      <c r="G80">
        <v>-1</v>
      </c>
      <c r="H80">
        <v>-1</v>
      </c>
      <c r="I80">
        <v>-1</v>
      </c>
      <c r="J80">
        <v>-1</v>
      </c>
      <c r="K80">
        <v>-1</v>
      </c>
      <c r="L80">
        <v>-1</v>
      </c>
      <c r="M80">
        <v>-1</v>
      </c>
    </row>
    <row r="81" spans="1:13" x14ac:dyDescent="0.3">
      <c r="A81">
        <v>-1</v>
      </c>
      <c r="B81">
        <v>-1</v>
      </c>
      <c r="C81">
        <v>-1</v>
      </c>
      <c r="D81">
        <v>-1</v>
      </c>
      <c r="E81">
        <v>-1</v>
      </c>
      <c r="F81">
        <v>-1</v>
      </c>
      <c r="G81">
        <v>-1</v>
      </c>
      <c r="H81">
        <v>-1</v>
      </c>
      <c r="I81">
        <v>-1</v>
      </c>
      <c r="J81">
        <v>-1</v>
      </c>
      <c r="K81">
        <v>-1</v>
      </c>
      <c r="L81">
        <v>-1</v>
      </c>
      <c r="M81">
        <v>-1</v>
      </c>
    </row>
    <row r="82" spans="1:13" x14ac:dyDescent="0.3">
      <c r="A82">
        <v>-1</v>
      </c>
      <c r="B82">
        <v>-1</v>
      </c>
      <c r="C82">
        <v>-1</v>
      </c>
      <c r="D82">
        <v>-1</v>
      </c>
      <c r="E82">
        <v>-1</v>
      </c>
      <c r="F82">
        <v>-1</v>
      </c>
      <c r="G82">
        <v>-1</v>
      </c>
      <c r="H82">
        <v>-1</v>
      </c>
      <c r="I82">
        <v>-1</v>
      </c>
      <c r="J82">
        <v>-1</v>
      </c>
      <c r="K82">
        <v>-1</v>
      </c>
      <c r="L82">
        <v>-1</v>
      </c>
      <c r="M82">
        <v>-1</v>
      </c>
    </row>
    <row r="83" spans="1:13" x14ac:dyDescent="0.3">
      <c r="A83">
        <v>-1</v>
      </c>
      <c r="B83">
        <v>-1</v>
      </c>
      <c r="C83">
        <v>-1</v>
      </c>
      <c r="D83">
        <v>-1</v>
      </c>
      <c r="E83">
        <v>-1</v>
      </c>
      <c r="F83">
        <v>-1</v>
      </c>
      <c r="G83">
        <v>-1</v>
      </c>
      <c r="H83">
        <v>-1</v>
      </c>
      <c r="I83">
        <v>-1</v>
      </c>
      <c r="J83">
        <v>-1</v>
      </c>
      <c r="K83">
        <v>-1</v>
      </c>
      <c r="L83">
        <v>-1</v>
      </c>
      <c r="M83">
        <v>-1</v>
      </c>
    </row>
    <row r="84" spans="1:13" x14ac:dyDescent="0.3">
      <c r="A84">
        <v>-1</v>
      </c>
      <c r="B84">
        <v>-1</v>
      </c>
      <c r="C84">
        <v>-1</v>
      </c>
      <c r="D84">
        <v>-1</v>
      </c>
      <c r="E84">
        <v>-1</v>
      </c>
      <c r="F84">
        <v>-1</v>
      </c>
      <c r="G84">
        <v>-1</v>
      </c>
      <c r="H84">
        <v>-1</v>
      </c>
      <c r="I84">
        <v>-1</v>
      </c>
      <c r="J84">
        <v>-1</v>
      </c>
      <c r="K84">
        <v>-1</v>
      </c>
      <c r="L84">
        <v>-1</v>
      </c>
      <c r="M84">
        <v>-1</v>
      </c>
    </row>
    <row r="85" spans="1:13" x14ac:dyDescent="0.3">
      <c r="A85">
        <v>-1</v>
      </c>
      <c r="B85">
        <v>-1</v>
      </c>
      <c r="C85">
        <v>-1</v>
      </c>
      <c r="D85">
        <v>-1</v>
      </c>
      <c r="E85">
        <v>-1</v>
      </c>
      <c r="F85">
        <v>-1</v>
      </c>
      <c r="G85">
        <v>-1</v>
      </c>
      <c r="H85">
        <v>-1</v>
      </c>
      <c r="I85">
        <v>-1</v>
      </c>
      <c r="J85">
        <v>-1</v>
      </c>
      <c r="K85">
        <v>-1</v>
      </c>
      <c r="L85">
        <v>-1</v>
      </c>
      <c r="M85">
        <v>-1</v>
      </c>
    </row>
    <row r="86" spans="1:13" x14ac:dyDescent="0.3">
      <c r="A86">
        <v>-1</v>
      </c>
      <c r="B86">
        <v>-1</v>
      </c>
      <c r="C86">
        <v>-1</v>
      </c>
      <c r="D86">
        <v>-1</v>
      </c>
      <c r="E86">
        <v>-1</v>
      </c>
      <c r="F86">
        <v>-1</v>
      </c>
      <c r="G86">
        <v>-1</v>
      </c>
      <c r="H86">
        <v>-1</v>
      </c>
      <c r="I86">
        <v>-1</v>
      </c>
      <c r="J86">
        <v>-1</v>
      </c>
      <c r="K86">
        <v>-1</v>
      </c>
      <c r="L86">
        <v>-1</v>
      </c>
      <c r="M86">
        <v>-1</v>
      </c>
    </row>
    <row r="87" spans="1:13" x14ac:dyDescent="0.3">
      <c r="A87">
        <v>-1</v>
      </c>
      <c r="B87">
        <v>-1</v>
      </c>
      <c r="C87">
        <v>-1</v>
      </c>
      <c r="D87">
        <v>-1</v>
      </c>
      <c r="E87">
        <v>-1</v>
      </c>
      <c r="F87">
        <v>-1</v>
      </c>
      <c r="G87">
        <v>-1</v>
      </c>
      <c r="H87">
        <v>-1</v>
      </c>
      <c r="I87">
        <v>-1</v>
      </c>
      <c r="J87">
        <v>-1</v>
      </c>
      <c r="K87">
        <v>-1</v>
      </c>
      <c r="L87">
        <v>-1</v>
      </c>
      <c r="M87">
        <v>-1</v>
      </c>
    </row>
    <row r="88" spans="1:13" x14ac:dyDescent="0.3">
      <c r="A88">
        <v>-1</v>
      </c>
      <c r="B88">
        <v>-1</v>
      </c>
      <c r="C88">
        <v>-1</v>
      </c>
      <c r="D88">
        <v>-1</v>
      </c>
      <c r="E88">
        <v>-1</v>
      </c>
      <c r="F88">
        <v>-1</v>
      </c>
      <c r="G88">
        <v>-1</v>
      </c>
      <c r="H88">
        <v>-1</v>
      </c>
      <c r="I88">
        <v>-1</v>
      </c>
      <c r="J88">
        <v>-1</v>
      </c>
      <c r="K88">
        <v>-1</v>
      </c>
      <c r="L88">
        <v>-1</v>
      </c>
      <c r="M88">
        <v>-1</v>
      </c>
    </row>
    <row r="89" spans="1:13" x14ac:dyDescent="0.3">
      <c r="A89">
        <v>-1</v>
      </c>
      <c r="B89">
        <v>-1</v>
      </c>
      <c r="C89">
        <v>-1</v>
      </c>
      <c r="D89">
        <v>-1</v>
      </c>
      <c r="E89">
        <v>-1</v>
      </c>
      <c r="F89">
        <v>-1</v>
      </c>
      <c r="G89">
        <v>-1</v>
      </c>
      <c r="H89">
        <v>-1</v>
      </c>
      <c r="I89">
        <v>-1</v>
      </c>
      <c r="J89">
        <v>-1</v>
      </c>
      <c r="K89">
        <v>-1</v>
      </c>
      <c r="L89">
        <v>-1</v>
      </c>
      <c r="M89">
        <v>-1</v>
      </c>
    </row>
    <row r="90" spans="1:13" x14ac:dyDescent="0.3">
      <c r="A90">
        <v>-1</v>
      </c>
      <c r="B90">
        <v>-1</v>
      </c>
      <c r="C90">
        <v>-1</v>
      </c>
      <c r="D90">
        <v>-1</v>
      </c>
      <c r="E90">
        <v>-1</v>
      </c>
      <c r="F90">
        <v>-1</v>
      </c>
      <c r="G90">
        <v>-1</v>
      </c>
      <c r="H90">
        <v>-1</v>
      </c>
      <c r="I90">
        <v>-1</v>
      </c>
      <c r="J90">
        <v>-1</v>
      </c>
      <c r="K90">
        <v>-1</v>
      </c>
      <c r="L90">
        <v>-1</v>
      </c>
      <c r="M90">
        <v>-1</v>
      </c>
    </row>
    <row r="91" spans="1:13" x14ac:dyDescent="0.3">
      <c r="A91">
        <v>-1</v>
      </c>
      <c r="B91">
        <v>-1</v>
      </c>
      <c r="C91">
        <v>-1</v>
      </c>
      <c r="D91">
        <v>-1</v>
      </c>
      <c r="E91">
        <v>-1</v>
      </c>
      <c r="F91">
        <v>-1</v>
      </c>
      <c r="G91">
        <v>-1</v>
      </c>
      <c r="H91">
        <v>-1</v>
      </c>
      <c r="I91">
        <v>-1</v>
      </c>
      <c r="J91">
        <v>-1</v>
      </c>
      <c r="K91">
        <v>-1</v>
      </c>
      <c r="L91">
        <v>-1</v>
      </c>
      <c r="M91">
        <v>-1</v>
      </c>
    </row>
    <row r="92" spans="1:13" x14ac:dyDescent="0.3">
      <c r="A92">
        <v>-1</v>
      </c>
      <c r="B92">
        <v>-1</v>
      </c>
      <c r="C92">
        <v>-1</v>
      </c>
      <c r="D92">
        <v>-1</v>
      </c>
      <c r="E92">
        <v>-1</v>
      </c>
      <c r="F92">
        <v>-1</v>
      </c>
      <c r="G92">
        <v>-1</v>
      </c>
      <c r="H92">
        <v>-1</v>
      </c>
      <c r="I92">
        <v>-1</v>
      </c>
      <c r="J92">
        <v>-1</v>
      </c>
      <c r="K92">
        <v>-1</v>
      </c>
      <c r="L92">
        <v>-1</v>
      </c>
      <c r="M92">
        <v>-1</v>
      </c>
    </row>
    <row r="93" spans="1:13" x14ac:dyDescent="0.3">
      <c r="A93">
        <v>-1</v>
      </c>
      <c r="B93">
        <v>-1</v>
      </c>
      <c r="C93">
        <v>-1</v>
      </c>
      <c r="D93">
        <v>-1</v>
      </c>
      <c r="E93">
        <v>-1</v>
      </c>
      <c r="F93">
        <v>-1</v>
      </c>
      <c r="G93">
        <v>-1</v>
      </c>
      <c r="H93">
        <v>-1</v>
      </c>
      <c r="I93">
        <v>-1</v>
      </c>
      <c r="J93">
        <v>-1</v>
      </c>
      <c r="K93">
        <v>-1</v>
      </c>
      <c r="L93">
        <v>-1</v>
      </c>
      <c r="M93">
        <v>-1</v>
      </c>
    </row>
    <row r="94" spans="1:13" x14ac:dyDescent="0.3">
      <c r="A94">
        <v>-1</v>
      </c>
      <c r="B94">
        <v>-1</v>
      </c>
      <c r="C94">
        <v>-1</v>
      </c>
      <c r="D94">
        <v>-1</v>
      </c>
      <c r="E94">
        <v>-1</v>
      </c>
      <c r="F94">
        <v>-1</v>
      </c>
      <c r="G94">
        <v>-1</v>
      </c>
      <c r="H94">
        <v>-1</v>
      </c>
      <c r="I94">
        <v>-1</v>
      </c>
      <c r="J94">
        <v>-1</v>
      </c>
      <c r="K94">
        <v>-1</v>
      </c>
      <c r="L94">
        <v>-1</v>
      </c>
      <c r="M94">
        <v>-1</v>
      </c>
    </row>
    <row r="95" spans="1:13" x14ac:dyDescent="0.3">
      <c r="A95">
        <v>-1</v>
      </c>
      <c r="B95">
        <v>-1</v>
      </c>
      <c r="C95">
        <v>-1</v>
      </c>
      <c r="D95">
        <v>-1</v>
      </c>
      <c r="E95">
        <v>-1</v>
      </c>
      <c r="F95">
        <v>-1</v>
      </c>
      <c r="G95">
        <v>-1</v>
      </c>
      <c r="H95">
        <v>-1</v>
      </c>
      <c r="I95">
        <v>-1</v>
      </c>
      <c r="J95">
        <v>-1</v>
      </c>
      <c r="K95">
        <v>-1</v>
      </c>
      <c r="L95">
        <v>-1</v>
      </c>
      <c r="M95">
        <v>-1</v>
      </c>
    </row>
    <row r="96" spans="1:13" x14ac:dyDescent="0.3">
      <c r="A96">
        <v>-1</v>
      </c>
      <c r="B96">
        <v>-1</v>
      </c>
      <c r="C96">
        <v>-1</v>
      </c>
      <c r="D96">
        <v>-1</v>
      </c>
      <c r="E96">
        <v>-1</v>
      </c>
      <c r="F96">
        <v>-1</v>
      </c>
      <c r="G96">
        <v>-1</v>
      </c>
      <c r="H96">
        <v>-1</v>
      </c>
      <c r="I96">
        <v>-1</v>
      </c>
      <c r="J96">
        <v>-1</v>
      </c>
      <c r="K96">
        <v>-1</v>
      </c>
      <c r="L96">
        <v>-1</v>
      </c>
      <c r="M96">
        <v>-1</v>
      </c>
    </row>
    <row r="97" spans="1:13" x14ac:dyDescent="0.3">
      <c r="A97">
        <v>-1</v>
      </c>
      <c r="B97">
        <v>-1</v>
      </c>
      <c r="C97">
        <v>-1</v>
      </c>
      <c r="D97">
        <v>-1</v>
      </c>
      <c r="E97">
        <v>-1</v>
      </c>
      <c r="F97">
        <v>-1</v>
      </c>
      <c r="G97">
        <v>-1</v>
      </c>
      <c r="H97">
        <v>-1</v>
      </c>
      <c r="I97">
        <v>-1</v>
      </c>
      <c r="J97">
        <v>-1</v>
      </c>
      <c r="K97">
        <v>-1</v>
      </c>
      <c r="L97">
        <v>-1</v>
      </c>
      <c r="M97">
        <v>-1</v>
      </c>
    </row>
    <row r="98" spans="1:13" x14ac:dyDescent="0.3">
      <c r="A98">
        <v>-1</v>
      </c>
      <c r="B98">
        <v>-1</v>
      </c>
      <c r="C98">
        <v>-1</v>
      </c>
      <c r="D98">
        <v>-1</v>
      </c>
      <c r="E98">
        <v>-1</v>
      </c>
      <c r="F98">
        <v>-1</v>
      </c>
      <c r="G98">
        <v>-1</v>
      </c>
      <c r="H98">
        <v>-1</v>
      </c>
      <c r="I98">
        <v>-1</v>
      </c>
      <c r="J98">
        <v>-1</v>
      </c>
      <c r="K98">
        <v>-1</v>
      </c>
      <c r="L98">
        <v>-1</v>
      </c>
      <c r="M98">
        <v>-1</v>
      </c>
    </row>
    <row r="99" spans="1:13" x14ac:dyDescent="0.3">
      <c r="A99">
        <v>-1</v>
      </c>
      <c r="B99">
        <v>-1</v>
      </c>
      <c r="C99">
        <v>-1</v>
      </c>
      <c r="D99">
        <v>-1</v>
      </c>
      <c r="E99">
        <v>-1</v>
      </c>
      <c r="F99">
        <v>-1</v>
      </c>
      <c r="G99">
        <v>-1</v>
      </c>
      <c r="H99">
        <v>-1</v>
      </c>
      <c r="I99">
        <v>-1</v>
      </c>
      <c r="J99">
        <v>-1</v>
      </c>
      <c r="K99">
        <v>-1</v>
      </c>
      <c r="L99">
        <v>-1</v>
      </c>
      <c r="M99">
        <v>-1</v>
      </c>
    </row>
    <row r="100" spans="1:13" x14ac:dyDescent="0.3">
      <c r="A100">
        <v>-1</v>
      </c>
      <c r="B100">
        <v>-1</v>
      </c>
      <c r="C100">
        <v>-1</v>
      </c>
      <c r="D100">
        <v>-1</v>
      </c>
      <c r="E100">
        <v>-1</v>
      </c>
      <c r="F100">
        <v>-1</v>
      </c>
      <c r="G100">
        <v>-1</v>
      </c>
      <c r="H100">
        <v>-1</v>
      </c>
      <c r="I100">
        <v>-1</v>
      </c>
      <c r="J100">
        <v>-1</v>
      </c>
      <c r="K100">
        <v>-1</v>
      </c>
      <c r="L100">
        <v>-1</v>
      </c>
      <c r="M100">
        <v>-1</v>
      </c>
    </row>
    <row r="101" spans="1:13" x14ac:dyDescent="0.3">
      <c r="A101">
        <v>-1</v>
      </c>
      <c r="B101">
        <v>-1</v>
      </c>
      <c r="C101">
        <v>-1</v>
      </c>
      <c r="D101">
        <v>-1</v>
      </c>
      <c r="E101">
        <v>-1</v>
      </c>
      <c r="F101">
        <v>-1</v>
      </c>
      <c r="G101">
        <v>-1</v>
      </c>
      <c r="H101">
        <v>-1</v>
      </c>
      <c r="I101">
        <v>-1</v>
      </c>
      <c r="J101">
        <v>-1</v>
      </c>
      <c r="K101">
        <v>-1</v>
      </c>
      <c r="L101">
        <v>-1</v>
      </c>
      <c r="M101">
        <v>-1</v>
      </c>
    </row>
    <row r="102" spans="1:13" x14ac:dyDescent="0.3">
      <c r="A102">
        <v>-1</v>
      </c>
      <c r="B102">
        <v>-1</v>
      </c>
      <c r="C102">
        <v>-1</v>
      </c>
      <c r="D102">
        <v>-1</v>
      </c>
      <c r="E102">
        <v>-1</v>
      </c>
      <c r="F102">
        <v>-1</v>
      </c>
      <c r="G102">
        <v>-1</v>
      </c>
      <c r="H102">
        <v>-1</v>
      </c>
      <c r="I102">
        <v>-1</v>
      </c>
      <c r="J102">
        <v>-1</v>
      </c>
      <c r="K102">
        <v>-1</v>
      </c>
      <c r="L102">
        <v>-1</v>
      </c>
      <c r="M102">
        <v>-1</v>
      </c>
    </row>
    <row r="103" spans="1:13" x14ac:dyDescent="0.3">
      <c r="A103">
        <v>-1</v>
      </c>
      <c r="B103">
        <v>-1</v>
      </c>
      <c r="C103">
        <v>-1</v>
      </c>
      <c r="D103">
        <v>-1</v>
      </c>
      <c r="E103">
        <v>-1</v>
      </c>
      <c r="F103">
        <v>-1</v>
      </c>
      <c r="G103">
        <v>-1</v>
      </c>
      <c r="H103">
        <v>-1</v>
      </c>
      <c r="I103">
        <v>-1</v>
      </c>
      <c r="J103">
        <v>-1</v>
      </c>
      <c r="K103">
        <v>-1</v>
      </c>
      <c r="L103">
        <v>-1</v>
      </c>
      <c r="M103">
        <v>-1</v>
      </c>
    </row>
    <row r="104" spans="1:13" x14ac:dyDescent="0.3">
      <c r="A104">
        <v>-1</v>
      </c>
      <c r="B104">
        <v>-1</v>
      </c>
      <c r="C104">
        <v>-1</v>
      </c>
      <c r="D104">
        <v>-1</v>
      </c>
      <c r="E104">
        <v>-1</v>
      </c>
      <c r="F104">
        <v>-1</v>
      </c>
      <c r="G104">
        <v>-1</v>
      </c>
      <c r="H104">
        <v>-1</v>
      </c>
      <c r="I104">
        <v>-1</v>
      </c>
      <c r="J104">
        <v>-1</v>
      </c>
      <c r="K104">
        <v>-1</v>
      </c>
      <c r="L104">
        <v>-1</v>
      </c>
      <c r="M104">
        <v>-1</v>
      </c>
    </row>
    <row r="105" spans="1:13" x14ac:dyDescent="0.3">
      <c r="A105">
        <v>-1</v>
      </c>
      <c r="B105">
        <v>-1</v>
      </c>
      <c r="C105">
        <v>-1</v>
      </c>
      <c r="D105">
        <v>-1</v>
      </c>
      <c r="E105">
        <v>-1</v>
      </c>
      <c r="F105">
        <v>-1</v>
      </c>
      <c r="G105">
        <v>-1</v>
      </c>
      <c r="H105">
        <v>-1</v>
      </c>
      <c r="I105">
        <v>-1</v>
      </c>
      <c r="J105">
        <v>-1</v>
      </c>
      <c r="K105">
        <v>-1</v>
      </c>
      <c r="L105">
        <v>-1</v>
      </c>
      <c r="M105">
        <v>-1</v>
      </c>
    </row>
    <row r="106" spans="1:13" x14ac:dyDescent="0.3">
      <c r="A106">
        <v>-1</v>
      </c>
      <c r="B106">
        <v>-1</v>
      </c>
      <c r="C106">
        <v>-1</v>
      </c>
      <c r="D106">
        <v>-1</v>
      </c>
      <c r="E106">
        <v>-1</v>
      </c>
      <c r="F106">
        <v>-1</v>
      </c>
      <c r="G106">
        <v>-1</v>
      </c>
      <c r="H106">
        <v>-1</v>
      </c>
      <c r="I106">
        <v>-1</v>
      </c>
      <c r="J106">
        <v>-1</v>
      </c>
      <c r="K106">
        <v>-1</v>
      </c>
      <c r="L106">
        <v>-1</v>
      </c>
      <c r="M106">
        <v>-1</v>
      </c>
    </row>
    <row r="107" spans="1:13" x14ac:dyDescent="0.3">
      <c r="A107">
        <v>-1</v>
      </c>
      <c r="B107">
        <v>-1</v>
      </c>
      <c r="C107">
        <v>-1</v>
      </c>
      <c r="D107">
        <v>-1</v>
      </c>
      <c r="E107">
        <v>-1</v>
      </c>
      <c r="F107">
        <v>-1</v>
      </c>
      <c r="G107">
        <v>-1</v>
      </c>
      <c r="H107">
        <v>-1</v>
      </c>
      <c r="I107">
        <v>-1</v>
      </c>
      <c r="J107">
        <v>-1</v>
      </c>
      <c r="K107">
        <v>-1</v>
      </c>
      <c r="L107">
        <v>-1</v>
      </c>
      <c r="M107">
        <v>-1</v>
      </c>
    </row>
    <row r="108" spans="1:13" x14ac:dyDescent="0.3">
      <c r="A108">
        <v>-1</v>
      </c>
      <c r="B108">
        <v>-1</v>
      </c>
      <c r="C108">
        <v>-1</v>
      </c>
      <c r="D108">
        <v>-1</v>
      </c>
      <c r="E108">
        <v>-1</v>
      </c>
      <c r="F108">
        <v>-1</v>
      </c>
      <c r="G108">
        <v>-1</v>
      </c>
      <c r="H108">
        <v>-1</v>
      </c>
      <c r="I108">
        <v>-1</v>
      </c>
      <c r="J108">
        <v>-1</v>
      </c>
      <c r="K108">
        <v>-1</v>
      </c>
      <c r="L108">
        <v>-1</v>
      </c>
      <c r="M108">
        <v>-1</v>
      </c>
    </row>
    <row r="109" spans="1:13" x14ac:dyDescent="0.3">
      <c r="A109">
        <v>-1</v>
      </c>
      <c r="B109">
        <v>-1</v>
      </c>
      <c r="C109">
        <v>-1</v>
      </c>
      <c r="D109">
        <v>-1</v>
      </c>
      <c r="E109">
        <v>-1</v>
      </c>
      <c r="F109">
        <v>-1</v>
      </c>
      <c r="G109">
        <v>-1</v>
      </c>
      <c r="H109">
        <v>-1</v>
      </c>
      <c r="I109">
        <v>-1</v>
      </c>
      <c r="J109">
        <v>-1</v>
      </c>
      <c r="K109">
        <v>-1</v>
      </c>
      <c r="L109">
        <v>-1</v>
      </c>
      <c r="M109">
        <v>-1</v>
      </c>
    </row>
    <row r="110" spans="1:13" x14ac:dyDescent="0.3">
      <c r="A110">
        <v>-1</v>
      </c>
      <c r="B110">
        <v>-1</v>
      </c>
      <c r="C110">
        <v>-1</v>
      </c>
      <c r="D110">
        <v>-1</v>
      </c>
      <c r="E110">
        <v>-1</v>
      </c>
      <c r="F110">
        <v>-1</v>
      </c>
      <c r="G110">
        <v>-1</v>
      </c>
      <c r="H110">
        <v>-1</v>
      </c>
      <c r="I110">
        <v>-1</v>
      </c>
      <c r="J110">
        <v>-1</v>
      </c>
      <c r="K110">
        <v>-1</v>
      </c>
      <c r="L110">
        <v>-1</v>
      </c>
      <c r="M110">
        <v>-1</v>
      </c>
    </row>
    <row r="111" spans="1:13" x14ac:dyDescent="0.3">
      <c r="A111">
        <v>-1</v>
      </c>
      <c r="B111">
        <v>-1</v>
      </c>
      <c r="C111">
        <v>-1</v>
      </c>
      <c r="D111">
        <v>-1</v>
      </c>
      <c r="E111">
        <v>-1</v>
      </c>
      <c r="F111">
        <v>-1</v>
      </c>
      <c r="G111">
        <v>-1</v>
      </c>
      <c r="H111">
        <v>-1</v>
      </c>
      <c r="I111">
        <v>-1</v>
      </c>
      <c r="J111">
        <v>-1</v>
      </c>
      <c r="K111">
        <v>-1</v>
      </c>
      <c r="L111">
        <v>-1</v>
      </c>
      <c r="M111">
        <v>-1</v>
      </c>
    </row>
    <row r="112" spans="1:13" x14ac:dyDescent="0.3">
      <c r="A112">
        <v>-1</v>
      </c>
      <c r="B112">
        <v>-1</v>
      </c>
      <c r="C112">
        <v>-1</v>
      </c>
      <c r="D112">
        <v>-1</v>
      </c>
      <c r="E112">
        <v>-1</v>
      </c>
      <c r="F112">
        <v>-1</v>
      </c>
      <c r="G112">
        <v>-1</v>
      </c>
      <c r="H112">
        <v>-1</v>
      </c>
      <c r="I112">
        <v>-1</v>
      </c>
      <c r="J112">
        <v>-1</v>
      </c>
      <c r="K112">
        <v>-1</v>
      </c>
      <c r="L112">
        <v>-1</v>
      </c>
      <c r="M112">
        <v>-1</v>
      </c>
    </row>
    <row r="113" spans="1:13" x14ac:dyDescent="0.3">
      <c r="A113">
        <v>-1</v>
      </c>
      <c r="B113">
        <v>-1</v>
      </c>
      <c r="C113">
        <v>-1</v>
      </c>
      <c r="D113">
        <v>-1</v>
      </c>
      <c r="E113">
        <v>-1</v>
      </c>
      <c r="F113">
        <v>-1</v>
      </c>
      <c r="G113">
        <v>-1</v>
      </c>
      <c r="H113">
        <v>-1</v>
      </c>
      <c r="I113">
        <v>-1</v>
      </c>
      <c r="J113">
        <v>-1</v>
      </c>
      <c r="K113">
        <v>-1</v>
      </c>
      <c r="L113">
        <v>-1</v>
      </c>
      <c r="M113">
        <v>-1</v>
      </c>
    </row>
    <row r="114" spans="1:13" x14ac:dyDescent="0.3">
      <c r="A114">
        <v>-1</v>
      </c>
      <c r="B114">
        <v>-1</v>
      </c>
      <c r="C114">
        <v>-1</v>
      </c>
      <c r="D114">
        <v>-1</v>
      </c>
      <c r="E114">
        <v>-1</v>
      </c>
      <c r="F114">
        <v>-1</v>
      </c>
      <c r="G114">
        <v>-1</v>
      </c>
      <c r="H114">
        <v>-1</v>
      </c>
      <c r="I114">
        <v>-1</v>
      </c>
      <c r="J114">
        <v>-1</v>
      </c>
      <c r="K114">
        <v>-1</v>
      </c>
      <c r="L114">
        <v>-1</v>
      </c>
      <c r="M114">
        <v>-1</v>
      </c>
    </row>
    <row r="115" spans="1:13" x14ac:dyDescent="0.3">
      <c r="A115">
        <v>-1</v>
      </c>
      <c r="B115">
        <v>-1</v>
      </c>
      <c r="C115">
        <v>-1</v>
      </c>
      <c r="D115">
        <v>-1</v>
      </c>
      <c r="E115">
        <v>-1</v>
      </c>
      <c r="F115">
        <v>-1</v>
      </c>
      <c r="G115">
        <v>-1</v>
      </c>
      <c r="H115">
        <v>-1</v>
      </c>
      <c r="I115">
        <v>-1</v>
      </c>
      <c r="J115">
        <v>-1</v>
      </c>
      <c r="K115">
        <v>-1</v>
      </c>
      <c r="L115">
        <v>-1</v>
      </c>
      <c r="M115">
        <v>-1</v>
      </c>
    </row>
    <row r="116" spans="1:13" x14ac:dyDescent="0.3">
      <c r="A116">
        <v>-1</v>
      </c>
      <c r="B116">
        <v>-1</v>
      </c>
      <c r="C116">
        <v>-1</v>
      </c>
      <c r="D116">
        <v>-1</v>
      </c>
      <c r="E116">
        <v>-1</v>
      </c>
      <c r="F116">
        <v>-1</v>
      </c>
      <c r="G116">
        <v>-1</v>
      </c>
      <c r="H116">
        <v>-1</v>
      </c>
      <c r="I116">
        <v>-1</v>
      </c>
      <c r="J116">
        <v>-1</v>
      </c>
      <c r="K116">
        <v>-1</v>
      </c>
      <c r="L116">
        <v>-1</v>
      </c>
      <c r="M116">
        <v>-1</v>
      </c>
    </row>
    <row r="117" spans="1:13" x14ac:dyDescent="0.3">
      <c r="A117">
        <v>-1</v>
      </c>
      <c r="B117">
        <v>-1</v>
      </c>
      <c r="C117">
        <v>-1</v>
      </c>
      <c r="D117">
        <v>-1</v>
      </c>
      <c r="E117">
        <v>-1</v>
      </c>
      <c r="F117">
        <v>-1</v>
      </c>
      <c r="G117">
        <v>-1</v>
      </c>
      <c r="H117">
        <v>-1</v>
      </c>
      <c r="I117">
        <v>-1</v>
      </c>
      <c r="J117">
        <v>-1</v>
      </c>
      <c r="K117">
        <v>-1</v>
      </c>
      <c r="L117">
        <v>-1</v>
      </c>
      <c r="M117">
        <v>-1</v>
      </c>
    </row>
    <row r="118" spans="1:13" x14ac:dyDescent="0.3">
      <c r="A118">
        <v>-1</v>
      </c>
      <c r="B118">
        <v>-1</v>
      </c>
      <c r="C118">
        <v>-1</v>
      </c>
      <c r="D118">
        <v>-1</v>
      </c>
      <c r="E118">
        <v>-1</v>
      </c>
      <c r="F118">
        <v>-1</v>
      </c>
      <c r="G118">
        <v>-1</v>
      </c>
      <c r="H118">
        <v>-1</v>
      </c>
      <c r="I118">
        <v>-1</v>
      </c>
      <c r="J118">
        <v>-1</v>
      </c>
      <c r="K118">
        <v>-1</v>
      </c>
      <c r="L118">
        <v>-1</v>
      </c>
      <c r="M118">
        <v>-1</v>
      </c>
    </row>
    <row r="119" spans="1:13" x14ac:dyDescent="0.3">
      <c r="A119">
        <v>-1</v>
      </c>
      <c r="B119">
        <v>-1</v>
      </c>
      <c r="C119">
        <v>-1</v>
      </c>
      <c r="D119">
        <v>-1</v>
      </c>
      <c r="E119">
        <v>-1</v>
      </c>
      <c r="F119">
        <v>-1</v>
      </c>
      <c r="G119">
        <v>-1</v>
      </c>
      <c r="H119">
        <v>-1</v>
      </c>
      <c r="I119">
        <v>-1</v>
      </c>
      <c r="J119">
        <v>-1</v>
      </c>
      <c r="K119">
        <v>-1</v>
      </c>
      <c r="L119">
        <v>-1</v>
      </c>
      <c r="M119">
        <v>-1</v>
      </c>
    </row>
    <row r="120" spans="1:13" x14ac:dyDescent="0.3">
      <c r="A120">
        <v>-1</v>
      </c>
      <c r="B120">
        <v>-1</v>
      </c>
      <c r="C120">
        <v>-1</v>
      </c>
      <c r="D120">
        <v>-1</v>
      </c>
      <c r="E120">
        <v>-1</v>
      </c>
      <c r="F120">
        <v>-1</v>
      </c>
      <c r="G120">
        <v>-1</v>
      </c>
      <c r="H120">
        <v>-1</v>
      </c>
      <c r="I120">
        <v>-1</v>
      </c>
      <c r="J120">
        <v>-1</v>
      </c>
      <c r="K120">
        <v>-1</v>
      </c>
      <c r="L120">
        <v>-1</v>
      </c>
      <c r="M120">
        <v>-1</v>
      </c>
    </row>
    <row r="121" spans="1:13" x14ac:dyDescent="0.3">
      <c r="A121">
        <v>-1</v>
      </c>
      <c r="B121">
        <v>-1</v>
      </c>
      <c r="C121">
        <v>-1</v>
      </c>
      <c r="D121">
        <v>-1</v>
      </c>
      <c r="E121">
        <v>-1</v>
      </c>
      <c r="F121">
        <v>-1</v>
      </c>
      <c r="G121">
        <v>-1</v>
      </c>
      <c r="H121">
        <v>-1</v>
      </c>
      <c r="I121">
        <v>-1</v>
      </c>
      <c r="J121">
        <v>-1</v>
      </c>
      <c r="K121">
        <v>-1</v>
      </c>
      <c r="L121">
        <v>-1</v>
      </c>
      <c r="M121">
        <v>-1</v>
      </c>
    </row>
    <row r="122" spans="1:13" x14ac:dyDescent="0.3">
      <c r="A122">
        <v>-1</v>
      </c>
      <c r="B122">
        <v>-1</v>
      </c>
      <c r="C122">
        <v>-1</v>
      </c>
      <c r="D122">
        <v>-1</v>
      </c>
      <c r="E122">
        <v>-1</v>
      </c>
      <c r="F122">
        <v>-1</v>
      </c>
      <c r="G122">
        <v>-1</v>
      </c>
      <c r="H122">
        <v>-1</v>
      </c>
      <c r="I122">
        <v>-1</v>
      </c>
      <c r="J122">
        <v>-1</v>
      </c>
      <c r="K122">
        <v>-1</v>
      </c>
      <c r="L122">
        <v>-1</v>
      </c>
      <c r="M122">
        <v>-1</v>
      </c>
    </row>
    <row r="123" spans="1:13" x14ac:dyDescent="0.3">
      <c r="A123">
        <v>-1</v>
      </c>
      <c r="B123">
        <v>-1</v>
      </c>
      <c r="C123">
        <v>-1</v>
      </c>
      <c r="D123">
        <v>-1</v>
      </c>
      <c r="E123">
        <v>-1</v>
      </c>
      <c r="F123">
        <v>-1</v>
      </c>
      <c r="G123">
        <v>-1</v>
      </c>
      <c r="H123">
        <v>-1</v>
      </c>
      <c r="I123">
        <v>-1</v>
      </c>
      <c r="J123">
        <v>-1</v>
      </c>
      <c r="K123">
        <v>-1</v>
      </c>
      <c r="L123">
        <v>-1</v>
      </c>
      <c r="M123">
        <v>-1</v>
      </c>
    </row>
    <row r="124" spans="1:13" x14ac:dyDescent="0.3">
      <c r="A124">
        <v>-1</v>
      </c>
      <c r="B124">
        <v>-1</v>
      </c>
      <c r="C124">
        <v>-1</v>
      </c>
      <c r="D124">
        <v>-1</v>
      </c>
      <c r="E124">
        <v>-1</v>
      </c>
      <c r="F124">
        <v>-1</v>
      </c>
      <c r="G124">
        <v>-1</v>
      </c>
      <c r="H124">
        <v>-1</v>
      </c>
      <c r="I124">
        <v>-1</v>
      </c>
      <c r="J124">
        <v>-1</v>
      </c>
      <c r="K124">
        <v>-1</v>
      </c>
      <c r="L124">
        <v>-1</v>
      </c>
      <c r="M124">
        <v>-1</v>
      </c>
    </row>
    <row r="125" spans="1:13" x14ac:dyDescent="0.3">
      <c r="A125">
        <v>-1</v>
      </c>
      <c r="B125">
        <v>-1</v>
      </c>
      <c r="C125">
        <v>-1</v>
      </c>
      <c r="D125">
        <v>-1</v>
      </c>
      <c r="E125">
        <v>-1</v>
      </c>
      <c r="F125">
        <v>-1</v>
      </c>
      <c r="G125">
        <v>-1</v>
      </c>
      <c r="H125">
        <v>-1</v>
      </c>
      <c r="I125">
        <v>-1</v>
      </c>
      <c r="J125">
        <v>-1</v>
      </c>
      <c r="K125">
        <v>-1</v>
      </c>
      <c r="L125">
        <v>-1</v>
      </c>
      <c r="M125">
        <v>-1</v>
      </c>
    </row>
    <row r="126" spans="1:13" x14ac:dyDescent="0.3">
      <c r="A126">
        <v>-1</v>
      </c>
      <c r="B126">
        <v>-1</v>
      </c>
      <c r="C126">
        <v>-1</v>
      </c>
      <c r="D126">
        <v>-1</v>
      </c>
      <c r="E126">
        <v>-1</v>
      </c>
      <c r="F126">
        <v>-1</v>
      </c>
      <c r="G126">
        <v>-1</v>
      </c>
      <c r="H126">
        <v>-1</v>
      </c>
      <c r="I126">
        <v>-1</v>
      </c>
      <c r="J126">
        <v>-1</v>
      </c>
      <c r="K126">
        <v>-1</v>
      </c>
      <c r="L126">
        <v>-1</v>
      </c>
      <c r="M126">
        <v>-1</v>
      </c>
    </row>
    <row r="127" spans="1:13" x14ac:dyDescent="0.3">
      <c r="A127">
        <v>-1</v>
      </c>
      <c r="B127">
        <v>-1</v>
      </c>
      <c r="C127">
        <v>-1</v>
      </c>
      <c r="D127">
        <v>-1</v>
      </c>
      <c r="E127">
        <v>-1</v>
      </c>
      <c r="F127">
        <v>-1</v>
      </c>
      <c r="G127">
        <v>-1</v>
      </c>
      <c r="H127">
        <v>-1</v>
      </c>
      <c r="I127">
        <v>-1</v>
      </c>
      <c r="J127">
        <v>-1</v>
      </c>
      <c r="K127">
        <v>-1</v>
      </c>
      <c r="L127">
        <v>-1</v>
      </c>
      <c r="M127">
        <v>-1</v>
      </c>
    </row>
    <row r="128" spans="1:13" x14ac:dyDescent="0.3">
      <c r="A128">
        <v>-1</v>
      </c>
      <c r="B128">
        <v>-1</v>
      </c>
      <c r="C128">
        <v>-1</v>
      </c>
      <c r="D128">
        <v>-1</v>
      </c>
      <c r="E128">
        <v>-1</v>
      </c>
      <c r="F128">
        <v>-1</v>
      </c>
      <c r="G128">
        <v>-1</v>
      </c>
      <c r="H128">
        <v>-1</v>
      </c>
      <c r="I128">
        <v>-1</v>
      </c>
      <c r="J128">
        <v>-1</v>
      </c>
      <c r="K128">
        <v>-1</v>
      </c>
      <c r="L128">
        <v>-1</v>
      </c>
      <c r="M128">
        <v>-1</v>
      </c>
    </row>
    <row r="129" spans="1:13" x14ac:dyDescent="0.3">
      <c r="A129">
        <v>-1</v>
      </c>
      <c r="B129">
        <v>-1</v>
      </c>
      <c r="C129">
        <v>-1</v>
      </c>
      <c r="D129">
        <v>-1</v>
      </c>
      <c r="E129">
        <v>-1</v>
      </c>
      <c r="F129">
        <v>-1</v>
      </c>
      <c r="G129">
        <v>-1</v>
      </c>
      <c r="H129">
        <v>-1</v>
      </c>
      <c r="I129">
        <v>-1</v>
      </c>
      <c r="J129">
        <v>-1</v>
      </c>
      <c r="K129">
        <v>-1</v>
      </c>
      <c r="L129">
        <v>-1</v>
      </c>
      <c r="M129">
        <v>-1</v>
      </c>
    </row>
    <row r="130" spans="1:13" x14ac:dyDescent="0.3">
      <c r="A130">
        <v>-1</v>
      </c>
      <c r="B130">
        <v>-1</v>
      </c>
      <c r="C130">
        <v>-1</v>
      </c>
      <c r="D130">
        <v>-1</v>
      </c>
      <c r="E130">
        <v>-1</v>
      </c>
      <c r="F130">
        <v>-1</v>
      </c>
      <c r="G130">
        <v>-1</v>
      </c>
      <c r="H130">
        <v>-1</v>
      </c>
      <c r="I130">
        <v>-1</v>
      </c>
      <c r="J130">
        <v>-1</v>
      </c>
      <c r="K130">
        <v>-1</v>
      </c>
      <c r="L130">
        <v>-1</v>
      </c>
      <c r="M130">
        <v>-1</v>
      </c>
    </row>
    <row r="131" spans="1:13" x14ac:dyDescent="0.3">
      <c r="A131">
        <v>-1</v>
      </c>
      <c r="B131">
        <v>-1</v>
      </c>
      <c r="C131">
        <v>-1</v>
      </c>
      <c r="D131">
        <v>-1</v>
      </c>
      <c r="E131">
        <v>-1</v>
      </c>
      <c r="F131">
        <v>-1</v>
      </c>
      <c r="G131">
        <v>-1</v>
      </c>
      <c r="H131">
        <v>-1</v>
      </c>
      <c r="I131">
        <v>-1</v>
      </c>
      <c r="J131">
        <v>-1</v>
      </c>
      <c r="K131">
        <v>-1</v>
      </c>
      <c r="L131">
        <v>-1</v>
      </c>
      <c r="M131">
        <v>-1</v>
      </c>
    </row>
    <row r="132" spans="1:13" x14ac:dyDescent="0.3">
      <c r="A132">
        <v>-1</v>
      </c>
      <c r="B132">
        <v>-1</v>
      </c>
      <c r="C132">
        <v>-1</v>
      </c>
      <c r="D132">
        <v>-1</v>
      </c>
      <c r="E132">
        <v>-1</v>
      </c>
      <c r="F132">
        <v>-1</v>
      </c>
      <c r="G132">
        <v>-1</v>
      </c>
      <c r="H132">
        <v>-1</v>
      </c>
      <c r="I132">
        <v>-1</v>
      </c>
      <c r="J132">
        <v>-1</v>
      </c>
      <c r="K132">
        <v>-1</v>
      </c>
      <c r="L132">
        <v>-1</v>
      </c>
      <c r="M132">
        <v>-1</v>
      </c>
    </row>
    <row r="133" spans="1:13" x14ac:dyDescent="0.3">
      <c r="A133">
        <v>-1</v>
      </c>
      <c r="B133">
        <v>-1</v>
      </c>
      <c r="C133">
        <v>-1</v>
      </c>
      <c r="D133">
        <v>-1</v>
      </c>
      <c r="E133">
        <v>-1</v>
      </c>
      <c r="F133">
        <v>-1</v>
      </c>
      <c r="G133">
        <v>-1</v>
      </c>
      <c r="H133">
        <v>-1</v>
      </c>
      <c r="I133">
        <v>-1</v>
      </c>
      <c r="J133">
        <v>-1</v>
      </c>
      <c r="K133">
        <v>-1</v>
      </c>
      <c r="L133">
        <v>-1</v>
      </c>
      <c r="M133">
        <v>-1</v>
      </c>
    </row>
    <row r="134" spans="1:13" x14ac:dyDescent="0.3">
      <c r="A134">
        <v>-1</v>
      </c>
      <c r="B134">
        <v>-1</v>
      </c>
      <c r="C134">
        <v>-1</v>
      </c>
      <c r="D134">
        <v>-1</v>
      </c>
      <c r="E134">
        <v>-1</v>
      </c>
      <c r="F134">
        <v>-1</v>
      </c>
      <c r="G134">
        <v>-1</v>
      </c>
      <c r="H134">
        <v>-1</v>
      </c>
      <c r="I134">
        <v>-1</v>
      </c>
      <c r="J134">
        <v>-1</v>
      </c>
      <c r="K134">
        <v>-1</v>
      </c>
      <c r="L134">
        <v>-1</v>
      </c>
      <c r="M134">
        <v>-1</v>
      </c>
    </row>
    <row r="135" spans="1:13" x14ac:dyDescent="0.3">
      <c r="A135">
        <v>-1</v>
      </c>
      <c r="B135">
        <v>-1</v>
      </c>
      <c r="C135">
        <v>-1</v>
      </c>
      <c r="D135">
        <v>-1</v>
      </c>
      <c r="E135">
        <v>-1</v>
      </c>
      <c r="F135">
        <v>-1</v>
      </c>
      <c r="G135">
        <v>-1</v>
      </c>
      <c r="H135">
        <v>-1</v>
      </c>
      <c r="I135">
        <v>-1</v>
      </c>
      <c r="J135">
        <v>-1</v>
      </c>
      <c r="K135">
        <v>-1</v>
      </c>
      <c r="L135">
        <v>-1</v>
      </c>
      <c r="M135">
        <v>-1</v>
      </c>
    </row>
    <row r="136" spans="1:13" x14ac:dyDescent="0.3">
      <c r="A136">
        <v>-1</v>
      </c>
      <c r="B136">
        <v>-1</v>
      </c>
      <c r="C136">
        <v>-1</v>
      </c>
      <c r="D136">
        <v>-1</v>
      </c>
      <c r="E136">
        <v>-1</v>
      </c>
      <c r="F136">
        <v>-1</v>
      </c>
      <c r="G136">
        <v>-1</v>
      </c>
      <c r="H136">
        <v>-1</v>
      </c>
      <c r="I136">
        <v>-1</v>
      </c>
      <c r="J136">
        <v>-1</v>
      </c>
      <c r="K136">
        <v>-1</v>
      </c>
      <c r="L136">
        <v>-1</v>
      </c>
      <c r="M136">
        <v>-1</v>
      </c>
    </row>
    <row r="137" spans="1:13" x14ac:dyDescent="0.3">
      <c r="A137">
        <v>-1</v>
      </c>
      <c r="B137">
        <v>-1</v>
      </c>
      <c r="C137">
        <v>-1</v>
      </c>
      <c r="D137">
        <v>-1</v>
      </c>
      <c r="E137">
        <v>-1</v>
      </c>
      <c r="F137">
        <v>-1</v>
      </c>
      <c r="G137">
        <v>-1</v>
      </c>
      <c r="H137">
        <v>-1</v>
      </c>
      <c r="I137">
        <v>-1</v>
      </c>
      <c r="J137">
        <v>-1</v>
      </c>
      <c r="K137">
        <v>-1</v>
      </c>
      <c r="L137">
        <v>-1</v>
      </c>
      <c r="M137">
        <v>-1</v>
      </c>
    </row>
    <row r="138" spans="1:13" x14ac:dyDescent="0.3">
      <c r="A138">
        <v>-1</v>
      </c>
      <c r="B138">
        <v>-1</v>
      </c>
      <c r="C138">
        <v>-1</v>
      </c>
      <c r="D138">
        <v>-1</v>
      </c>
      <c r="E138">
        <v>-1</v>
      </c>
      <c r="F138">
        <v>-1</v>
      </c>
      <c r="G138">
        <v>-1</v>
      </c>
      <c r="H138">
        <v>-1</v>
      </c>
      <c r="I138">
        <v>-1</v>
      </c>
      <c r="J138">
        <v>-1</v>
      </c>
      <c r="K138">
        <v>-1</v>
      </c>
      <c r="L138">
        <v>-1</v>
      </c>
      <c r="M138">
        <v>-1</v>
      </c>
    </row>
    <row r="139" spans="1:13" x14ac:dyDescent="0.3">
      <c r="A139">
        <v>-1</v>
      </c>
      <c r="B139">
        <v>-1</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M206"/>
  <sheetViews>
    <sheetView workbookViewId="0"/>
  </sheetViews>
  <sheetFormatPr baseColWidth="10" defaultRowHeight="14.4" x14ac:dyDescent="0.3"/>
  <sheetData>
    <row r="1" spans="1:13" x14ac:dyDescent="0.3">
      <c r="A1" t="s">
        <v>724</v>
      </c>
      <c r="B1" t="s">
        <v>725</v>
      </c>
      <c r="C1" t="s">
        <v>726</v>
      </c>
      <c r="D1" t="s">
        <v>727</v>
      </c>
      <c r="E1" t="s">
        <v>728</v>
      </c>
      <c r="F1" t="s">
        <v>729</v>
      </c>
      <c r="G1" t="s">
        <v>730</v>
      </c>
      <c r="H1" t="s">
        <v>731</v>
      </c>
      <c r="I1" t="s">
        <v>732</v>
      </c>
      <c r="J1" t="s">
        <v>733</v>
      </c>
      <c r="K1" t="s">
        <v>734</v>
      </c>
      <c r="L1" t="s">
        <v>735</v>
      </c>
      <c r="M1" t="s">
        <v>736</v>
      </c>
    </row>
    <row r="2" spans="1:13" x14ac:dyDescent="0.3">
      <c r="A2">
        <v>3000</v>
      </c>
      <c r="B2">
        <v>2980</v>
      </c>
      <c r="C2">
        <v>3095</v>
      </c>
      <c r="D2">
        <v>2980</v>
      </c>
      <c r="E2">
        <v>3040</v>
      </c>
      <c r="F2">
        <v>2872.5</v>
      </c>
      <c r="G2">
        <v>3010</v>
      </c>
      <c r="H2">
        <v>2975</v>
      </c>
      <c r="I2">
        <v>3032.5</v>
      </c>
      <c r="J2">
        <v>3030</v>
      </c>
      <c r="K2">
        <v>3015</v>
      </c>
      <c r="L2">
        <v>2965</v>
      </c>
      <c r="M2">
        <v>3190</v>
      </c>
    </row>
    <row r="3" spans="1:13" x14ac:dyDescent="0.3">
      <c r="A3">
        <v>330</v>
      </c>
      <c r="B3">
        <v>330</v>
      </c>
      <c r="C3">
        <v>275</v>
      </c>
      <c r="D3">
        <v>310</v>
      </c>
      <c r="E3">
        <v>320</v>
      </c>
      <c r="F3">
        <v>302.5</v>
      </c>
      <c r="G3">
        <v>360</v>
      </c>
      <c r="H3">
        <v>305</v>
      </c>
      <c r="I3">
        <v>315</v>
      </c>
      <c r="J3">
        <v>320</v>
      </c>
      <c r="K3">
        <v>325</v>
      </c>
      <c r="L3">
        <v>305</v>
      </c>
      <c r="M3">
        <v>277.5</v>
      </c>
    </row>
    <row r="4" spans="1:13" x14ac:dyDescent="0.3">
      <c r="A4">
        <v>320</v>
      </c>
      <c r="B4">
        <v>320</v>
      </c>
      <c r="C4">
        <v>250</v>
      </c>
      <c r="D4">
        <v>310</v>
      </c>
      <c r="E4">
        <v>290</v>
      </c>
      <c r="F4">
        <v>227.5</v>
      </c>
      <c r="G4">
        <v>310</v>
      </c>
      <c r="H4">
        <v>320</v>
      </c>
      <c r="I4">
        <v>322.5</v>
      </c>
      <c r="J4">
        <v>335</v>
      </c>
      <c r="K4">
        <v>310</v>
      </c>
      <c r="L4">
        <v>340</v>
      </c>
      <c r="M4">
        <v>252.5</v>
      </c>
    </row>
    <row r="5" spans="1:13" x14ac:dyDescent="0.3">
      <c r="A5">
        <v>970</v>
      </c>
      <c r="B5">
        <v>973</v>
      </c>
      <c r="C5">
        <v>765</v>
      </c>
      <c r="D5">
        <v>880</v>
      </c>
      <c r="E5">
        <v>780</v>
      </c>
      <c r="F5">
        <v>467.5</v>
      </c>
      <c r="G5">
        <v>1000</v>
      </c>
      <c r="H5">
        <v>935</v>
      </c>
      <c r="I5">
        <v>942.5</v>
      </c>
      <c r="J5">
        <v>980</v>
      </c>
      <c r="K5">
        <v>875</v>
      </c>
      <c r="L5">
        <v>965</v>
      </c>
      <c r="M5">
        <v>715</v>
      </c>
    </row>
    <row r="6" spans="1:13" x14ac:dyDescent="0.3">
      <c r="A6">
        <v>965</v>
      </c>
      <c r="B6">
        <v>975</v>
      </c>
      <c r="C6">
        <v>785</v>
      </c>
      <c r="D6">
        <v>920</v>
      </c>
      <c r="E6">
        <v>850</v>
      </c>
      <c r="F6">
        <v>597.5</v>
      </c>
      <c r="G6">
        <v>1000</v>
      </c>
      <c r="H6">
        <v>930</v>
      </c>
      <c r="I6">
        <v>930</v>
      </c>
      <c r="J6">
        <v>975</v>
      </c>
      <c r="K6">
        <v>950</v>
      </c>
      <c r="L6">
        <v>960</v>
      </c>
      <c r="M6">
        <v>350</v>
      </c>
    </row>
    <row r="7" spans="1:13" x14ac:dyDescent="0.3">
      <c r="A7">
        <v>0</v>
      </c>
      <c r="B7">
        <v>0</v>
      </c>
      <c r="C7">
        <v>1000</v>
      </c>
      <c r="D7">
        <v>330</v>
      </c>
      <c r="E7">
        <v>620</v>
      </c>
      <c r="F7">
        <v>-1</v>
      </c>
      <c r="G7">
        <v>485</v>
      </c>
      <c r="H7">
        <v>150</v>
      </c>
      <c r="I7">
        <v>0</v>
      </c>
      <c r="J7">
        <v>320</v>
      </c>
      <c r="K7">
        <v>342</v>
      </c>
      <c r="L7">
        <v>0</v>
      </c>
      <c r="M7">
        <v>2160</v>
      </c>
    </row>
    <row r="8" spans="1:13" x14ac:dyDescent="0.3">
      <c r="A8">
        <v>39</v>
      </c>
      <c r="B8">
        <v>30</v>
      </c>
      <c r="C8">
        <v>1640</v>
      </c>
      <c r="D8">
        <v>500</v>
      </c>
      <c r="E8">
        <v>4590</v>
      </c>
      <c r="F8">
        <v>-1</v>
      </c>
      <c r="G8">
        <v>522</v>
      </c>
      <c r="H8">
        <v>320</v>
      </c>
      <c r="I8">
        <v>290</v>
      </c>
      <c r="J8">
        <v>420</v>
      </c>
      <c r="K8">
        <v>480</v>
      </c>
      <c r="L8">
        <v>260</v>
      </c>
      <c r="M8">
        <v>2280</v>
      </c>
    </row>
    <row r="9" spans="1:13" x14ac:dyDescent="0.3">
      <c r="A9">
        <v>105</v>
      </c>
      <c r="B9">
        <v>136</v>
      </c>
      <c r="C9">
        <v>1710</v>
      </c>
      <c r="D9">
        <v>628</v>
      </c>
      <c r="E9">
        <v>4690</v>
      </c>
      <c r="F9">
        <v>-1</v>
      </c>
      <c r="G9">
        <v>620</v>
      </c>
      <c r="H9">
        <v>465</v>
      </c>
      <c r="I9">
        <v>500</v>
      </c>
      <c r="J9">
        <v>470</v>
      </c>
      <c r="K9">
        <v>750</v>
      </c>
      <c r="L9">
        <v>520</v>
      </c>
      <c r="M9">
        <v>-1</v>
      </c>
    </row>
    <row r="10" spans="1:13" x14ac:dyDescent="0.3">
      <c r="A10">
        <v>470</v>
      </c>
      <c r="B10">
        <v>170</v>
      </c>
      <c r="C10">
        <v>2000</v>
      </c>
      <c r="D10">
        <v>740</v>
      </c>
      <c r="E10">
        <v>4730</v>
      </c>
      <c r="F10">
        <v>-1</v>
      </c>
      <c r="G10">
        <v>930</v>
      </c>
      <c r="H10">
        <v>500</v>
      </c>
      <c r="I10">
        <v>650</v>
      </c>
      <c r="J10">
        <v>490</v>
      </c>
      <c r="K10">
        <v>1180</v>
      </c>
      <c r="L10">
        <v>540</v>
      </c>
      <c r="M10">
        <v>-1</v>
      </c>
    </row>
    <row r="11" spans="1:13" x14ac:dyDescent="0.3">
      <c r="A11">
        <v>600</v>
      </c>
      <c r="B11">
        <v>190</v>
      </c>
      <c r="C11">
        <v>2160</v>
      </c>
      <c r="D11">
        <v>850</v>
      </c>
      <c r="E11">
        <v>4750</v>
      </c>
      <c r="F11">
        <v>-1</v>
      </c>
      <c r="G11">
        <v>950</v>
      </c>
      <c r="H11">
        <v>560</v>
      </c>
      <c r="I11">
        <v>710</v>
      </c>
      <c r="J11">
        <v>523</v>
      </c>
      <c r="K11">
        <v>1470</v>
      </c>
      <c r="L11">
        <v>565</v>
      </c>
      <c r="M11">
        <v>-1</v>
      </c>
    </row>
    <row r="12" spans="1:13" x14ac:dyDescent="0.3">
      <c r="A12">
        <v>630</v>
      </c>
      <c r="B12">
        <v>210</v>
      </c>
      <c r="C12">
        <v>2245</v>
      </c>
      <c r="D12">
        <v>990</v>
      </c>
      <c r="E12">
        <v>4910</v>
      </c>
      <c r="F12">
        <v>-1</v>
      </c>
      <c r="G12">
        <v>1020</v>
      </c>
      <c r="H12">
        <v>580</v>
      </c>
      <c r="I12">
        <v>1140</v>
      </c>
      <c r="J12">
        <v>560</v>
      </c>
      <c r="K12">
        <v>1500</v>
      </c>
      <c r="L12">
        <v>650</v>
      </c>
      <c r="M12">
        <v>-1</v>
      </c>
    </row>
    <row r="13" spans="1:13" x14ac:dyDescent="0.3">
      <c r="A13">
        <v>680</v>
      </c>
      <c r="B13">
        <v>240</v>
      </c>
      <c r="C13">
        <v>2270</v>
      </c>
      <c r="D13">
        <v>1010</v>
      </c>
      <c r="E13">
        <v>-1</v>
      </c>
      <c r="F13">
        <v>-1</v>
      </c>
      <c r="G13">
        <v>1060</v>
      </c>
      <c r="H13">
        <v>680</v>
      </c>
      <c r="I13">
        <v>1345</v>
      </c>
      <c r="J13">
        <v>580</v>
      </c>
      <c r="K13">
        <v>1600</v>
      </c>
      <c r="L13">
        <v>690</v>
      </c>
      <c r="M13">
        <v>-1</v>
      </c>
    </row>
    <row r="14" spans="1:13" x14ac:dyDescent="0.3">
      <c r="A14">
        <v>740</v>
      </c>
      <c r="B14">
        <v>270</v>
      </c>
      <c r="C14">
        <v>4825</v>
      </c>
      <c r="D14">
        <v>1310</v>
      </c>
      <c r="E14">
        <v>-1</v>
      </c>
      <c r="F14">
        <v>-1</v>
      </c>
      <c r="G14">
        <v>1100</v>
      </c>
      <c r="H14">
        <v>784</v>
      </c>
      <c r="I14">
        <v>1370</v>
      </c>
      <c r="J14">
        <v>600</v>
      </c>
      <c r="K14">
        <v>1700</v>
      </c>
      <c r="L14">
        <v>710</v>
      </c>
      <c r="M14">
        <v>-1</v>
      </c>
    </row>
    <row r="15" spans="1:13" x14ac:dyDescent="0.3">
      <c r="A15">
        <v>770</v>
      </c>
      <c r="B15">
        <v>290</v>
      </c>
      <c r="C15">
        <v>4880</v>
      </c>
      <c r="D15">
        <v>1350</v>
      </c>
      <c r="E15">
        <v>-1</v>
      </c>
      <c r="F15">
        <v>-1</v>
      </c>
      <c r="G15">
        <v>1120</v>
      </c>
      <c r="H15">
        <v>820</v>
      </c>
      <c r="I15">
        <v>1550</v>
      </c>
      <c r="J15">
        <v>630</v>
      </c>
      <c r="K15">
        <v>1820</v>
      </c>
      <c r="L15">
        <v>735</v>
      </c>
      <c r="M15">
        <v>-1</v>
      </c>
    </row>
    <row r="16" spans="1:13" x14ac:dyDescent="0.3">
      <c r="A16">
        <v>810</v>
      </c>
      <c r="B16">
        <v>314</v>
      </c>
      <c r="C16">
        <v>-1</v>
      </c>
      <c r="D16">
        <v>1405</v>
      </c>
      <c r="E16">
        <v>-1</v>
      </c>
      <c r="F16">
        <v>-1</v>
      </c>
      <c r="G16">
        <v>1190</v>
      </c>
      <c r="H16">
        <v>860</v>
      </c>
      <c r="I16">
        <v>1600</v>
      </c>
      <c r="J16">
        <v>650</v>
      </c>
      <c r="K16">
        <v>1900</v>
      </c>
      <c r="L16">
        <v>860</v>
      </c>
      <c r="M16">
        <v>-1</v>
      </c>
    </row>
    <row r="17" spans="1:13" x14ac:dyDescent="0.3">
      <c r="A17">
        <v>840</v>
      </c>
      <c r="B17">
        <v>342</v>
      </c>
      <c r="C17">
        <v>-1</v>
      </c>
      <c r="D17">
        <v>1470</v>
      </c>
      <c r="E17">
        <v>-1</v>
      </c>
      <c r="F17">
        <v>-1</v>
      </c>
      <c r="G17">
        <v>1230</v>
      </c>
      <c r="H17">
        <v>900</v>
      </c>
      <c r="I17">
        <v>1700</v>
      </c>
      <c r="J17">
        <v>680</v>
      </c>
      <c r="K17">
        <v>1940</v>
      </c>
      <c r="L17">
        <v>995</v>
      </c>
      <c r="M17">
        <v>-1</v>
      </c>
    </row>
    <row r="18" spans="1:13" x14ac:dyDescent="0.3">
      <c r="A18">
        <v>870</v>
      </c>
      <c r="B18">
        <v>375</v>
      </c>
      <c r="C18">
        <v>-1</v>
      </c>
      <c r="D18">
        <v>1536</v>
      </c>
      <c r="E18">
        <v>-1</v>
      </c>
      <c r="F18">
        <v>-1</v>
      </c>
      <c r="G18">
        <v>1280</v>
      </c>
      <c r="H18">
        <v>940</v>
      </c>
      <c r="I18">
        <v>1730</v>
      </c>
      <c r="J18">
        <v>700</v>
      </c>
      <c r="K18">
        <v>1980</v>
      </c>
      <c r="L18">
        <v>1025</v>
      </c>
      <c r="M18">
        <v>-1</v>
      </c>
    </row>
    <row r="19" spans="1:13" x14ac:dyDescent="0.3">
      <c r="A19">
        <v>890</v>
      </c>
      <c r="B19">
        <v>399</v>
      </c>
      <c r="C19">
        <v>-1</v>
      </c>
      <c r="D19">
        <v>1585</v>
      </c>
      <c r="E19">
        <v>-1</v>
      </c>
      <c r="F19">
        <v>-1</v>
      </c>
      <c r="G19">
        <v>1300</v>
      </c>
      <c r="H19">
        <v>990</v>
      </c>
      <c r="I19">
        <v>1775</v>
      </c>
      <c r="J19">
        <v>740</v>
      </c>
      <c r="K19">
        <v>2020</v>
      </c>
      <c r="L19">
        <v>1065</v>
      </c>
      <c r="M19">
        <v>-1</v>
      </c>
    </row>
    <row r="20" spans="1:13" x14ac:dyDescent="0.3">
      <c r="A20">
        <v>910</v>
      </c>
      <c r="B20">
        <v>420</v>
      </c>
      <c r="C20">
        <v>-1</v>
      </c>
      <c r="D20">
        <v>1670</v>
      </c>
      <c r="E20">
        <v>-1</v>
      </c>
      <c r="F20">
        <v>-1</v>
      </c>
      <c r="G20">
        <v>1350</v>
      </c>
      <c r="H20">
        <v>1020</v>
      </c>
      <c r="I20">
        <v>1852</v>
      </c>
      <c r="J20">
        <v>760</v>
      </c>
      <c r="K20">
        <v>2050</v>
      </c>
      <c r="L20">
        <v>1195</v>
      </c>
      <c r="M20">
        <v>-1</v>
      </c>
    </row>
    <row r="21" spans="1:13" x14ac:dyDescent="0.3">
      <c r="A21">
        <v>950</v>
      </c>
      <c r="B21">
        <v>440</v>
      </c>
      <c r="C21">
        <v>-1</v>
      </c>
      <c r="D21">
        <v>1715</v>
      </c>
      <c r="E21">
        <v>-1</v>
      </c>
      <c r="F21">
        <v>-1</v>
      </c>
      <c r="G21">
        <v>1370</v>
      </c>
      <c r="H21">
        <v>1040</v>
      </c>
      <c r="I21">
        <v>1930</v>
      </c>
      <c r="J21">
        <v>830</v>
      </c>
      <c r="K21">
        <v>4700</v>
      </c>
      <c r="L21">
        <v>1220</v>
      </c>
      <c r="M21">
        <v>-1</v>
      </c>
    </row>
    <row r="22" spans="1:13" x14ac:dyDescent="0.3">
      <c r="A22">
        <v>987</v>
      </c>
      <c r="B22">
        <v>460</v>
      </c>
      <c r="C22">
        <v>-1</v>
      </c>
      <c r="D22">
        <v>1790</v>
      </c>
      <c r="E22">
        <v>-1</v>
      </c>
      <c r="F22">
        <v>-1</v>
      </c>
      <c r="G22">
        <v>1445</v>
      </c>
      <c r="H22">
        <v>1060</v>
      </c>
      <c r="I22">
        <v>1960</v>
      </c>
      <c r="J22">
        <v>850</v>
      </c>
      <c r="K22">
        <v>4720</v>
      </c>
      <c r="L22">
        <v>1350</v>
      </c>
      <c r="M22">
        <v>-1</v>
      </c>
    </row>
    <row r="23" spans="1:13" x14ac:dyDescent="0.3">
      <c r="A23">
        <v>1040</v>
      </c>
      <c r="B23">
        <v>480</v>
      </c>
      <c r="C23">
        <v>-1</v>
      </c>
      <c r="D23">
        <v>1810</v>
      </c>
      <c r="E23">
        <v>-1</v>
      </c>
      <c r="F23">
        <v>-1</v>
      </c>
      <c r="G23">
        <v>1480</v>
      </c>
      <c r="H23">
        <v>1080</v>
      </c>
      <c r="I23">
        <v>1990</v>
      </c>
      <c r="J23">
        <v>870</v>
      </c>
      <c r="K23">
        <v>4800</v>
      </c>
      <c r="L23">
        <v>1450</v>
      </c>
      <c r="M23">
        <v>-1</v>
      </c>
    </row>
    <row r="24" spans="1:13" x14ac:dyDescent="0.3">
      <c r="A24">
        <v>1060</v>
      </c>
      <c r="B24">
        <v>500</v>
      </c>
      <c r="C24">
        <v>-1</v>
      </c>
      <c r="D24">
        <v>1880</v>
      </c>
      <c r="E24">
        <v>-1</v>
      </c>
      <c r="F24">
        <v>-1</v>
      </c>
      <c r="G24">
        <v>1510</v>
      </c>
      <c r="H24">
        <v>1100</v>
      </c>
      <c r="I24">
        <v>2060</v>
      </c>
      <c r="J24">
        <v>900</v>
      </c>
      <c r="K24">
        <v>-1</v>
      </c>
      <c r="L24">
        <v>1490</v>
      </c>
      <c r="M24">
        <v>-1</v>
      </c>
    </row>
    <row r="25" spans="1:13" x14ac:dyDescent="0.3">
      <c r="A25">
        <v>1100</v>
      </c>
      <c r="B25">
        <v>520</v>
      </c>
      <c r="C25">
        <v>-1</v>
      </c>
      <c r="D25">
        <v>1906</v>
      </c>
      <c r="E25">
        <v>-1</v>
      </c>
      <c r="F25">
        <v>-1</v>
      </c>
      <c r="G25">
        <v>1660</v>
      </c>
      <c r="H25">
        <v>1120</v>
      </c>
      <c r="I25">
        <v>4650</v>
      </c>
      <c r="J25">
        <v>930</v>
      </c>
      <c r="K25">
        <v>-1</v>
      </c>
      <c r="L25">
        <v>1530</v>
      </c>
      <c r="M25">
        <v>-1</v>
      </c>
    </row>
    <row r="26" spans="1:13" x14ac:dyDescent="0.3">
      <c r="A26">
        <v>1130</v>
      </c>
      <c r="B26">
        <v>540</v>
      </c>
      <c r="C26">
        <v>-1</v>
      </c>
      <c r="D26">
        <v>1965</v>
      </c>
      <c r="E26">
        <v>-1</v>
      </c>
      <c r="F26">
        <v>-1</v>
      </c>
      <c r="G26">
        <v>1685</v>
      </c>
      <c r="H26">
        <v>1175</v>
      </c>
      <c r="I26">
        <v>4700</v>
      </c>
      <c r="J26">
        <v>950</v>
      </c>
      <c r="K26">
        <v>-1</v>
      </c>
      <c r="L26">
        <v>1600</v>
      </c>
      <c r="M26">
        <v>-1</v>
      </c>
    </row>
    <row r="27" spans="1:13" x14ac:dyDescent="0.3">
      <c r="A27">
        <v>1155</v>
      </c>
      <c r="B27">
        <v>560</v>
      </c>
      <c r="C27">
        <v>-1</v>
      </c>
      <c r="D27">
        <v>1990</v>
      </c>
      <c r="E27">
        <v>-1</v>
      </c>
      <c r="F27">
        <v>-1</v>
      </c>
      <c r="G27">
        <v>1765</v>
      </c>
      <c r="H27">
        <v>1200</v>
      </c>
      <c r="I27">
        <v>4800</v>
      </c>
      <c r="J27">
        <v>970</v>
      </c>
      <c r="K27">
        <v>-1</v>
      </c>
      <c r="L27">
        <v>1800</v>
      </c>
      <c r="M27">
        <v>-1</v>
      </c>
    </row>
    <row r="28" spans="1:13" x14ac:dyDescent="0.3">
      <c r="A28">
        <v>1190</v>
      </c>
      <c r="B28">
        <v>580</v>
      </c>
      <c r="C28">
        <v>-1</v>
      </c>
      <c r="D28">
        <v>2010</v>
      </c>
      <c r="E28">
        <v>-1</v>
      </c>
      <c r="F28">
        <v>-1</v>
      </c>
      <c r="G28">
        <v>1790</v>
      </c>
      <c r="H28">
        <v>1220</v>
      </c>
      <c r="I28">
        <v>4880</v>
      </c>
      <c r="J28">
        <v>990</v>
      </c>
      <c r="K28">
        <v>-1</v>
      </c>
      <c r="L28">
        <v>1850</v>
      </c>
      <c r="M28">
        <v>-1</v>
      </c>
    </row>
    <row r="29" spans="1:13" x14ac:dyDescent="0.3">
      <c r="A29">
        <v>1270</v>
      </c>
      <c r="B29">
        <v>600</v>
      </c>
      <c r="C29">
        <v>-1</v>
      </c>
      <c r="D29">
        <v>2050</v>
      </c>
      <c r="E29">
        <v>-1</v>
      </c>
      <c r="F29">
        <v>-1</v>
      </c>
      <c r="G29">
        <v>1840</v>
      </c>
      <c r="H29">
        <v>1250</v>
      </c>
      <c r="I29">
        <v>5015</v>
      </c>
      <c r="J29">
        <v>1020</v>
      </c>
      <c r="K29">
        <v>-1</v>
      </c>
      <c r="L29">
        <v>1910</v>
      </c>
      <c r="M29">
        <v>-1</v>
      </c>
    </row>
    <row r="30" spans="1:13" x14ac:dyDescent="0.3">
      <c r="A30">
        <v>1300</v>
      </c>
      <c r="B30">
        <v>620</v>
      </c>
      <c r="C30">
        <v>-1</v>
      </c>
      <c r="D30">
        <v>4550</v>
      </c>
      <c r="E30">
        <v>-1</v>
      </c>
      <c r="F30">
        <v>-1</v>
      </c>
      <c r="G30">
        <v>1870</v>
      </c>
      <c r="H30">
        <v>1270</v>
      </c>
      <c r="I30">
        <v>5170</v>
      </c>
      <c r="J30">
        <v>1050</v>
      </c>
      <c r="K30">
        <v>-1</v>
      </c>
      <c r="L30">
        <v>1930</v>
      </c>
      <c r="M30">
        <v>-1</v>
      </c>
    </row>
    <row r="31" spans="1:13" x14ac:dyDescent="0.3">
      <c r="A31">
        <v>1340</v>
      </c>
      <c r="B31">
        <v>640</v>
      </c>
      <c r="C31">
        <v>-1</v>
      </c>
      <c r="D31">
        <v>4580</v>
      </c>
      <c r="E31">
        <v>-1</v>
      </c>
      <c r="F31">
        <v>-1</v>
      </c>
      <c r="G31">
        <v>1900</v>
      </c>
      <c r="H31">
        <v>1300</v>
      </c>
      <c r="I31">
        <v>5270</v>
      </c>
      <c r="J31">
        <v>1080</v>
      </c>
      <c r="K31">
        <v>-1</v>
      </c>
      <c r="L31">
        <v>1980</v>
      </c>
      <c r="M31">
        <v>-1</v>
      </c>
    </row>
    <row r="32" spans="1:13" x14ac:dyDescent="0.3">
      <c r="A32">
        <v>1370</v>
      </c>
      <c r="B32">
        <v>660</v>
      </c>
      <c r="C32">
        <v>-1</v>
      </c>
      <c r="D32">
        <v>4620</v>
      </c>
      <c r="E32">
        <v>-1</v>
      </c>
      <c r="F32">
        <v>-1</v>
      </c>
      <c r="G32">
        <v>1935</v>
      </c>
      <c r="H32">
        <v>1360</v>
      </c>
      <c r="I32">
        <v>-1</v>
      </c>
      <c r="J32">
        <v>1100</v>
      </c>
      <c r="K32">
        <v>-1</v>
      </c>
      <c r="L32">
        <v>4580</v>
      </c>
      <c r="M32">
        <v>-1</v>
      </c>
    </row>
    <row r="33" spans="1:13" x14ac:dyDescent="0.3">
      <c r="A33">
        <v>1390</v>
      </c>
      <c r="B33">
        <v>680</v>
      </c>
      <c r="C33">
        <v>-1</v>
      </c>
      <c r="D33">
        <v>4650</v>
      </c>
      <c r="E33">
        <v>-1</v>
      </c>
      <c r="F33">
        <v>-1</v>
      </c>
      <c r="G33">
        <v>1990</v>
      </c>
      <c r="H33">
        <v>1380</v>
      </c>
      <c r="I33">
        <v>-1</v>
      </c>
      <c r="J33">
        <v>1120</v>
      </c>
      <c r="K33">
        <v>-1</v>
      </c>
      <c r="L33">
        <v>4600</v>
      </c>
      <c r="M33">
        <v>-1</v>
      </c>
    </row>
    <row r="34" spans="1:13" x14ac:dyDescent="0.3">
      <c r="A34">
        <v>1410</v>
      </c>
      <c r="B34">
        <v>700</v>
      </c>
      <c r="C34">
        <v>-1</v>
      </c>
      <c r="D34">
        <v>4720</v>
      </c>
      <c r="E34">
        <v>-1</v>
      </c>
      <c r="F34">
        <v>-1</v>
      </c>
      <c r="G34">
        <v>4770</v>
      </c>
      <c r="H34">
        <v>1418</v>
      </c>
      <c r="I34">
        <v>-1</v>
      </c>
      <c r="J34">
        <v>1140</v>
      </c>
      <c r="K34">
        <v>-1</v>
      </c>
      <c r="L34">
        <v>4645</v>
      </c>
      <c r="M34">
        <v>-1</v>
      </c>
    </row>
    <row r="35" spans="1:13" x14ac:dyDescent="0.3">
      <c r="A35">
        <v>1460</v>
      </c>
      <c r="B35">
        <v>720</v>
      </c>
      <c r="C35">
        <v>-1</v>
      </c>
      <c r="D35">
        <v>4900</v>
      </c>
      <c r="E35">
        <v>-1</v>
      </c>
      <c r="F35">
        <v>-1</v>
      </c>
      <c r="G35">
        <v>4815</v>
      </c>
      <c r="H35">
        <v>1450</v>
      </c>
      <c r="I35">
        <v>-1</v>
      </c>
      <c r="J35">
        <v>1180</v>
      </c>
      <c r="K35">
        <v>-1</v>
      </c>
      <c r="L35">
        <v>4665</v>
      </c>
      <c r="M35">
        <v>-1</v>
      </c>
    </row>
    <row r="36" spans="1:13" x14ac:dyDescent="0.3">
      <c r="A36">
        <v>1480</v>
      </c>
      <c r="B36">
        <v>740</v>
      </c>
      <c r="C36">
        <v>-1</v>
      </c>
      <c r="D36">
        <v>4960</v>
      </c>
      <c r="E36">
        <v>-1</v>
      </c>
      <c r="F36">
        <v>-1</v>
      </c>
      <c r="G36">
        <v>4940</v>
      </c>
      <c r="H36">
        <v>1470</v>
      </c>
      <c r="I36">
        <v>-1</v>
      </c>
      <c r="J36">
        <v>1200</v>
      </c>
      <c r="K36">
        <v>-1</v>
      </c>
      <c r="L36">
        <v>4750</v>
      </c>
      <c r="M36">
        <v>-1</v>
      </c>
    </row>
    <row r="37" spans="1:13" x14ac:dyDescent="0.3">
      <c r="A37">
        <v>1510</v>
      </c>
      <c r="B37">
        <v>760</v>
      </c>
      <c r="C37">
        <v>-1</v>
      </c>
      <c r="D37">
        <v>-1</v>
      </c>
      <c r="E37">
        <v>-1</v>
      </c>
      <c r="F37">
        <v>-1</v>
      </c>
      <c r="G37">
        <v>-1</v>
      </c>
      <c r="H37">
        <v>1495</v>
      </c>
      <c r="I37">
        <v>-1</v>
      </c>
      <c r="J37">
        <v>1230</v>
      </c>
      <c r="K37">
        <v>-1</v>
      </c>
      <c r="L37">
        <v>4930</v>
      </c>
      <c r="M37">
        <v>-1</v>
      </c>
    </row>
    <row r="38" spans="1:13" x14ac:dyDescent="0.3">
      <c r="A38">
        <v>1530</v>
      </c>
      <c r="B38">
        <v>780</v>
      </c>
      <c r="C38">
        <v>-1</v>
      </c>
      <c r="D38">
        <v>-1</v>
      </c>
      <c r="E38">
        <v>-1</v>
      </c>
      <c r="F38">
        <v>-1</v>
      </c>
      <c r="G38">
        <v>-1</v>
      </c>
      <c r="H38">
        <v>1540</v>
      </c>
      <c r="I38">
        <v>-1</v>
      </c>
      <c r="J38">
        <v>1250</v>
      </c>
      <c r="K38">
        <v>-1</v>
      </c>
      <c r="L38">
        <v>-1</v>
      </c>
      <c r="M38">
        <v>-1</v>
      </c>
    </row>
    <row r="39" spans="1:13" x14ac:dyDescent="0.3">
      <c r="A39">
        <v>1550</v>
      </c>
      <c r="B39">
        <v>800</v>
      </c>
      <c r="C39">
        <v>-1</v>
      </c>
      <c r="D39">
        <v>-1</v>
      </c>
      <c r="E39">
        <v>-1</v>
      </c>
      <c r="F39">
        <v>-1</v>
      </c>
      <c r="G39">
        <v>-1</v>
      </c>
      <c r="H39">
        <v>1600</v>
      </c>
      <c r="I39">
        <v>-1</v>
      </c>
      <c r="J39">
        <v>1280</v>
      </c>
      <c r="K39">
        <v>-1</v>
      </c>
      <c r="L39">
        <v>-1</v>
      </c>
      <c r="M39">
        <v>-1</v>
      </c>
    </row>
    <row r="40" spans="1:13" x14ac:dyDescent="0.3">
      <c r="A40">
        <v>1580</v>
      </c>
      <c r="B40">
        <v>820</v>
      </c>
      <c r="C40">
        <v>-1</v>
      </c>
      <c r="D40">
        <v>-1</v>
      </c>
      <c r="E40">
        <v>-1</v>
      </c>
      <c r="F40">
        <v>-1</v>
      </c>
      <c r="G40">
        <v>-1</v>
      </c>
      <c r="H40">
        <v>1620</v>
      </c>
      <c r="I40">
        <v>-1</v>
      </c>
      <c r="J40">
        <v>1310</v>
      </c>
      <c r="K40">
        <v>-1</v>
      </c>
      <c r="L40">
        <v>-1</v>
      </c>
      <c r="M40">
        <v>-1</v>
      </c>
    </row>
    <row r="41" spans="1:13" x14ac:dyDescent="0.3">
      <c r="A41">
        <v>1600</v>
      </c>
      <c r="B41">
        <v>840</v>
      </c>
      <c r="C41">
        <v>-1</v>
      </c>
      <c r="D41">
        <v>-1</v>
      </c>
      <c r="E41">
        <v>-1</v>
      </c>
      <c r="F41">
        <v>-1</v>
      </c>
      <c r="G41">
        <v>-1</v>
      </c>
      <c r="H41">
        <v>1660</v>
      </c>
      <c r="I41">
        <v>-1</v>
      </c>
      <c r="J41">
        <v>1330</v>
      </c>
      <c r="K41">
        <v>-1</v>
      </c>
      <c r="L41">
        <v>-1</v>
      </c>
      <c r="M41">
        <v>-1</v>
      </c>
    </row>
    <row r="42" spans="1:13" x14ac:dyDescent="0.3">
      <c r="A42">
        <v>1620</v>
      </c>
      <c r="B42">
        <v>860</v>
      </c>
      <c r="C42">
        <v>-1</v>
      </c>
      <c r="D42">
        <v>-1</v>
      </c>
      <c r="E42">
        <v>-1</v>
      </c>
      <c r="F42">
        <v>-1</v>
      </c>
      <c r="G42">
        <v>-1</v>
      </c>
      <c r="H42">
        <v>1700</v>
      </c>
      <c r="I42">
        <v>-1</v>
      </c>
      <c r="J42">
        <v>1360</v>
      </c>
      <c r="K42">
        <v>-1</v>
      </c>
      <c r="L42">
        <v>-1</v>
      </c>
      <c r="M42">
        <v>-1</v>
      </c>
    </row>
    <row r="43" spans="1:13" x14ac:dyDescent="0.3">
      <c r="A43">
        <v>1640</v>
      </c>
      <c r="B43">
        <v>880</v>
      </c>
      <c r="C43">
        <v>-1</v>
      </c>
      <c r="D43">
        <v>-1</v>
      </c>
      <c r="E43">
        <v>-1</v>
      </c>
      <c r="F43">
        <v>-1</v>
      </c>
      <c r="G43">
        <v>-1</v>
      </c>
      <c r="H43">
        <v>1730</v>
      </c>
      <c r="I43">
        <v>-1</v>
      </c>
      <c r="J43">
        <v>1395</v>
      </c>
      <c r="K43">
        <v>-1</v>
      </c>
      <c r="L43">
        <v>-1</v>
      </c>
      <c r="M43">
        <v>-1</v>
      </c>
    </row>
    <row r="44" spans="1:13" x14ac:dyDescent="0.3">
      <c r="A44">
        <v>1660</v>
      </c>
      <c r="B44">
        <v>900</v>
      </c>
      <c r="C44">
        <v>-1</v>
      </c>
      <c r="D44">
        <v>-1</v>
      </c>
      <c r="E44">
        <v>-1</v>
      </c>
      <c r="F44">
        <v>-1</v>
      </c>
      <c r="G44">
        <v>-1</v>
      </c>
      <c r="H44">
        <v>1750</v>
      </c>
      <c r="I44">
        <v>-1</v>
      </c>
      <c r="J44">
        <v>1420</v>
      </c>
      <c r="K44">
        <v>-1</v>
      </c>
      <c r="L44">
        <v>-1</v>
      </c>
      <c r="M44">
        <v>-1</v>
      </c>
    </row>
    <row r="45" spans="1:13" x14ac:dyDescent="0.3">
      <c r="A45">
        <v>1680</v>
      </c>
      <c r="B45">
        <v>920</v>
      </c>
      <c r="C45">
        <v>-1</v>
      </c>
      <c r="D45">
        <v>-1</v>
      </c>
      <c r="E45">
        <v>-1</v>
      </c>
      <c r="F45">
        <v>-1</v>
      </c>
      <c r="G45">
        <v>-1</v>
      </c>
      <c r="H45">
        <v>1790</v>
      </c>
      <c r="I45">
        <v>-1</v>
      </c>
      <c r="J45">
        <v>1490</v>
      </c>
      <c r="K45">
        <v>-1</v>
      </c>
      <c r="L45">
        <v>-1</v>
      </c>
      <c r="M45">
        <v>-1</v>
      </c>
    </row>
    <row r="46" spans="1:13" x14ac:dyDescent="0.3">
      <c r="A46">
        <v>1700</v>
      </c>
      <c r="B46">
        <v>940</v>
      </c>
      <c r="C46">
        <v>-1</v>
      </c>
      <c r="D46">
        <v>-1</v>
      </c>
      <c r="E46">
        <v>-1</v>
      </c>
      <c r="F46">
        <v>-1</v>
      </c>
      <c r="G46">
        <v>-1</v>
      </c>
      <c r="H46">
        <v>1810</v>
      </c>
      <c r="I46">
        <v>-1</v>
      </c>
      <c r="J46">
        <v>1520</v>
      </c>
      <c r="K46">
        <v>-1</v>
      </c>
      <c r="L46">
        <v>-1</v>
      </c>
      <c r="M46">
        <v>-1</v>
      </c>
    </row>
    <row r="47" spans="1:13" x14ac:dyDescent="0.3">
      <c r="A47">
        <v>1720</v>
      </c>
      <c r="B47">
        <v>960</v>
      </c>
      <c r="C47">
        <v>-1</v>
      </c>
      <c r="D47">
        <v>-1</v>
      </c>
      <c r="E47">
        <v>-1</v>
      </c>
      <c r="F47">
        <v>-1</v>
      </c>
      <c r="G47">
        <v>-1</v>
      </c>
      <c r="H47">
        <v>1850</v>
      </c>
      <c r="I47">
        <v>-1</v>
      </c>
      <c r="J47">
        <v>1570</v>
      </c>
      <c r="K47">
        <v>-1</v>
      </c>
      <c r="L47">
        <v>-1</v>
      </c>
      <c r="M47">
        <v>-1</v>
      </c>
    </row>
    <row r="48" spans="1:13" x14ac:dyDescent="0.3">
      <c r="A48">
        <v>1745</v>
      </c>
      <c r="B48">
        <v>980</v>
      </c>
      <c r="C48">
        <v>-1</v>
      </c>
      <c r="D48">
        <v>-1</v>
      </c>
      <c r="E48">
        <v>-1</v>
      </c>
      <c r="F48">
        <v>-1</v>
      </c>
      <c r="G48">
        <v>-1</v>
      </c>
      <c r="H48">
        <v>1880</v>
      </c>
      <c r="I48">
        <v>-1</v>
      </c>
      <c r="J48">
        <v>1600</v>
      </c>
      <c r="K48">
        <v>-1</v>
      </c>
      <c r="L48">
        <v>-1</v>
      </c>
      <c r="M48">
        <v>-1</v>
      </c>
    </row>
    <row r="49" spans="1:13" x14ac:dyDescent="0.3">
      <c r="A49">
        <v>1770</v>
      </c>
      <c r="B49">
        <v>1000</v>
      </c>
      <c r="C49">
        <v>-1</v>
      </c>
      <c r="D49">
        <v>-1</v>
      </c>
      <c r="E49">
        <v>-1</v>
      </c>
      <c r="F49">
        <v>-1</v>
      </c>
      <c r="G49">
        <v>-1</v>
      </c>
      <c r="H49">
        <v>1900</v>
      </c>
      <c r="I49">
        <v>-1</v>
      </c>
      <c r="J49">
        <v>1620</v>
      </c>
      <c r="K49">
        <v>-1</v>
      </c>
      <c r="L49">
        <v>-1</v>
      </c>
      <c r="M49">
        <v>-1</v>
      </c>
    </row>
    <row r="50" spans="1:13" x14ac:dyDescent="0.3">
      <c r="A50">
        <v>1790</v>
      </c>
      <c r="B50">
        <v>1020</v>
      </c>
      <c r="C50">
        <v>-1</v>
      </c>
      <c r="D50">
        <v>-1</v>
      </c>
      <c r="E50">
        <v>-1</v>
      </c>
      <c r="F50">
        <v>-1</v>
      </c>
      <c r="G50">
        <v>-1</v>
      </c>
      <c r="H50">
        <v>1920</v>
      </c>
      <c r="I50">
        <v>-1</v>
      </c>
      <c r="J50">
        <v>1670</v>
      </c>
      <c r="K50">
        <v>-1</v>
      </c>
      <c r="L50">
        <v>-1</v>
      </c>
      <c r="M50">
        <v>-1</v>
      </c>
    </row>
    <row r="51" spans="1:13" x14ac:dyDescent="0.3">
      <c r="A51">
        <v>1810</v>
      </c>
      <c r="B51">
        <v>1040</v>
      </c>
      <c r="C51">
        <v>-1</v>
      </c>
      <c r="D51">
        <v>-1</v>
      </c>
      <c r="E51">
        <v>-1</v>
      </c>
      <c r="F51">
        <v>-1</v>
      </c>
      <c r="G51">
        <v>-1</v>
      </c>
      <c r="H51">
        <v>1945</v>
      </c>
      <c r="I51">
        <v>-1</v>
      </c>
      <c r="J51">
        <v>1720</v>
      </c>
      <c r="K51">
        <v>-1</v>
      </c>
      <c r="L51">
        <v>-1</v>
      </c>
      <c r="M51">
        <v>-1</v>
      </c>
    </row>
    <row r="52" spans="1:13" x14ac:dyDescent="0.3">
      <c r="A52">
        <v>1835</v>
      </c>
      <c r="B52">
        <v>1060</v>
      </c>
      <c r="C52">
        <v>-1</v>
      </c>
      <c r="D52">
        <v>-1</v>
      </c>
      <c r="E52">
        <v>-1</v>
      </c>
      <c r="F52">
        <v>-1</v>
      </c>
      <c r="G52">
        <v>-1</v>
      </c>
      <c r="H52">
        <v>1974</v>
      </c>
      <c r="I52">
        <v>-1</v>
      </c>
      <c r="J52">
        <v>1745</v>
      </c>
      <c r="K52">
        <v>-1</v>
      </c>
      <c r="L52">
        <v>-1</v>
      </c>
      <c r="M52">
        <v>-1</v>
      </c>
    </row>
    <row r="53" spans="1:13" x14ac:dyDescent="0.3">
      <c r="A53">
        <v>1860</v>
      </c>
      <c r="B53">
        <v>1080</v>
      </c>
      <c r="C53">
        <v>-1</v>
      </c>
      <c r="D53">
        <v>-1</v>
      </c>
      <c r="E53">
        <v>-1</v>
      </c>
      <c r="F53">
        <v>-1</v>
      </c>
      <c r="G53">
        <v>-1</v>
      </c>
      <c r="H53">
        <v>1995</v>
      </c>
      <c r="I53">
        <v>-1</v>
      </c>
      <c r="J53">
        <v>1775</v>
      </c>
      <c r="K53">
        <v>-1</v>
      </c>
      <c r="L53">
        <v>-1</v>
      </c>
      <c r="M53">
        <v>-1</v>
      </c>
    </row>
    <row r="54" spans="1:13" x14ac:dyDescent="0.3">
      <c r="A54">
        <v>1880</v>
      </c>
      <c r="B54">
        <v>1100</v>
      </c>
      <c r="C54">
        <v>-1</v>
      </c>
      <c r="D54">
        <v>-1</v>
      </c>
      <c r="E54">
        <v>-1</v>
      </c>
      <c r="F54">
        <v>-1</v>
      </c>
      <c r="G54">
        <v>-1</v>
      </c>
      <c r="H54">
        <v>2015</v>
      </c>
      <c r="I54">
        <v>-1</v>
      </c>
      <c r="J54">
        <v>1800</v>
      </c>
      <c r="K54">
        <v>-1</v>
      </c>
      <c r="L54">
        <v>-1</v>
      </c>
      <c r="M54">
        <v>-1</v>
      </c>
    </row>
    <row r="55" spans="1:13" x14ac:dyDescent="0.3">
      <c r="A55">
        <v>1900</v>
      </c>
      <c r="B55">
        <v>1120</v>
      </c>
      <c r="C55">
        <v>-1</v>
      </c>
      <c r="D55">
        <v>-1</v>
      </c>
      <c r="E55">
        <v>-1</v>
      </c>
      <c r="F55">
        <v>-1</v>
      </c>
      <c r="G55">
        <v>-1</v>
      </c>
      <c r="H55">
        <v>4550</v>
      </c>
      <c r="I55">
        <v>-1</v>
      </c>
      <c r="J55">
        <v>1820</v>
      </c>
      <c r="K55">
        <v>-1</v>
      </c>
      <c r="L55">
        <v>-1</v>
      </c>
      <c r="M55">
        <v>-1</v>
      </c>
    </row>
    <row r="56" spans="1:13" x14ac:dyDescent="0.3">
      <c r="A56">
        <v>1920</v>
      </c>
      <c r="B56">
        <v>1145</v>
      </c>
      <c r="C56">
        <v>-1</v>
      </c>
      <c r="D56">
        <v>-1</v>
      </c>
      <c r="E56">
        <v>-1</v>
      </c>
      <c r="F56">
        <v>-1</v>
      </c>
      <c r="G56">
        <v>-1</v>
      </c>
      <c r="H56">
        <v>4570</v>
      </c>
      <c r="I56">
        <v>-1</v>
      </c>
      <c r="J56">
        <v>1840</v>
      </c>
      <c r="K56">
        <v>-1</v>
      </c>
      <c r="L56">
        <v>-1</v>
      </c>
      <c r="M56">
        <v>-1</v>
      </c>
    </row>
    <row r="57" spans="1:13" x14ac:dyDescent="0.3">
      <c r="A57">
        <v>1940</v>
      </c>
      <c r="B57">
        <v>1165</v>
      </c>
      <c r="C57">
        <v>-1</v>
      </c>
      <c r="D57">
        <v>-1</v>
      </c>
      <c r="E57">
        <v>-1</v>
      </c>
      <c r="F57">
        <v>-1</v>
      </c>
      <c r="G57">
        <v>-1</v>
      </c>
      <c r="H57">
        <v>4600</v>
      </c>
      <c r="I57">
        <v>-1</v>
      </c>
      <c r="J57">
        <v>1865</v>
      </c>
      <c r="K57">
        <v>-1</v>
      </c>
      <c r="L57">
        <v>-1</v>
      </c>
      <c r="M57">
        <v>-1</v>
      </c>
    </row>
    <row r="58" spans="1:13" x14ac:dyDescent="0.3">
      <c r="A58">
        <v>1960</v>
      </c>
      <c r="B58">
        <v>1185</v>
      </c>
      <c r="C58">
        <v>-1</v>
      </c>
      <c r="D58">
        <v>-1</v>
      </c>
      <c r="E58">
        <v>-1</v>
      </c>
      <c r="F58">
        <v>-1</v>
      </c>
      <c r="G58">
        <v>-1</v>
      </c>
      <c r="H58">
        <v>4620</v>
      </c>
      <c r="I58">
        <v>-1</v>
      </c>
      <c r="J58">
        <v>1900</v>
      </c>
      <c r="K58">
        <v>-1</v>
      </c>
      <c r="L58">
        <v>-1</v>
      </c>
      <c r="M58">
        <v>-1</v>
      </c>
    </row>
    <row r="59" spans="1:13" x14ac:dyDescent="0.3">
      <c r="A59">
        <v>1990</v>
      </c>
      <c r="B59">
        <v>1205</v>
      </c>
      <c r="C59">
        <v>-1</v>
      </c>
      <c r="D59">
        <v>-1</v>
      </c>
      <c r="E59">
        <v>-1</v>
      </c>
      <c r="F59">
        <v>-1</v>
      </c>
      <c r="G59">
        <v>-1</v>
      </c>
      <c r="H59">
        <v>4640</v>
      </c>
      <c r="I59">
        <v>-1</v>
      </c>
      <c r="J59">
        <v>1940</v>
      </c>
      <c r="K59">
        <v>-1</v>
      </c>
      <c r="L59">
        <v>-1</v>
      </c>
      <c r="M59">
        <v>-1</v>
      </c>
    </row>
    <row r="60" spans="1:13" x14ac:dyDescent="0.3">
      <c r="A60">
        <v>2010</v>
      </c>
      <c r="B60">
        <v>1225</v>
      </c>
      <c r="C60">
        <v>-1</v>
      </c>
      <c r="D60">
        <v>-1</v>
      </c>
      <c r="E60">
        <v>-1</v>
      </c>
      <c r="F60">
        <v>-1</v>
      </c>
      <c r="G60">
        <v>-1</v>
      </c>
      <c r="H60">
        <v>4660</v>
      </c>
      <c r="I60">
        <v>-1</v>
      </c>
      <c r="J60">
        <v>1960</v>
      </c>
      <c r="K60">
        <v>-1</v>
      </c>
      <c r="L60">
        <v>-1</v>
      </c>
      <c r="M60">
        <v>-1</v>
      </c>
    </row>
    <row r="61" spans="1:13" x14ac:dyDescent="0.3">
      <c r="A61">
        <v>4630</v>
      </c>
      <c r="B61">
        <v>1245</v>
      </c>
      <c r="C61">
        <v>-1</v>
      </c>
      <c r="D61">
        <v>-1</v>
      </c>
      <c r="E61">
        <v>-1</v>
      </c>
      <c r="F61">
        <v>-1</v>
      </c>
      <c r="G61">
        <v>-1</v>
      </c>
      <c r="H61">
        <v>4690</v>
      </c>
      <c r="I61">
        <v>-1</v>
      </c>
      <c r="J61">
        <v>1980</v>
      </c>
      <c r="K61">
        <v>-1</v>
      </c>
      <c r="L61">
        <v>-1</v>
      </c>
      <c r="M61">
        <v>-1</v>
      </c>
    </row>
    <row r="62" spans="1:13" x14ac:dyDescent="0.3">
      <c r="A62">
        <v>4650</v>
      </c>
      <c r="B62">
        <v>1265</v>
      </c>
      <c r="C62">
        <v>-1</v>
      </c>
      <c r="D62">
        <v>-1</v>
      </c>
      <c r="E62">
        <v>-1</v>
      </c>
      <c r="F62">
        <v>-1</v>
      </c>
      <c r="G62">
        <v>-1</v>
      </c>
      <c r="H62">
        <v>4720</v>
      </c>
      <c r="I62">
        <v>-1</v>
      </c>
      <c r="J62">
        <v>2000</v>
      </c>
      <c r="K62">
        <v>-1</v>
      </c>
      <c r="L62">
        <v>-1</v>
      </c>
      <c r="M62">
        <v>-1</v>
      </c>
    </row>
    <row r="63" spans="1:13" x14ac:dyDescent="0.3">
      <c r="A63">
        <v>4675</v>
      </c>
      <c r="B63">
        <v>1285</v>
      </c>
      <c r="C63">
        <v>-1</v>
      </c>
      <c r="D63">
        <v>-1</v>
      </c>
      <c r="E63">
        <v>-1</v>
      </c>
      <c r="F63">
        <v>-1</v>
      </c>
      <c r="G63">
        <v>-1</v>
      </c>
      <c r="H63">
        <v>4750</v>
      </c>
      <c r="I63">
        <v>-1</v>
      </c>
      <c r="J63">
        <v>2020</v>
      </c>
      <c r="K63">
        <v>-1</v>
      </c>
      <c r="L63">
        <v>-1</v>
      </c>
      <c r="M63">
        <v>-1</v>
      </c>
    </row>
    <row r="64" spans="1:13" x14ac:dyDescent="0.3">
      <c r="A64">
        <v>4700</v>
      </c>
      <c r="B64">
        <v>1305</v>
      </c>
      <c r="C64">
        <v>-1</v>
      </c>
      <c r="D64">
        <v>-1</v>
      </c>
      <c r="E64">
        <v>-1</v>
      </c>
      <c r="F64">
        <v>-1</v>
      </c>
      <c r="G64">
        <v>-1</v>
      </c>
      <c r="H64">
        <v>4810</v>
      </c>
      <c r="I64">
        <v>-1</v>
      </c>
      <c r="J64">
        <v>2040</v>
      </c>
      <c r="K64">
        <v>-1</v>
      </c>
      <c r="L64">
        <v>-1</v>
      </c>
      <c r="M64">
        <v>-1</v>
      </c>
    </row>
    <row r="65" spans="1:13" x14ac:dyDescent="0.3">
      <c r="A65">
        <v>4720</v>
      </c>
      <c r="B65">
        <v>1325</v>
      </c>
      <c r="C65">
        <v>-1</v>
      </c>
      <c r="D65">
        <v>-1</v>
      </c>
      <c r="E65">
        <v>-1</v>
      </c>
      <c r="F65">
        <v>-1</v>
      </c>
      <c r="G65">
        <v>-1</v>
      </c>
      <c r="H65">
        <v>4830</v>
      </c>
      <c r="I65">
        <v>-1</v>
      </c>
      <c r="J65">
        <v>4670</v>
      </c>
      <c r="K65">
        <v>-1</v>
      </c>
      <c r="L65">
        <v>-1</v>
      </c>
      <c r="M65">
        <v>-1</v>
      </c>
    </row>
    <row r="66" spans="1:13" x14ac:dyDescent="0.3">
      <c r="A66">
        <v>4770</v>
      </c>
      <c r="B66">
        <v>1345</v>
      </c>
      <c r="C66">
        <v>-1</v>
      </c>
      <c r="D66">
        <v>-1</v>
      </c>
      <c r="E66">
        <v>-1</v>
      </c>
      <c r="F66">
        <v>-1</v>
      </c>
      <c r="G66">
        <v>-1</v>
      </c>
      <c r="H66">
        <v>4940</v>
      </c>
      <c r="I66">
        <v>-1</v>
      </c>
      <c r="J66">
        <v>4700</v>
      </c>
      <c r="K66">
        <v>-1</v>
      </c>
      <c r="L66">
        <v>-1</v>
      </c>
      <c r="M66">
        <v>-1</v>
      </c>
    </row>
    <row r="67" spans="1:13" x14ac:dyDescent="0.3">
      <c r="A67">
        <v>4790</v>
      </c>
      <c r="B67">
        <v>1365</v>
      </c>
      <c r="C67">
        <v>-1</v>
      </c>
      <c r="D67">
        <v>-1</v>
      </c>
      <c r="E67">
        <v>-1</v>
      </c>
      <c r="F67">
        <v>-1</v>
      </c>
      <c r="G67">
        <v>-1</v>
      </c>
      <c r="H67">
        <v>5150</v>
      </c>
      <c r="I67">
        <v>-1</v>
      </c>
      <c r="J67">
        <v>4720</v>
      </c>
      <c r="K67">
        <v>-1</v>
      </c>
      <c r="L67">
        <v>-1</v>
      </c>
      <c r="M67">
        <v>-1</v>
      </c>
    </row>
    <row r="68" spans="1:13" x14ac:dyDescent="0.3">
      <c r="A68">
        <v>4825</v>
      </c>
      <c r="B68">
        <v>1385</v>
      </c>
      <c r="C68">
        <v>-1</v>
      </c>
      <c r="D68">
        <v>-1</v>
      </c>
      <c r="E68">
        <v>-1</v>
      </c>
      <c r="F68">
        <v>-1</v>
      </c>
      <c r="G68">
        <v>-1</v>
      </c>
      <c r="H68">
        <v>5180</v>
      </c>
      <c r="I68">
        <v>-1</v>
      </c>
      <c r="J68">
        <v>4745</v>
      </c>
      <c r="K68">
        <v>-1</v>
      </c>
      <c r="L68">
        <v>-1</v>
      </c>
      <c r="M68">
        <v>-1</v>
      </c>
    </row>
    <row r="69" spans="1:13" x14ac:dyDescent="0.3">
      <c r="A69">
        <v>4850</v>
      </c>
      <c r="B69">
        <v>1405</v>
      </c>
      <c r="C69">
        <v>-1</v>
      </c>
      <c r="D69">
        <v>-1</v>
      </c>
      <c r="E69">
        <v>-1</v>
      </c>
      <c r="F69">
        <v>-1</v>
      </c>
      <c r="G69">
        <v>-1</v>
      </c>
      <c r="H69">
        <v>5350</v>
      </c>
      <c r="I69">
        <v>-1</v>
      </c>
      <c r="J69">
        <v>4770</v>
      </c>
      <c r="K69">
        <v>-1</v>
      </c>
      <c r="L69">
        <v>-1</v>
      </c>
      <c r="M69">
        <v>-1</v>
      </c>
    </row>
    <row r="70" spans="1:13" x14ac:dyDescent="0.3">
      <c r="A70">
        <v>4885</v>
      </c>
      <c r="B70">
        <v>1425</v>
      </c>
      <c r="C70">
        <v>-1</v>
      </c>
      <c r="D70">
        <v>-1</v>
      </c>
      <c r="E70">
        <v>-1</v>
      </c>
      <c r="F70">
        <v>-1</v>
      </c>
      <c r="G70">
        <v>-1</v>
      </c>
      <c r="H70">
        <v>-1</v>
      </c>
      <c r="I70">
        <v>-1</v>
      </c>
      <c r="J70">
        <v>4800</v>
      </c>
      <c r="K70">
        <v>-1</v>
      </c>
      <c r="L70">
        <v>-1</v>
      </c>
      <c r="M70">
        <v>-1</v>
      </c>
    </row>
    <row r="71" spans="1:13" x14ac:dyDescent="0.3">
      <c r="A71">
        <v>4985</v>
      </c>
      <c r="B71">
        <v>1445</v>
      </c>
      <c r="C71">
        <v>-1</v>
      </c>
      <c r="D71">
        <v>-1</v>
      </c>
      <c r="E71">
        <v>-1</v>
      </c>
      <c r="F71">
        <v>-1</v>
      </c>
      <c r="G71">
        <v>-1</v>
      </c>
      <c r="H71">
        <v>-1</v>
      </c>
      <c r="I71">
        <v>-1</v>
      </c>
      <c r="J71">
        <v>4830</v>
      </c>
      <c r="K71">
        <v>-1</v>
      </c>
      <c r="L71">
        <v>-1</v>
      </c>
      <c r="M71">
        <v>-1</v>
      </c>
    </row>
    <row r="72" spans="1:13" x14ac:dyDescent="0.3">
      <c r="A72">
        <v>5050</v>
      </c>
      <c r="B72">
        <v>1465</v>
      </c>
      <c r="C72">
        <v>-1</v>
      </c>
      <c r="D72">
        <v>-1</v>
      </c>
      <c r="E72">
        <v>-1</v>
      </c>
      <c r="F72">
        <v>-1</v>
      </c>
      <c r="G72">
        <v>-1</v>
      </c>
      <c r="H72">
        <v>-1</v>
      </c>
      <c r="I72">
        <v>-1</v>
      </c>
      <c r="J72">
        <v>4850</v>
      </c>
      <c r="K72">
        <v>-1</v>
      </c>
      <c r="L72">
        <v>-1</v>
      </c>
      <c r="M72">
        <v>-1</v>
      </c>
    </row>
    <row r="73" spans="1:13" x14ac:dyDescent="0.3">
      <c r="A73">
        <v>5120</v>
      </c>
      <c r="B73">
        <v>1485</v>
      </c>
      <c r="C73">
        <v>-1</v>
      </c>
      <c r="D73">
        <v>-1</v>
      </c>
      <c r="E73">
        <v>-1</v>
      </c>
      <c r="F73">
        <v>-1</v>
      </c>
      <c r="G73">
        <v>-1</v>
      </c>
      <c r="H73">
        <v>-1</v>
      </c>
      <c r="I73">
        <v>-1</v>
      </c>
      <c r="J73">
        <v>4880</v>
      </c>
      <c r="K73">
        <v>-1</v>
      </c>
      <c r="L73">
        <v>-1</v>
      </c>
      <c r="M73">
        <v>-1</v>
      </c>
    </row>
    <row r="74" spans="1:13" x14ac:dyDescent="0.3">
      <c r="A74">
        <v>5180</v>
      </c>
      <c r="B74">
        <v>1506</v>
      </c>
      <c r="C74">
        <v>-1</v>
      </c>
      <c r="D74">
        <v>-1</v>
      </c>
      <c r="E74">
        <v>-1</v>
      </c>
      <c r="F74">
        <v>-1</v>
      </c>
      <c r="G74">
        <v>-1</v>
      </c>
      <c r="H74">
        <v>-1</v>
      </c>
      <c r="I74">
        <v>-1</v>
      </c>
      <c r="J74">
        <v>4900</v>
      </c>
      <c r="K74">
        <v>-1</v>
      </c>
      <c r="L74">
        <v>-1</v>
      </c>
      <c r="M74">
        <v>-1</v>
      </c>
    </row>
    <row r="75" spans="1:13" x14ac:dyDescent="0.3">
      <c r="A75">
        <v>5400</v>
      </c>
      <c r="B75">
        <v>1530</v>
      </c>
      <c r="C75">
        <v>-1</v>
      </c>
      <c r="D75">
        <v>-1</v>
      </c>
      <c r="E75">
        <v>-1</v>
      </c>
      <c r="F75">
        <v>-1</v>
      </c>
      <c r="G75">
        <v>-1</v>
      </c>
      <c r="H75">
        <v>-1</v>
      </c>
      <c r="I75">
        <v>-1</v>
      </c>
      <c r="J75">
        <v>4940</v>
      </c>
      <c r="K75">
        <v>-1</v>
      </c>
      <c r="L75">
        <v>-1</v>
      </c>
      <c r="M75">
        <v>-1</v>
      </c>
    </row>
    <row r="76" spans="1:13" x14ac:dyDescent="0.3">
      <c r="A76">
        <v>-1</v>
      </c>
      <c r="B76">
        <v>1550</v>
      </c>
      <c r="C76">
        <v>-1</v>
      </c>
      <c r="D76">
        <v>-1</v>
      </c>
      <c r="E76">
        <v>-1</v>
      </c>
      <c r="F76">
        <v>-1</v>
      </c>
      <c r="G76">
        <v>-1</v>
      </c>
      <c r="H76">
        <v>-1</v>
      </c>
      <c r="I76">
        <v>-1</v>
      </c>
      <c r="J76">
        <v>4970</v>
      </c>
      <c r="K76">
        <v>-1</v>
      </c>
      <c r="L76">
        <v>-1</v>
      </c>
      <c r="M76">
        <v>-1</v>
      </c>
    </row>
    <row r="77" spans="1:13" x14ac:dyDescent="0.3">
      <c r="A77">
        <v>-1</v>
      </c>
      <c r="B77">
        <v>1570</v>
      </c>
      <c r="C77">
        <v>-1</v>
      </c>
      <c r="D77">
        <v>-1</v>
      </c>
      <c r="E77">
        <v>-1</v>
      </c>
      <c r="F77">
        <v>-1</v>
      </c>
      <c r="G77">
        <v>-1</v>
      </c>
      <c r="H77">
        <v>-1</v>
      </c>
      <c r="I77">
        <v>-1</v>
      </c>
      <c r="J77">
        <v>5000</v>
      </c>
      <c r="K77">
        <v>-1</v>
      </c>
      <c r="L77">
        <v>-1</v>
      </c>
      <c r="M77">
        <v>-1</v>
      </c>
    </row>
    <row r="78" spans="1:13" x14ac:dyDescent="0.3">
      <c r="A78">
        <v>-1</v>
      </c>
      <c r="B78">
        <v>1590</v>
      </c>
      <c r="C78">
        <v>-1</v>
      </c>
      <c r="D78">
        <v>-1</v>
      </c>
      <c r="E78">
        <v>-1</v>
      </c>
      <c r="F78">
        <v>-1</v>
      </c>
      <c r="G78">
        <v>-1</v>
      </c>
      <c r="H78">
        <v>-1</v>
      </c>
      <c r="I78">
        <v>-1</v>
      </c>
      <c r="J78">
        <v>5030</v>
      </c>
      <c r="K78">
        <v>-1</v>
      </c>
      <c r="L78">
        <v>-1</v>
      </c>
      <c r="M78">
        <v>-1</v>
      </c>
    </row>
    <row r="79" spans="1:13" x14ac:dyDescent="0.3">
      <c r="A79">
        <v>-1</v>
      </c>
      <c r="B79">
        <v>1610</v>
      </c>
      <c r="C79">
        <v>-1</v>
      </c>
      <c r="D79">
        <v>-1</v>
      </c>
      <c r="E79">
        <v>-1</v>
      </c>
      <c r="F79">
        <v>-1</v>
      </c>
      <c r="G79">
        <v>-1</v>
      </c>
      <c r="H79">
        <v>-1</v>
      </c>
      <c r="I79">
        <v>-1</v>
      </c>
      <c r="J79">
        <v>5050</v>
      </c>
      <c r="K79">
        <v>-1</v>
      </c>
      <c r="L79">
        <v>-1</v>
      </c>
      <c r="M79">
        <v>-1</v>
      </c>
    </row>
    <row r="80" spans="1:13" x14ac:dyDescent="0.3">
      <c r="A80">
        <v>-1</v>
      </c>
      <c r="B80">
        <v>1630</v>
      </c>
      <c r="C80">
        <v>-1</v>
      </c>
      <c r="D80">
        <v>-1</v>
      </c>
      <c r="E80">
        <v>-1</v>
      </c>
      <c r="F80">
        <v>-1</v>
      </c>
      <c r="G80">
        <v>-1</v>
      </c>
      <c r="H80">
        <v>-1</v>
      </c>
      <c r="I80">
        <v>-1</v>
      </c>
      <c r="J80">
        <v>5110</v>
      </c>
      <c r="K80">
        <v>-1</v>
      </c>
      <c r="L80">
        <v>-1</v>
      </c>
      <c r="M80">
        <v>-1</v>
      </c>
    </row>
    <row r="81" spans="1:13" x14ac:dyDescent="0.3">
      <c r="A81">
        <v>-1</v>
      </c>
      <c r="B81">
        <v>1650</v>
      </c>
      <c r="C81">
        <v>-1</v>
      </c>
      <c r="D81">
        <v>-1</v>
      </c>
      <c r="E81">
        <v>-1</v>
      </c>
      <c r="F81">
        <v>-1</v>
      </c>
      <c r="G81">
        <v>-1</v>
      </c>
      <c r="H81">
        <v>-1</v>
      </c>
      <c r="I81">
        <v>-1</v>
      </c>
      <c r="J81">
        <v>5150</v>
      </c>
      <c r="K81">
        <v>-1</v>
      </c>
      <c r="L81">
        <v>-1</v>
      </c>
      <c r="M81">
        <v>-1</v>
      </c>
    </row>
    <row r="82" spans="1:13" x14ac:dyDescent="0.3">
      <c r="A82">
        <v>-1</v>
      </c>
      <c r="B82">
        <v>1670</v>
      </c>
      <c r="C82">
        <v>-1</v>
      </c>
      <c r="D82">
        <v>-1</v>
      </c>
      <c r="E82">
        <v>-1</v>
      </c>
      <c r="F82">
        <v>-1</v>
      </c>
      <c r="G82">
        <v>-1</v>
      </c>
      <c r="H82">
        <v>-1</v>
      </c>
      <c r="I82">
        <v>-1</v>
      </c>
      <c r="J82">
        <v>5480</v>
      </c>
      <c r="K82">
        <v>-1</v>
      </c>
      <c r="L82">
        <v>-1</v>
      </c>
      <c r="M82">
        <v>-1</v>
      </c>
    </row>
    <row r="83" spans="1:13" x14ac:dyDescent="0.3">
      <c r="A83">
        <v>-1</v>
      </c>
      <c r="B83">
        <v>1690</v>
      </c>
      <c r="C83">
        <v>-1</v>
      </c>
      <c r="D83">
        <v>-1</v>
      </c>
      <c r="E83">
        <v>-1</v>
      </c>
      <c r="F83">
        <v>-1</v>
      </c>
      <c r="G83">
        <v>-1</v>
      </c>
      <c r="H83">
        <v>-1</v>
      </c>
      <c r="I83">
        <v>-1</v>
      </c>
      <c r="J83">
        <v>5875</v>
      </c>
      <c r="K83">
        <v>-1</v>
      </c>
      <c r="L83">
        <v>-1</v>
      </c>
      <c r="M83">
        <v>-1</v>
      </c>
    </row>
    <row r="84" spans="1:13" x14ac:dyDescent="0.3">
      <c r="A84">
        <v>-1</v>
      </c>
      <c r="B84">
        <v>1710</v>
      </c>
      <c r="C84">
        <v>-1</v>
      </c>
      <c r="D84">
        <v>-1</v>
      </c>
      <c r="E84">
        <v>-1</v>
      </c>
      <c r="F84">
        <v>-1</v>
      </c>
      <c r="G84">
        <v>-1</v>
      </c>
      <c r="H84">
        <v>-1</v>
      </c>
      <c r="I84">
        <v>-1</v>
      </c>
      <c r="J84">
        <v>-1</v>
      </c>
      <c r="K84">
        <v>-1</v>
      </c>
      <c r="L84">
        <v>-1</v>
      </c>
      <c r="M84">
        <v>-1</v>
      </c>
    </row>
    <row r="85" spans="1:13" x14ac:dyDescent="0.3">
      <c r="A85">
        <v>-1</v>
      </c>
      <c r="B85">
        <v>1730</v>
      </c>
      <c r="C85">
        <v>-1</v>
      </c>
      <c r="D85">
        <v>-1</v>
      </c>
      <c r="E85">
        <v>-1</v>
      </c>
      <c r="F85">
        <v>-1</v>
      </c>
      <c r="G85">
        <v>-1</v>
      </c>
      <c r="H85">
        <v>-1</v>
      </c>
      <c r="I85">
        <v>-1</v>
      </c>
      <c r="J85">
        <v>-1</v>
      </c>
      <c r="K85">
        <v>-1</v>
      </c>
      <c r="L85">
        <v>-1</v>
      </c>
      <c r="M85">
        <v>-1</v>
      </c>
    </row>
    <row r="86" spans="1:13" x14ac:dyDescent="0.3">
      <c r="A86">
        <v>-1</v>
      </c>
      <c r="B86">
        <v>1750</v>
      </c>
      <c r="C86">
        <v>-1</v>
      </c>
      <c r="D86">
        <v>-1</v>
      </c>
      <c r="E86">
        <v>-1</v>
      </c>
      <c r="F86">
        <v>-1</v>
      </c>
      <c r="G86">
        <v>-1</v>
      </c>
      <c r="H86">
        <v>-1</v>
      </c>
      <c r="I86">
        <v>-1</v>
      </c>
      <c r="J86">
        <v>-1</v>
      </c>
      <c r="K86">
        <v>-1</v>
      </c>
      <c r="L86">
        <v>-1</v>
      </c>
      <c r="M86">
        <v>-1</v>
      </c>
    </row>
    <row r="87" spans="1:13" x14ac:dyDescent="0.3">
      <c r="A87">
        <v>-1</v>
      </c>
      <c r="B87">
        <v>1770</v>
      </c>
      <c r="C87">
        <v>-1</v>
      </c>
      <c r="D87">
        <v>-1</v>
      </c>
      <c r="E87">
        <v>-1</v>
      </c>
      <c r="F87">
        <v>-1</v>
      </c>
      <c r="G87">
        <v>-1</v>
      </c>
      <c r="H87">
        <v>-1</v>
      </c>
      <c r="I87">
        <v>-1</v>
      </c>
      <c r="J87">
        <v>-1</v>
      </c>
      <c r="K87">
        <v>-1</v>
      </c>
      <c r="L87">
        <v>-1</v>
      </c>
      <c r="M87">
        <v>-1</v>
      </c>
    </row>
    <row r="88" spans="1:13" x14ac:dyDescent="0.3">
      <c r="A88">
        <v>-1</v>
      </c>
      <c r="B88">
        <v>1790</v>
      </c>
      <c r="C88">
        <v>-1</v>
      </c>
      <c r="D88">
        <v>-1</v>
      </c>
      <c r="E88">
        <v>-1</v>
      </c>
      <c r="F88">
        <v>-1</v>
      </c>
      <c r="G88">
        <v>-1</v>
      </c>
      <c r="H88">
        <v>-1</v>
      </c>
      <c r="I88">
        <v>-1</v>
      </c>
      <c r="J88">
        <v>-1</v>
      </c>
      <c r="K88">
        <v>-1</v>
      </c>
      <c r="L88">
        <v>-1</v>
      </c>
      <c r="M88">
        <v>-1</v>
      </c>
    </row>
    <row r="89" spans="1:13" x14ac:dyDescent="0.3">
      <c r="A89">
        <v>-1</v>
      </c>
      <c r="B89">
        <v>1810</v>
      </c>
      <c r="C89">
        <v>-1</v>
      </c>
      <c r="D89">
        <v>-1</v>
      </c>
      <c r="E89">
        <v>-1</v>
      </c>
      <c r="F89">
        <v>-1</v>
      </c>
      <c r="G89">
        <v>-1</v>
      </c>
      <c r="H89">
        <v>-1</v>
      </c>
      <c r="I89">
        <v>-1</v>
      </c>
      <c r="J89">
        <v>-1</v>
      </c>
      <c r="K89">
        <v>-1</v>
      </c>
      <c r="L89">
        <v>-1</v>
      </c>
      <c r="M89">
        <v>-1</v>
      </c>
    </row>
    <row r="90" spans="1:13" x14ac:dyDescent="0.3">
      <c r="A90">
        <v>-1</v>
      </c>
      <c r="B90">
        <v>1830</v>
      </c>
      <c r="C90">
        <v>-1</v>
      </c>
      <c r="D90">
        <v>-1</v>
      </c>
      <c r="E90">
        <v>-1</v>
      </c>
      <c r="F90">
        <v>-1</v>
      </c>
      <c r="G90">
        <v>-1</v>
      </c>
      <c r="H90">
        <v>-1</v>
      </c>
      <c r="I90">
        <v>-1</v>
      </c>
      <c r="J90">
        <v>-1</v>
      </c>
      <c r="K90">
        <v>-1</v>
      </c>
      <c r="L90">
        <v>-1</v>
      </c>
      <c r="M90">
        <v>-1</v>
      </c>
    </row>
    <row r="91" spans="1:13" x14ac:dyDescent="0.3">
      <c r="A91">
        <v>-1</v>
      </c>
      <c r="B91">
        <v>1850</v>
      </c>
      <c r="C91">
        <v>-1</v>
      </c>
      <c r="D91">
        <v>-1</v>
      </c>
      <c r="E91">
        <v>-1</v>
      </c>
      <c r="F91">
        <v>-1</v>
      </c>
      <c r="G91">
        <v>-1</v>
      </c>
      <c r="H91">
        <v>-1</v>
      </c>
      <c r="I91">
        <v>-1</v>
      </c>
      <c r="J91">
        <v>-1</v>
      </c>
      <c r="K91">
        <v>-1</v>
      </c>
      <c r="L91">
        <v>-1</v>
      </c>
      <c r="M91">
        <v>-1</v>
      </c>
    </row>
    <row r="92" spans="1:13" x14ac:dyDescent="0.3">
      <c r="A92">
        <v>-1</v>
      </c>
      <c r="B92">
        <v>1870</v>
      </c>
      <c r="C92">
        <v>-1</v>
      </c>
      <c r="D92">
        <v>-1</v>
      </c>
      <c r="E92">
        <v>-1</v>
      </c>
      <c r="F92">
        <v>-1</v>
      </c>
      <c r="G92">
        <v>-1</v>
      </c>
      <c r="H92">
        <v>-1</v>
      </c>
      <c r="I92">
        <v>-1</v>
      </c>
      <c r="J92">
        <v>-1</v>
      </c>
      <c r="K92">
        <v>-1</v>
      </c>
      <c r="L92">
        <v>-1</v>
      </c>
      <c r="M92">
        <v>-1</v>
      </c>
    </row>
    <row r="93" spans="1:13" x14ac:dyDescent="0.3">
      <c r="A93">
        <v>-1</v>
      </c>
      <c r="B93">
        <v>1890</v>
      </c>
      <c r="C93">
        <v>-1</v>
      </c>
      <c r="D93">
        <v>-1</v>
      </c>
      <c r="E93">
        <v>-1</v>
      </c>
      <c r="F93">
        <v>-1</v>
      </c>
      <c r="G93">
        <v>-1</v>
      </c>
      <c r="H93">
        <v>-1</v>
      </c>
      <c r="I93">
        <v>-1</v>
      </c>
      <c r="J93">
        <v>-1</v>
      </c>
      <c r="K93">
        <v>-1</v>
      </c>
      <c r="L93">
        <v>-1</v>
      </c>
      <c r="M93">
        <v>-1</v>
      </c>
    </row>
    <row r="94" spans="1:13" x14ac:dyDescent="0.3">
      <c r="A94">
        <v>-1</v>
      </c>
      <c r="B94">
        <v>1910</v>
      </c>
      <c r="C94">
        <v>-1</v>
      </c>
      <c r="D94">
        <v>-1</v>
      </c>
      <c r="E94">
        <v>-1</v>
      </c>
      <c r="F94">
        <v>-1</v>
      </c>
      <c r="G94">
        <v>-1</v>
      </c>
      <c r="H94">
        <v>-1</v>
      </c>
      <c r="I94">
        <v>-1</v>
      </c>
      <c r="J94">
        <v>-1</v>
      </c>
      <c r="K94">
        <v>-1</v>
      </c>
      <c r="L94">
        <v>-1</v>
      </c>
      <c r="M94">
        <v>-1</v>
      </c>
    </row>
    <row r="95" spans="1:13" x14ac:dyDescent="0.3">
      <c r="A95">
        <v>-1</v>
      </c>
      <c r="B95">
        <v>1930</v>
      </c>
      <c r="C95">
        <v>-1</v>
      </c>
      <c r="D95">
        <v>-1</v>
      </c>
      <c r="E95">
        <v>-1</v>
      </c>
      <c r="F95">
        <v>-1</v>
      </c>
      <c r="G95">
        <v>-1</v>
      </c>
      <c r="H95">
        <v>-1</v>
      </c>
      <c r="I95">
        <v>-1</v>
      </c>
      <c r="J95">
        <v>-1</v>
      </c>
      <c r="K95">
        <v>-1</v>
      </c>
      <c r="L95">
        <v>-1</v>
      </c>
      <c r="M95">
        <v>-1</v>
      </c>
    </row>
    <row r="96" spans="1:13" x14ac:dyDescent="0.3">
      <c r="A96">
        <v>-1</v>
      </c>
      <c r="B96">
        <v>1950</v>
      </c>
      <c r="C96">
        <v>-1</v>
      </c>
      <c r="D96">
        <v>-1</v>
      </c>
      <c r="E96">
        <v>-1</v>
      </c>
      <c r="F96">
        <v>-1</v>
      </c>
      <c r="G96">
        <v>-1</v>
      </c>
      <c r="H96">
        <v>-1</v>
      </c>
      <c r="I96">
        <v>-1</v>
      </c>
      <c r="J96">
        <v>-1</v>
      </c>
      <c r="K96">
        <v>-1</v>
      </c>
      <c r="L96">
        <v>-1</v>
      </c>
      <c r="M96">
        <v>-1</v>
      </c>
    </row>
    <row r="97" spans="1:13" x14ac:dyDescent="0.3">
      <c r="A97">
        <v>-1</v>
      </c>
      <c r="B97">
        <v>1970</v>
      </c>
      <c r="C97">
        <v>-1</v>
      </c>
      <c r="D97">
        <v>-1</v>
      </c>
      <c r="E97">
        <v>-1</v>
      </c>
      <c r="F97">
        <v>-1</v>
      </c>
      <c r="G97">
        <v>-1</v>
      </c>
      <c r="H97">
        <v>-1</v>
      </c>
      <c r="I97">
        <v>-1</v>
      </c>
      <c r="J97">
        <v>-1</v>
      </c>
      <c r="K97">
        <v>-1</v>
      </c>
      <c r="L97">
        <v>-1</v>
      </c>
      <c r="M97">
        <v>-1</v>
      </c>
    </row>
    <row r="98" spans="1:13" x14ac:dyDescent="0.3">
      <c r="A98">
        <v>-1</v>
      </c>
      <c r="B98">
        <v>1990</v>
      </c>
      <c r="C98">
        <v>-1</v>
      </c>
      <c r="D98">
        <v>-1</v>
      </c>
      <c r="E98">
        <v>-1</v>
      </c>
      <c r="F98">
        <v>-1</v>
      </c>
      <c r="G98">
        <v>-1</v>
      </c>
      <c r="H98">
        <v>-1</v>
      </c>
      <c r="I98">
        <v>-1</v>
      </c>
      <c r="J98">
        <v>-1</v>
      </c>
      <c r="K98">
        <v>-1</v>
      </c>
      <c r="L98">
        <v>-1</v>
      </c>
      <c r="M98">
        <v>-1</v>
      </c>
    </row>
    <row r="99" spans="1:13" x14ac:dyDescent="0.3">
      <c r="A99">
        <v>-1</v>
      </c>
      <c r="B99">
        <v>4610</v>
      </c>
      <c r="C99">
        <v>-1</v>
      </c>
      <c r="D99">
        <v>-1</v>
      </c>
      <c r="E99">
        <v>-1</v>
      </c>
      <c r="F99">
        <v>-1</v>
      </c>
      <c r="G99">
        <v>-1</v>
      </c>
      <c r="H99">
        <v>-1</v>
      </c>
      <c r="I99">
        <v>-1</v>
      </c>
      <c r="J99">
        <v>-1</v>
      </c>
      <c r="K99">
        <v>-1</v>
      </c>
      <c r="L99">
        <v>-1</v>
      </c>
      <c r="M99">
        <v>-1</v>
      </c>
    </row>
    <row r="100" spans="1:13" x14ac:dyDescent="0.3">
      <c r="A100">
        <v>-1</v>
      </c>
      <c r="B100">
        <v>4630</v>
      </c>
      <c r="C100">
        <v>-1</v>
      </c>
      <c r="D100">
        <v>-1</v>
      </c>
      <c r="E100">
        <v>-1</v>
      </c>
      <c r="F100">
        <v>-1</v>
      </c>
      <c r="G100">
        <v>-1</v>
      </c>
      <c r="H100">
        <v>-1</v>
      </c>
      <c r="I100">
        <v>-1</v>
      </c>
      <c r="J100">
        <v>-1</v>
      </c>
      <c r="K100">
        <v>-1</v>
      </c>
      <c r="L100">
        <v>-1</v>
      </c>
      <c r="M100">
        <v>-1</v>
      </c>
    </row>
    <row r="101" spans="1:13" x14ac:dyDescent="0.3">
      <c r="A101">
        <v>-1</v>
      </c>
      <c r="B101">
        <v>4650</v>
      </c>
      <c r="C101">
        <v>-1</v>
      </c>
      <c r="D101">
        <v>-1</v>
      </c>
      <c r="E101">
        <v>-1</v>
      </c>
      <c r="F101">
        <v>-1</v>
      </c>
      <c r="G101">
        <v>-1</v>
      </c>
      <c r="H101">
        <v>-1</v>
      </c>
      <c r="I101">
        <v>-1</v>
      </c>
      <c r="J101">
        <v>-1</v>
      </c>
      <c r="K101">
        <v>-1</v>
      </c>
      <c r="L101">
        <v>-1</v>
      </c>
      <c r="M101">
        <v>-1</v>
      </c>
    </row>
    <row r="102" spans="1:13" x14ac:dyDescent="0.3">
      <c r="A102">
        <v>-1</v>
      </c>
      <c r="B102">
        <v>4670</v>
      </c>
      <c r="C102">
        <v>-1</v>
      </c>
      <c r="D102">
        <v>-1</v>
      </c>
      <c r="E102">
        <v>-1</v>
      </c>
      <c r="F102">
        <v>-1</v>
      </c>
      <c r="G102">
        <v>-1</v>
      </c>
      <c r="H102">
        <v>-1</v>
      </c>
      <c r="I102">
        <v>-1</v>
      </c>
      <c r="J102">
        <v>-1</v>
      </c>
      <c r="K102">
        <v>-1</v>
      </c>
      <c r="L102">
        <v>-1</v>
      </c>
      <c r="M102">
        <v>-1</v>
      </c>
    </row>
    <row r="103" spans="1:13" x14ac:dyDescent="0.3">
      <c r="A103">
        <v>-1</v>
      </c>
      <c r="B103">
        <v>4690</v>
      </c>
      <c r="C103">
        <v>-1</v>
      </c>
      <c r="D103">
        <v>-1</v>
      </c>
      <c r="E103">
        <v>-1</v>
      </c>
      <c r="F103">
        <v>-1</v>
      </c>
      <c r="G103">
        <v>-1</v>
      </c>
      <c r="H103">
        <v>-1</v>
      </c>
      <c r="I103">
        <v>-1</v>
      </c>
      <c r="J103">
        <v>-1</v>
      </c>
      <c r="K103">
        <v>-1</v>
      </c>
      <c r="L103">
        <v>-1</v>
      </c>
      <c r="M103">
        <v>-1</v>
      </c>
    </row>
    <row r="104" spans="1:13" x14ac:dyDescent="0.3">
      <c r="A104">
        <v>-1</v>
      </c>
      <c r="B104">
        <v>4710</v>
      </c>
      <c r="C104">
        <v>-1</v>
      </c>
      <c r="D104">
        <v>-1</v>
      </c>
      <c r="E104">
        <v>-1</v>
      </c>
      <c r="F104">
        <v>-1</v>
      </c>
      <c r="G104">
        <v>-1</v>
      </c>
      <c r="H104">
        <v>-1</v>
      </c>
      <c r="I104">
        <v>-1</v>
      </c>
      <c r="J104">
        <v>-1</v>
      </c>
      <c r="K104">
        <v>-1</v>
      </c>
      <c r="L104">
        <v>-1</v>
      </c>
      <c r="M104">
        <v>-1</v>
      </c>
    </row>
    <row r="105" spans="1:13" x14ac:dyDescent="0.3">
      <c r="A105">
        <v>-1</v>
      </c>
      <c r="B105">
        <v>4730</v>
      </c>
      <c r="C105">
        <v>-1</v>
      </c>
      <c r="D105">
        <v>-1</v>
      </c>
      <c r="E105">
        <v>-1</v>
      </c>
      <c r="F105">
        <v>-1</v>
      </c>
      <c r="G105">
        <v>-1</v>
      </c>
      <c r="H105">
        <v>-1</v>
      </c>
      <c r="I105">
        <v>-1</v>
      </c>
      <c r="J105">
        <v>-1</v>
      </c>
      <c r="K105">
        <v>-1</v>
      </c>
      <c r="L105">
        <v>-1</v>
      </c>
      <c r="M105">
        <v>-1</v>
      </c>
    </row>
    <row r="106" spans="1:13" x14ac:dyDescent="0.3">
      <c r="A106">
        <v>-1</v>
      </c>
      <c r="B106">
        <v>4750</v>
      </c>
      <c r="C106">
        <v>-1</v>
      </c>
      <c r="D106">
        <v>-1</v>
      </c>
      <c r="E106">
        <v>-1</v>
      </c>
      <c r="F106">
        <v>-1</v>
      </c>
      <c r="G106">
        <v>-1</v>
      </c>
      <c r="H106">
        <v>-1</v>
      </c>
      <c r="I106">
        <v>-1</v>
      </c>
      <c r="J106">
        <v>-1</v>
      </c>
      <c r="K106">
        <v>-1</v>
      </c>
      <c r="L106">
        <v>-1</v>
      </c>
      <c r="M106">
        <v>-1</v>
      </c>
    </row>
    <row r="107" spans="1:13" x14ac:dyDescent="0.3">
      <c r="A107">
        <v>-1</v>
      </c>
      <c r="B107">
        <v>4770</v>
      </c>
      <c r="C107">
        <v>-1</v>
      </c>
      <c r="D107">
        <v>-1</v>
      </c>
      <c r="E107">
        <v>-1</v>
      </c>
      <c r="F107">
        <v>-1</v>
      </c>
      <c r="G107">
        <v>-1</v>
      </c>
      <c r="H107">
        <v>-1</v>
      </c>
      <c r="I107">
        <v>-1</v>
      </c>
      <c r="J107">
        <v>-1</v>
      </c>
      <c r="K107">
        <v>-1</v>
      </c>
      <c r="L107">
        <v>-1</v>
      </c>
      <c r="M107">
        <v>-1</v>
      </c>
    </row>
    <row r="108" spans="1:13" x14ac:dyDescent="0.3">
      <c r="A108">
        <v>-1</v>
      </c>
      <c r="B108">
        <v>4790</v>
      </c>
      <c r="C108">
        <v>-1</v>
      </c>
      <c r="D108">
        <v>-1</v>
      </c>
      <c r="E108">
        <v>-1</v>
      </c>
      <c r="F108">
        <v>-1</v>
      </c>
      <c r="G108">
        <v>-1</v>
      </c>
      <c r="H108">
        <v>-1</v>
      </c>
      <c r="I108">
        <v>-1</v>
      </c>
      <c r="J108">
        <v>-1</v>
      </c>
      <c r="K108">
        <v>-1</v>
      </c>
      <c r="L108">
        <v>-1</v>
      </c>
      <c r="M108">
        <v>-1</v>
      </c>
    </row>
    <row r="109" spans="1:13" x14ac:dyDescent="0.3">
      <c r="A109">
        <v>-1</v>
      </c>
      <c r="B109">
        <v>4810</v>
      </c>
      <c r="C109">
        <v>-1</v>
      </c>
      <c r="D109">
        <v>-1</v>
      </c>
      <c r="E109">
        <v>-1</v>
      </c>
      <c r="F109">
        <v>-1</v>
      </c>
      <c r="G109">
        <v>-1</v>
      </c>
      <c r="H109">
        <v>-1</v>
      </c>
      <c r="I109">
        <v>-1</v>
      </c>
      <c r="J109">
        <v>-1</v>
      </c>
      <c r="K109">
        <v>-1</v>
      </c>
      <c r="L109">
        <v>-1</v>
      </c>
      <c r="M109">
        <v>-1</v>
      </c>
    </row>
    <row r="110" spans="1:13" x14ac:dyDescent="0.3">
      <c r="A110">
        <v>-1</v>
      </c>
      <c r="B110">
        <v>4830</v>
      </c>
      <c r="C110">
        <v>-1</v>
      </c>
      <c r="D110">
        <v>-1</v>
      </c>
      <c r="E110">
        <v>-1</v>
      </c>
      <c r="F110">
        <v>-1</v>
      </c>
      <c r="G110">
        <v>-1</v>
      </c>
      <c r="H110">
        <v>-1</v>
      </c>
      <c r="I110">
        <v>-1</v>
      </c>
      <c r="J110">
        <v>-1</v>
      </c>
      <c r="K110">
        <v>-1</v>
      </c>
      <c r="L110">
        <v>-1</v>
      </c>
      <c r="M110">
        <v>-1</v>
      </c>
    </row>
    <row r="111" spans="1:13" x14ac:dyDescent="0.3">
      <c r="A111">
        <v>-1</v>
      </c>
      <c r="B111">
        <v>4850</v>
      </c>
      <c r="C111">
        <v>-1</v>
      </c>
      <c r="D111">
        <v>-1</v>
      </c>
      <c r="E111">
        <v>-1</v>
      </c>
      <c r="F111">
        <v>-1</v>
      </c>
      <c r="G111">
        <v>-1</v>
      </c>
      <c r="H111">
        <v>-1</v>
      </c>
      <c r="I111">
        <v>-1</v>
      </c>
      <c r="J111">
        <v>-1</v>
      </c>
      <c r="K111">
        <v>-1</v>
      </c>
      <c r="L111">
        <v>-1</v>
      </c>
      <c r="M111">
        <v>-1</v>
      </c>
    </row>
    <row r="112" spans="1:13" x14ac:dyDescent="0.3">
      <c r="A112">
        <v>-1</v>
      </c>
      <c r="B112">
        <v>4870</v>
      </c>
      <c r="C112">
        <v>-1</v>
      </c>
      <c r="D112">
        <v>-1</v>
      </c>
      <c r="E112">
        <v>-1</v>
      </c>
      <c r="F112">
        <v>-1</v>
      </c>
      <c r="G112">
        <v>-1</v>
      </c>
      <c r="H112">
        <v>-1</v>
      </c>
      <c r="I112">
        <v>-1</v>
      </c>
      <c r="J112">
        <v>-1</v>
      </c>
      <c r="K112">
        <v>-1</v>
      </c>
      <c r="L112">
        <v>-1</v>
      </c>
      <c r="M112">
        <v>-1</v>
      </c>
    </row>
    <row r="113" spans="1:13" x14ac:dyDescent="0.3">
      <c r="A113">
        <v>-1</v>
      </c>
      <c r="B113">
        <v>4890</v>
      </c>
      <c r="C113">
        <v>-1</v>
      </c>
      <c r="D113">
        <v>-1</v>
      </c>
      <c r="E113">
        <v>-1</v>
      </c>
      <c r="F113">
        <v>-1</v>
      </c>
      <c r="G113">
        <v>-1</v>
      </c>
      <c r="H113">
        <v>-1</v>
      </c>
      <c r="I113">
        <v>-1</v>
      </c>
      <c r="J113">
        <v>-1</v>
      </c>
      <c r="K113">
        <v>-1</v>
      </c>
      <c r="L113">
        <v>-1</v>
      </c>
      <c r="M113">
        <v>-1</v>
      </c>
    </row>
    <row r="114" spans="1:13" x14ac:dyDescent="0.3">
      <c r="A114">
        <v>-1</v>
      </c>
      <c r="B114">
        <v>4910</v>
      </c>
      <c r="C114">
        <v>-1</v>
      </c>
      <c r="D114">
        <v>-1</v>
      </c>
      <c r="E114">
        <v>-1</v>
      </c>
      <c r="F114">
        <v>-1</v>
      </c>
      <c r="G114">
        <v>-1</v>
      </c>
      <c r="H114">
        <v>-1</v>
      </c>
      <c r="I114">
        <v>-1</v>
      </c>
      <c r="J114">
        <v>-1</v>
      </c>
      <c r="K114">
        <v>-1</v>
      </c>
      <c r="L114">
        <v>-1</v>
      </c>
      <c r="M114">
        <v>-1</v>
      </c>
    </row>
    <row r="115" spans="1:13" x14ac:dyDescent="0.3">
      <c r="A115">
        <v>-1</v>
      </c>
      <c r="B115">
        <v>4930</v>
      </c>
      <c r="C115">
        <v>-1</v>
      </c>
      <c r="D115">
        <v>-1</v>
      </c>
      <c r="E115">
        <v>-1</v>
      </c>
      <c r="F115">
        <v>-1</v>
      </c>
      <c r="G115">
        <v>-1</v>
      </c>
      <c r="H115">
        <v>-1</v>
      </c>
      <c r="I115">
        <v>-1</v>
      </c>
      <c r="J115">
        <v>-1</v>
      </c>
      <c r="K115">
        <v>-1</v>
      </c>
      <c r="L115">
        <v>-1</v>
      </c>
      <c r="M115">
        <v>-1</v>
      </c>
    </row>
    <row r="116" spans="1:13" x14ac:dyDescent="0.3">
      <c r="A116">
        <v>-1</v>
      </c>
      <c r="B116">
        <v>4950</v>
      </c>
      <c r="C116">
        <v>-1</v>
      </c>
      <c r="D116">
        <v>-1</v>
      </c>
      <c r="E116">
        <v>-1</v>
      </c>
      <c r="F116">
        <v>-1</v>
      </c>
      <c r="G116">
        <v>-1</v>
      </c>
      <c r="H116">
        <v>-1</v>
      </c>
      <c r="I116">
        <v>-1</v>
      </c>
      <c r="J116">
        <v>-1</v>
      </c>
      <c r="K116">
        <v>-1</v>
      </c>
      <c r="L116">
        <v>-1</v>
      </c>
      <c r="M116">
        <v>-1</v>
      </c>
    </row>
    <row r="117" spans="1:13" x14ac:dyDescent="0.3">
      <c r="A117">
        <v>-1</v>
      </c>
      <c r="B117">
        <v>4970</v>
      </c>
      <c r="C117">
        <v>-1</v>
      </c>
      <c r="D117">
        <v>-1</v>
      </c>
      <c r="E117">
        <v>-1</v>
      </c>
      <c r="F117">
        <v>-1</v>
      </c>
      <c r="G117">
        <v>-1</v>
      </c>
      <c r="H117">
        <v>-1</v>
      </c>
      <c r="I117">
        <v>-1</v>
      </c>
      <c r="J117">
        <v>-1</v>
      </c>
      <c r="K117">
        <v>-1</v>
      </c>
      <c r="L117">
        <v>-1</v>
      </c>
      <c r="M117">
        <v>-1</v>
      </c>
    </row>
    <row r="118" spans="1:13" x14ac:dyDescent="0.3">
      <c r="A118">
        <v>-1</v>
      </c>
      <c r="B118">
        <v>4990</v>
      </c>
      <c r="C118">
        <v>-1</v>
      </c>
      <c r="D118">
        <v>-1</v>
      </c>
      <c r="E118">
        <v>-1</v>
      </c>
      <c r="F118">
        <v>-1</v>
      </c>
      <c r="G118">
        <v>-1</v>
      </c>
      <c r="H118">
        <v>-1</v>
      </c>
      <c r="I118">
        <v>-1</v>
      </c>
      <c r="J118">
        <v>-1</v>
      </c>
      <c r="K118">
        <v>-1</v>
      </c>
      <c r="L118">
        <v>-1</v>
      </c>
      <c r="M118">
        <v>-1</v>
      </c>
    </row>
    <row r="119" spans="1:13" x14ac:dyDescent="0.3">
      <c r="A119">
        <v>-1</v>
      </c>
      <c r="B119">
        <v>5010</v>
      </c>
      <c r="C119">
        <v>-1</v>
      </c>
      <c r="D119">
        <v>-1</v>
      </c>
      <c r="E119">
        <v>-1</v>
      </c>
      <c r="F119">
        <v>-1</v>
      </c>
      <c r="G119">
        <v>-1</v>
      </c>
      <c r="H119">
        <v>-1</v>
      </c>
      <c r="I119">
        <v>-1</v>
      </c>
      <c r="J119">
        <v>-1</v>
      </c>
      <c r="K119">
        <v>-1</v>
      </c>
      <c r="L119">
        <v>-1</v>
      </c>
      <c r="M119">
        <v>-1</v>
      </c>
    </row>
    <row r="120" spans="1:13" x14ac:dyDescent="0.3">
      <c r="A120">
        <v>-1</v>
      </c>
      <c r="B120">
        <v>5030</v>
      </c>
      <c r="C120">
        <v>-1</v>
      </c>
      <c r="D120">
        <v>-1</v>
      </c>
      <c r="E120">
        <v>-1</v>
      </c>
      <c r="F120">
        <v>-1</v>
      </c>
      <c r="G120">
        <v>-1</v>
      </c>
      <c r="H120">
        <v>-1</v>
      </c>
      <c r="I120">
        <v>-1</v>
      </c>
      <c r="J120">
        <v>-1</v>
      </c>
      <c r="K120">
        <v>-1</v>
      </c>
      <c r="L120">
        <v>-1</v>
      </c>
      <c r="M120">
        <v>-1</v>
      </c>
    </row>
    <row r="121" spans="1:13" x14ac:dyDescent="0.3">
      <c r="A121">
        <v>-1</v>
      </c>
      <c r="B121">
        <v>5050</v>
      </c>
      <c r="C121">
        <v>-1</v>
      </c>
      <c r="D121">
        <v>-1</v>
      </c>
      <c r="E121">
        <v>-1</v>
      </c>
      <c r="F121">
        <v>-1</v>
      </c>
      <c r="G121">
        <v>-1</v>
      </c>
      <c r="H121">
        <v>-1</v>
      </c>
      <c r="I121">
        <v>-1</v>
      </c>
      <c r="J121">
        <v>-1</v>
      </c>
      <c r="K121">
        <v>-1</v>
      </c>
      <c r="L121">
        <v>-1</v>
      </c>
      <c r="M121">
        <v>-1</v>
      </c>
    </row>
    <row r="122" spans="1:13" x14ac:dyDescent="0.3">
      <c r="A122">
        <v>-1</v>
      </c>
      <c r="B122">
        <v>5070</v>
      </c>
      <c r="C122">
        <v>-1</v>
      </c>
      <c r="D122">
        <v>-1</v>
      </c>
      <c r="E122">
        <v>-1</v>
      </c>
      <c r="F122">
        <v>-1</v>
      </c>
      <c r="G122">
        <v>-1</v>
      </c>
      <c r="H122">
        <v>-1</v>
      </c>
      <c r="I122">
        <v>-1</v>
      </c>
      <c r="J122">
        <v>-1</v>
      </c>
      <c r="K122">
        <v>-1</v>
      </c>
      <c r="L122">
        <v>-1</v>
      </c>
      <c r="M122">
        <v>-1</v>
      </c>
    </row>
    <row r="123" spans="1:13" x14ac:dyDescent="0.3">
      <c r="A123">
        <v>-1</v>
      </c>
      <c r="B123">
        <v>5090</v>
      </c>
      <c r="C123">
        <v>-1</v>
      </c>
      <c r="D123">
        <v>-1</v>
      </c>
      <c r="E123">
        <v>-1</v>
      </c>
      <c r="F123">
        <v>-1</v>
      </c>
      <c r="G123">
        <v>-1</v>
      </c>
      <c r="H123">
        <v>-1</v>
      </c>
      <c r="I123">
        <v>-1</v>
      </c>
      <c r="J123">
        <v>-1</v>
      </c>
      <c r="K123">
        <v>-1</v>
      </c>
      <c r="L123">
        <v>-1</v>
      </c>
      <c r="M123">
        <v>-1</v>
      </c>
    </row>
    <row r="124" spans="1:13" x14ac:dyDescent="0.3">
      <c r="A124">
        <v>-1</v>
      </c>
      <c r="B124">
        <v>5110</v>
      </c>
      <c r="C124">
        <v>-1</v>
      </c>
      <c r="D124">
        <v>-1</v>
      </c>
      <c r="E124">
        <v>-1</v>
      </c>
      <c r="F124">
        <v>-1</v>
      </c>
      <c r="G124">
        <v>-1</v>
      </c>
      <c r="H124">
        <v>-1</v>
      </c>
      <c r="I124">
        <v>-1</v>
      </c>
      <c r="J124">
        <v>-1</v>
      </c>
      <c r="K124">
        <v>-1</v>
      </c>
      <c r="L124">
        <v>-1</v>
      </c>
      <c r="M124">
        <v>-1</v>
      </c>
    </row>
    <row r="125" spans="1:13" x14ac:dyDescent="0.3">
      <c r="A125">
        <v>-1</v>
      </c>
      <c r="B125">
        <v>5130</v>
      </c>
      <c r="C125">
        <v>-1</v>
      </c>
      <c r="D125">
        <v>-1</v>
      </c>
      <c r="E125">
        <v>-1</v>
      </c>
      <c r="F125">
        <v>-1</v>
      </c>
      <c r="G125">
        <v>-1</v>
      </c>
      <c r="H125">
        <v>-1</v>
      </c>
      <c r="I125">
        <v>-1</v>
      </c>
      <c r="J125">
        <v>-1</v>
      </c>
      <c r="K125">
        <v>-1</v>
      </c>
      <c r="L125">
        <v>-1</v>
      </c>
      <c r="M125">
        <v>-1</v>
      </c>
    </row>
    <row r="126" spans="1:13" x14ac:dyDescent="0.3">
      <c r="A126">
        <v>-1</v>
      </c>
      <c r="B126">
        <v>5150</v>
      </c>
      <c r="C126">
        <v>-1</v>
      </c>
      <c r="D126">
        <v>-1</v>
      </c>
      <c r="E126">
        <v>-1</v>
      </c>
      <c r="F126">
        <v>-1</v>
      </c>
      <c r="G126">
        <v>-1</v>
      </c>
      <c r="H126">
        <v>-1</v>
      </c>
      <c r="I126">
        <v>-1</v>
      </c>
      <c r="J126">
        <v>-1</v>
      </c>
      <c r="K126">
        <v>-1</v>
      </c>
      <c r="L126">
        <v>-1</v>
      </c>
      <c r="M126">
        <v>-1</v>
      </c>
    </row>
    <row r="127" spans="1:13" x14ac:dyDescent="0.3">
      <c r="A127">
        <v>-1</v>
      </c>
      <c r="B127">
        <v>5180</v>
      </c>
      <c r="C127">
        <v>-1</v>
      </c>
      <c r="D127">
        <v>-1</v>
      </c>
      <c r="E127">
        <v>-1</v>
      </c>
      <c r="F127">
        <v>-1</v>
      </c>
      <c r="G127">
        <v>-1</v>
      </c>
      <c r="H127">
        <v>-1</v>
      </c>
      <c r="I127">
        <v>-1</v>
      </c>
      <c r="J127">
        <v>-1</v>
      </c>
      <c r="K127">
        <v>-1</v>
      </c>
      <c r="L127">
        <v>-1</v>
      </c>
      <c r="M127">
        <v>-1</v>
      </c>
    </row>
    <row r="128" spans="1:13" x14ac:dyDescent="0.3">
      <c r="A128">
        <v>-1</v>
      </c>
      <c r="B128">
        <v>5200</v>
      </c>
      <c r="C128">
        <v>-1</v>
      </c>
      <c r="D128">
        <v>-1</v>
      </c>
      <c r="E128">
        <v>-1</v>
      </c>
      <c r="F128">
        <v>-1</v>
      </c>
      <c r="G128">
        <v>-1</v>
      </c>
      <c r="H128">
        <v>-1</v>
      </c>
      <c r="I128">
        <v>-1</v>
      </c>
      <c r="J128">
        <v>-1</v>
      </c>
      <c r="K128">
        <v>-1</v>
      </c>
      <c r="L128">
        <v>-1</v>
      </c>
      <c r="M128">
        <v>-1</v>
      </c>
    </row>
    <row r="129" spans="1:13" x14ac:dyDescent="0.3">
      <c r="A129">
        <v>-1</v>
      </c>
      <c r="B129">
        <v>5230</v>
      </c>
      <c r="C129">
        <v>-1</v>
      </c>
      <c r="D129">
        <v>-1</v>
      </c>
      <c r="E129">
        <v>-1</v>
      </c>
      <c r="F129">
        <v>-1</v>
      </c>
      <c r="G129">
        <v>-1</v>
      </c>
      <c r="H129">
        <v>-1</v>
      </c>
      <c r="I129">
        <v>-1</v>
      </c>
      <c r="J129">
        <v>-1</v>
      </c>
      <c r="K129">
        <v>-1</v>
      </c>
      <c r="L129">
        <v>-1</v>
      </c>
      <c r="M129">
        <v>-1</v>
      </c>
    </row>
    <row r="130" spans="1:13" x14ac:dyDescent="0.3">
      <c r="A130">
        <v>-1</v>
      </c>
      <c r="B130">
        <v>5260</v>
      </c>
      <c r="C130">
        <v>-1</v>
      </c>
      <c r="D130">
        <v>-1</v>
      </c>
      <c r="E130">
        <v>-1</v>
      </c>
      <c r="F130">
        <v>-1</v>
      </c>
      <c r="G130">
        <v>-1</v>
      </c>
      <c r="H130">
        <v>-1</v>
      </c>
      <c r="I130">
        <v>-1</v>
      </c>
      <c r="J130">
        <v>-1</v>
      </c>
      <c r="K130">
        <v>-1</v>
      </c>
      <c r="L130">
        <v>-1</v>
      </c>
      <c r="M130">
        <v>-1</v>
      </c>
    </row>
    <row r="131" spans="1:13" x14ac:dyDescent="0.3">
      <c r="A131">
        <v>-1</v>
      </c>
      <c r="B131">
        <v>5280</v>
      </c>
      <c r="C131">
        <v>-1</v>
      </c>
      <c r="D131">
        <v>-1</v>
      </c>
      <c r="E131">
        <v>-1</v>
      </c>
      <c r="F131">
        <v>-1</v>
      </c>
      <c r="G131">
        <v>-1</v>
      </c>
      <c r="H131">
        <v>-1</v>
      </c>
      <c r="I131">
        <v>-1</v>
      </c>
      <c r="J131">
        <v>-1</v>
      </c>
      <c r="K131">
        <v>-1</v>
      </c>
      <c r="L131">
        <v>-1</v>
      </c>
      <c r="M131">
        <v>-1</v>
      </c>
    </row>
    <row r="132" spans="1:13" x14ac:dyDescent="0.3">
      <c r="A132">
        <v>-1</v>
      </c>
      <c r="B132">
        <v>5310</v>
      </c>
      <c r="C132">
        <v>-1</v>
      </c>
      <c r="D132">
        <v>-1</v>
      </c>
      <c r="E132">
        <v>-1</v>
      </c>
      <c r="F132">
        <v>-1</v>
      </c>
      <c r="G132">
        <v>-1</v>
      </c>
      <c r="H132">
        <v>-1</v>
      </c>
      <c r="I132">
        <v>-1</v>
      </c>
      <c r="J132">
        <v>-1</v>
      </c>
      <c r="K132">
        <v>-1</v>
      </c>
      <c r="L132">
        <v>-1</v>
      </c>
      <c r="M132">
        <v>-1</v>
      </c>
    </row>
    <row r="133" spans="1:13" x14ac:dyDescent="0.3">
      <c r="A133">
        <v>-1</v>
      </c>
      <c r="B133">
        <v>5350</v>
      </c>
      <c r="C133">
        <v>-1</v>
      </c>
      <c r="D133">
        <v>-1</v>
      </c>
      <c r="E133">
        <v>-1</v>
      </c>
      <c r="F133">
        <v>-1</v>
      </c>
      <c r="G133">
        <v>-1</v>
      </c>
      <c r="H133">
        <v>-1</v>
      </c>
      <c r="I133">
        <v>-1</v>
      </c>
      <c r="J133">
        <v>-1</v>
      </c>
      <c r="K133">
        <v>-1</v>
      </c>
      <c r="L133">
        <v>-1</v>
      </c>
      <c r="M133">
        <v>-1</v>
      </c>
    </row>
    <row r="134" spans="1:13" x14ac:dyDescent="0.3">
      <c r="A134">
        <v>-1</v>
      </c>
      <c r="B134">
        <v>5370</v>
      </c>
      <c r="C134">
        <v>-1</v>
      </c>
      <c r="D134">
        <v>-1</v>
      </c>
      <c r="E134">
        <v>-1</v>
      </c>
      <c r="F134">
        <v>-1</v>
      </c>
      <c r="G134">
        <v>-1</v>
      </c>
      <c r="H134">
        <v>-1</v>
      </c>
      <c r="I134">
        <v>-1</v>
      </c>
      <c r="J134">
        <v>-1</v>
      </c>
      <c r="K134">
        <v>-1</v>
      </c>
      <c r="L134">
        <v>-1</v>
      </c>
      <c r="M134">
        <v>-1</v>
      </c>
    </row>
    <row r="135" spans="1:13" x14ac:dyDescent="0.3">
      <c r="A135">
        <v>-1</v>
      </c>
      <c r="B135">
        <v>5410</v>
      </c>
      <c r="C135">
        <v>-1</v>
      </c>
      <c r="D135">
        <v>-1</v>
      </c>
      <c r="E135">
        <v>-1</v>
      </c>
      <c r="F135">
        <v>-1</v>
      </c>
      <c r="G135">
        <v>-1</v>
      </c>
      <c r="H135">
        <v>-1</v>
      </c>
      <c r="I135">
        <v>-1</v>
      </c>
      <c r="J135">
        <v>-1</v>
      </c>
      <c r="K135">
        <v>-1</v>
      </c>
      <c r="L135">
        <v>-1</v>
      </c>
      <c r="M135">
        <v>-1</v>
      </c>
    </row>
    <row r="136" spans="1:13" x14ac:dyDescent="0.3">
      <c r="A136">
        <v>-1</v>
      </c>
      <c r="B136">
        <v>5480</v>
      </c>
      <c r="C136">
        <v>-1</v>
      </c>
      <c r="D136">
        <v>-1</v>
      </c>
      <c r="E136">
        <v>-1</v>
      </c>
      <c r="F136">
        <v>-1</v>
      </c>
      <c r="G136">
        <v>-1</v>
      </c>
      <c r="H136">
        <v>-1</v>
      </c>
      <c r="I136">
        <v>-1</v>
      </c>
      <c r="J136">
        <v>-1</v>
      </c>
      <c r="K136">
        <v>-1</v>
      </c>
      <c r="L136">
        <v>-1</v>
      </c>
      <c r="M136">
        <v>-1</v>
      </c>
    </row>
    <row r="137" spans="1:13" x14ac:dyDescent="0.3">
      <c r="A137">
        <v>-1</v>
      </c>
      <c r="B137">
        <v>5525</v>
      </c>
      <c r="C137">
        <v>-1</v>
      </c>
      <c r="D137">
        <v>-1</v>
      </c>
      <c r="E137">
        <v>-1</v>
      </c>
      <c r="F137">
        <v>-1</v>
      </c>
      <c r="G137">
        <v>-1</v>
      </c>
      <c r="H137">
        <v>-1</v>
      </c>
      <c r="I137">
        <v>-1</v>
      </c>
      <c r="J137">
        <v>-1</v>
      </c>
      <c r="K137">
        <v>-1</v>
      </c>
      <c r="L137">
        <v>-1</v>
      </c>
      <c r="M137">
        <v>-1</v>
      </c>
    </row>
    <row r="138" spans="1:13" x14ac:dyDescent="0.3">
      <c r="A138">
        <v>-1</v>
      </c>
      <c r="B138">
        <v>5650</v>
      </c>
      <c r="C138">
        <v>-1</v>
      </c>
      <c r="D138">
        <v>-1</v>
      </c>
      <c r="E138">
        <v>-1</v>
      </c>
      <c r="F138">
        <v>-1</v>
      </c>
      <c r="G138">
        <v>-1</v>
      </c>
      <c r="H138">
        <v>-1</v>
      </c>
      <c r="I138">
        <v>-1</v>
      </c>
      <c r="J138">
        <v>-1</v>
      </c>
      <c r="K138">
        <v>-1</v>
      </c>
      <c r="L138">
        <v>-1</v>
      </c>
      <c r="M138">
        <v>-1</v>
      </c>
    </row>
    <row r="139" spans="1:13" x14ac:dyDescent="0.3">
      <c r="A139">
        <v>-1</v>
      </c>
      <c r="B139">
        <v>7662</v>
      </c>
      <c r="C139">
        <v>-1</v>
      </c>
      <c r="D139">
        <v>-1</v>
      </c>
      <c r="E139">
        <v>-1</v>
      </c>
      <c r="F139">
        <v>-1</v>
      </c>
      <c r="G139">
        <v>-1</v>
      </c>
      <c r="H139">
        <v>-1</v>
      </c>
      <c r="I139">
        <v>-1</v>
      </c>
      <c r="J139">
        <v>-1</v>
      </c>
      <c r="K139">
        <v>-1</v>
      </c>
      <c r="L139">
        <v>-1</v>
      </c>
      <c r="M139">
        <v>-1</v>
      </c>
    </row>
    <row r="140" spans="1:13" x14ac:dyDescent="0.3">
      <c r="A140">
        <v>-1</v>
      </c>
      <c r="B140">
        <v>-1</v>
      </c>
      <c r="C140">
        <v>-1</v>
      </c>
      <c r="D140">
        <v>-1</v>
      </c>
      <c r="E140">
        <v>-1</v>
      </c>
      <c r="F140">
        <v>-1</v>
      </c>
      <c r="G140">
        <v>-1</v>
      </c>
      <c r="H140">
        <v>-1</v>
      </c>
      <c r="I140">
        <v>-1</v>
      </c>
      <c r="J140">
        <v>-1</v>
      </c>
      <c r="K140">
        <v>-1</v>
      </c>
      <c r="L140">
        <v>-1</v>
      </c>
      <c r="M140">
        <v>-1</v>
      </c>
    </row>
    <row r="141" spans="1:13" x14ac:dyDescent="0.3">
      <c r="A141">
        <v>-1</v>
      </c>
      <c r="B141">
        <v>-1</v>
      </c>
      <c r="C141">
        <v>-1</v>
      </c>
      <c r="D141">
        <v>-1</v>
      </c>
      <c r="E141">
        <v>-1</v>
      </c>
      <c r="F141">
        <v>-1</v>
      </c>
      <c r="G141">
        <v>-1</v>
      </c>
      <c r="H141">
        <v>-1</v>
      </c>
      <c r="I141">
        <v>-1</v>
      </c>
      <c r="J141">
        <v>-1</v>
      </c>
      <c r="K141">
        <v>-1</v>
      </c>
      <c r="L141">
        <v>-1</v>
      </c>
      <c r="M141">
        <v>-1</v>
      </c>
    </row>
    <row r="142" spans="1:13" x14ac:dyDescent="0.3">
      <c r="A142">
        <v>-1</v>
      </c>
      <c r="B142">
        <v>-1</v>
      </c>
      <c r="C142">
        <v>-1</v>
      </c>
      <c r="D142">
        <v>-1</v>
      </c>
      <c r="E142">
        <v>-1</v>
      </c>
      <c r="F142">
        <v>-1</v>
      </c>
      <c r="G142">
        <v>-1</v>
      </c>
      <c r="H142">
        <v>-1</v>
      </c>
      <c r="I142">
        <v>-1</v>
      </c>
      <c r="J142">
        <v>-1</v>
      </c>
      <c r="K142">
        <v>-1</v>
      </c>
      <c r="L142">
        <v>-1</v>
      </c>
      <c r="M142">
        <v>-1</v>
      </c>
    </row>
    <row r="143" spans="1:13" x14ac:dyDescent="0.3">
      <c r="A143">
        <v>-1</v>
      </c>
      <c r="B143">
        <v>-1</v>
      </c>
      <c r="C143">
        <v>-1</v>
      </c>
      <c r="D143">
        <v>-1</v>
      </c>
      <c r="E143">
        <v>-1</v>
      </c>
      <c r="F143">
        <v>-1</v>
      </c>
      <c r="G143">
        <v>-1</v>
      </c>
      <c r="H143">
        <v>-1</v>
      </c>
      <c r="I143">
        <v>-1</v>
      </c>
      <c r="J143">
        <v>-1</v>
      </c>
      <c r="K143">
        <v>-1</v>
      </c>
      <c r="L143">
        <v>-1</v>
      </c>
      <c r="M143">
        <v>-1</v>
      </c>
    </row>
    <row r="144" spans="1:13" x14ac:dyDescent="0.3">
      <c r="A144">
        <v>-1</v>
      </c>
      <c r="B144">
        <v>-1</v>
      </c>
      <c r="C144">
        <v>-1</v>
      </c>
      <c r="D144">
        <v>-1</v>
      </c>
      <c r="E144">
        <v>-1</v>
      </c>
      <c r="F144">
        <v>-1</v>
      </c>
      <c r="G144">
        <v>-1</v>
      </c>
      <c r="H144">
        <v>-1</v>
      </c>
      <c r="I144">
        <v>-1</v>
      </c>
      <c r="J144">
        <v>-1</v>
      </c>
      <c r="K144">
        <v>-1</v>
      </c>
      <c r="L144">
        <v>-1</v>
      </c>
      <c r="M144">
        <v>-1</v>
      </c>
    </row>
    <row r="145" spans="1:13" x14ac:dyDescent="0.3">
      <c r="A145">
        <v>-1</v>
      </c>
      <c r="B145">
        <v>-1</v>
      </c>
      <c r="C145">
        <v>-1</v>
      </c>
      <c r="D145">
        <v>-1</v>
      </c>
      <c r="E145">
        <v>-1</v>
      </c>
      <c r="F145">
        <v>-1</v>
      </c>
      <c r="G145">
        <v>-1</v>
      </c>
      <c r="H145">
        <v>-1</v>
      </c>
      <c r="I145">
        <v>-1</v>
      </c>
      <c r="J145">
        <v>-1</v>
      </c>
      <c r="K145">
        <v>-1</v>
      </c>
      <c r="L145">
        <v>-1</v>
      </c>
      <c r="M145">
        <v>-1</v>
      </c>
    </row>
    <row r="146" spans="1:13" x14ac:dyDescent="0.3">
      <c r="A146">
        <v>-1</v>
      </c>
      <c r="B146">
        <v>-1</v>
      </c>
      <c r="C146">
        <v>-1</v>
      </c>
      <c r="D146">
        <v>-1</v>
      </c>
      <c r="E146">
        <v>-1</v>
      </c>
      <c r="F146">
        <v>-1</v>
      </c>
      <c r="G146">
        <v>-1</v>
      </c>
      <c r="H146">
        <v>-1</v>
      </c>
      <c r="I146">
        <v>-1</v>
      </c>
      <c r="J146">
        <v>-1</v>
      </c>
      <c r="K146">
        <v>-1</v>
      </c>
      <c r="L146">
        <v>-1</v>
      </c>
      <c r="M146">
        <v>-1</v>
      </c>
    </row>
    <row r="147" spans="1:13" x14ac:dyDescent="0.3">
      <c r="A147">
        <v>-1</v>
      </c>
      <c r="B147">
        <v>-1</v>
      </c>
      <c r="C147">
        <v>-1</v>
      </c>
      <c r="D147">
        <v>-1</v>
      </c>
      <c r="E147">
        <v>-1</v>
      </c>
      <c r="F147">
        <v>-1</v>
      </c>
      <c r="G147">
        <v>-1</v>
      </c>
      <c r="H147">
        <v>-1</v>
      </c>
      <c r="I147">
        <v>-1</v>
      </c>
      <c r="J147">
        <v>-1</v>
      </c>
      <c r="K147">
        <v>-1</v>
      </c>
      <c r="L147">
        <v>-1</v>
      </c>
      <c r="M147">
        <v>-1</v>
      </c>
    </row>
    <row r="148" spans="1:13" x14ac:dyDescent="0.3">
      <c r="A148">
        <v>-1</v>
      </c>
      <c r="B148">
        <v>-1</v>
      </c>
      <c r="C148">
        <v>-1</v>
      </c>
      <c r="D148">
        <v>-1</v>
      </c>
      <c r="E148">
        <v>-1</v>
      </c>
      <c r="F148">
        <v>-1</v>
      </c>
      <c r="G148">
        <v>-1</v>
      </c>
      <c r="H148">
        <v>-1</v>
      </c>
      <c r="I148">
        <v>-1</v>
      </c>
      <c r="J148">
        <v>-1</v>
      </c>
      <c r="K148">
        <v>-1</v>
      </c>
      <c r="L148">
        <v>-1</v>
      </c>
      <c r="M148">
        <v>-1</v>
      </c>
    </row>
    <row r="149" spans="1:13" x14ac:dyDescent="0.3">
      <c r="A149">
        <v>-1</v>
      </c>
      <c r="B149">
        <v>-1</v>
      </c>
      <c r="C149">
        <v>-1</v>
      </c>
      <c r="D149">
        <v>-1</v>
      </c>
      <c r="E149">
        <v>-1</v>
      </c>
      <c r="F149">
        <v>-1</v>
      </c>
      <c r="G149">
        <v>-1</v>
      </c>
      <c r="H149">
        <v>-1</v>
      </c>
      <c r="I149">
        <v>-1</v>
      </c>
      <c r="J149">
        <v>-1</v>
      </c>
      <c r="K149">
        <v>-1</v>
      </c>
      <c r="L149">
        <v>-1</v>
      </c>
      <c r="M149">
        <v>-1</v>
      </c>
    </row>
    <row r="150" spans="1:13" x14ac:dyDescent="0.3">
      <c r="A150">
        <v>-1</v>
      </c>
      <c r="B150">
        <v>-1</v>
      </c>
      <c r="C150">
        <v>-1</v>
      </c>
      <c r="D150">
        <v>-1</v>
      </c>
      <c r="E150">
        <v>-1</v>
      </c>
      <c r="F150">
        <v>-1</v>
      </c>
      <c r="G150">
        <v>-1</v>
      </c>
      <c r="H150">
        <v>-1</v>
      </c>
      <c r="I150">
        <v>-1</v>
      </c>
      <c r="J150">
        <v>-1</v>
      </c>
      <c r="K150">
        <v>-1</v>
      </c>
      <c r="L150">
        <v>-1</v>
      </c>
      <c r="M150">
        <v>-1</v>
      </c>
    </row>
    <row r="151" spans="1:13" x14ac:dyDescent="0.3">
      <c r="A151">
        <v>-1</v>
      </c>
      <c r="B151">
        <v>-1</v>
      </c>
      <c r="C151">
        <v>-1</v>
      </c>
      <c r="D151">
        <v>-1</v>
      </c>
      <c r="E151">
        <v>-1</v>
      </c>
      <c r="F151">
        <v>-1</v>
      </c>
      <c r="G151">
        <v>-1</v>
      </c>
      <c r="H151">
        <v>-1</v>
      </c>
      <c r="I151">
        <v>-1</v>
      </c>
      <c r="J151">
        <v>-1</v>
      </c>
      <c r="K151">
        <v>-1</v>
      </c>
      <c r="L151">
        <v>-1</v>
      </c>
      <c r="M151">
        <v>-1</v>
      </c>
    </row>
    <row r="152" spans="1:13" x14ac:dyDescent="0.3">
      <c r="A152">
        <v>-1</v>
      </c>
      <c r="B152">
        <v>-1</v>
      </c>
      <c r="C152">
        <v>-1</v>
      </c>
      <c r="D152">
        <v>-1</v>
      </c>
      <c r="E152">
        <v>-1</v>
      </c>
      <c r="F152">
        <v>-1</v>
      </c>
      <c r="G152">
        <v>-1</v>
      </c>
      <c r="H152">
        <v>-1</v>
      </c>
      <c r="I152">
        <v>-1</v>
      </c>
      <c r="J152">
        <v>-1</v>
      </c>
      <c r="K152">
        <v>-1</v>
      </c>
      <c r="L152">
        <v>-1</v>
      </c>
      <c r="M152">
        <v>-1</v>
      </c>
    </row>
    <row r="153" spans="1:13" x14ac:dyDescent="0.3">
      <c r="A153">
        <v>-1</v>
      </c>
      <c r="B153">
        <v>-1</v>
      </c>
      <c r="C153">
        <v>-1</v>
      </c>
      <c r="D153">
        <v>-1</v>
      </c>
      <c r="E153">
        <v>-1</v>
      </c>
      <c r="F153">
        <v>-1</v>
      </c>
      <c r="G153">
        <v>-1</v>
      </c>
      <c r="H153">
        <v>-1</v>
      </c>
      <c r="I153">
        <v>-1</v>
      </c>
      <c r="J153">
        <v>-1</v>
      </c>
      <c r="K153">
        <v>-1</v>
      </c>
      <c r="L153">
        <v>-1</v>
      </c>
      <c r="M153">
        <v>-1</v>
      </c>
    </row>
    <row r="154" spans="1:13" x14ac:dyDescent="0.3">
      <c r="A154">
        <v>-1</v>
      </c>
      <c r="B154">
        <v>-1</v>
      </c>
      <c r="C154">
        <v>-1</v>
      </c>
      <c r="D154">
        <v>-1</v>
      </c>
      <c r="E154">
        <v>-1</v>
      </c>
      <c r="F154">
        <v>-1</v>
      </c>
      <c r="G154">
        <v>-1</v>
      </c>
      <c r="H154">
        <v>-1</v>
      </c>
      <c r="I154">
        <v>-1</v>
      </c>
      <c r="J154">
        <v>-1</v>
      </c>
      <c r="K154">
        <v>-1</v>
      </c>
      <c r="L154">
        <v>-1</v>
      </c>
      <c r="M154">
        <v>-1</v>
      </c>
    </row>
    <row r="155" spans="1:13" x14ac:dyDescent="0.3">
      <c r="A155">
        <v>-1</v>
      </c>
      <c r="B155">
        <v>-1</v>
      </c>
      <c r="C155">
        <v>-1</v>
      </c>
      <c r="D155">
        <v>-1</v>
      </c>
      <c r="E155">
        <v>-1</v>
      </c>
      <c r="F155">
        <v>-1</v>
      </c>
      <c r="G155">
        <v>-1</v>
      </c>
      <c r="H155">
        <v>-1</v>
      </c>
      <c r="I155">
        <v>-1</v>
      </c>
      <c r="J155">
        <v>-1</v>
      </c>
      <c r="K155">
        <v>-1</v>
      </c>
      <c r="L155">
        <v>-1</v>
      </c>
      <c r="M155">
        <v>-1</v>
      </c>
    </row>
    <row r="156" spans="1:13" x14ac:dyDescent="0.3">
      <c r="A156">
        <v>-1</v>
      </c>
      <c r="B156">
        <v>-1</v>
      </c>
      <c r="C156">
        <v>-1</v>
      </c>
      <c r="D156">
        <v>-1</v>
      </c>
      <c r="E156">
        <v>-1</v>
      </c>
      <c r="F156">
        <v>-1</v>
      </c>
      <c r="G156">
        <v>-1</v>
      </c>
      <c r="H156">
        <v>-1</v>
      </c>
      <c r="I156">
        <v>-1</v>
      </c>
      <c r="J156">
        <v>-1</v>
      </c>
      <c r="K156">
        <v>-1</v>
      </c>
      <c r="L156">
        <v>-1</v>
      </c>
      <c r="M156">
        <v>-1</v>
      </c>
    </row>
    <row r="157" spans="1:13" x14ac:dyDescent="0.3">
      <c r="A157">
        <v>-1</v>
      </c>
      <c r="B157">
        <v>-1</v>
      </c>
      <c r="C157">
        <v>-1</v>
      </c>
      <c r="D157">
        <v>-1</v>
      </c>
      <c r="E157">
        <v>-1</v>
      </c>
      <c r="F157">
        <v>-1</v>
      </c>
      <c r="G157">
        <v>-1</v>
      </c>
      <c r="H157">
        <v>-1</v>
      </c>
      <c r="I157">
        <v>-1</v>
      </c>
      <c r="J157">
        <v>-1</v>
      </c>
      <c r="K157">
        <v>-1</v>
      </c>
      <c r="L157">
        <v>-1</v>
      </c>
      <c r="M157">
        <v>-1</v>
      </c>
    </row>
    <row r="158" spans="1:13" x14ac:dyDescent="0.3">
      <c r="A158">
        <v>-1</v>
      </c>
      <c r="B158">
        <v>-1</v>
      </c>
      <c r="C158">
        <v>-1</v>
      </c>
      <c r="D158">
        <v>-1</v>
      </c>
      <c r="E158">
        <v>-1</v>
      </c>
      <c r="F158">
        <v>-1</v>
      </c>
      <c r="G158">
        <v>-1</v>
      </c>
      <c r="H158">
        <v>-1</v>
      </c>
      <c r="I158">
        <v>-1</v>
      </c>
      <c r="J158">
        <v>-1</v>
      </c>
      <c r="K158">
        <v>-1</v>
      </c>
      <c r="L158">
        <v>-1</v>
      </c>
      <c r="M158">
        <v>-1</v>
      </c>
    </row>
    <row r="159" spans="1:13" x14ac:dyDescent="0.3">
      <c r="A159">
        <v>-1</v>
      </c>
      <c r="B159">
        <v>-1</v>
      </c>
      <c r="C159">
        <v>-1</v>
      </c>
      <c r="D159">
        <v>-1</v>
      </c>
      <c r="E159">
        <v>-1</v>
      </c>
      <c r="F159">
        <v>-1</v>
      </c>
      <c r="G159">
        <v>-1</v>
      </c>
      <c r="H159">
        <v>-1</v>
      </c>
      <c r="I159">
        <v>-1</v>
      </c>
      <c r="J159">
        <v>-1</v>
      </c>
      <c r="K159">
        <v>-1</v>
      </c>
      <c r="L159">
        <v>-1</v>
      </c>
      <c r="M159">
        <v>-1</v>
      </c>
    </row>
    <row r="160" spans="1:13" x14ac:dyDescent="0.3">
      <c r="A160">
        <v>-1</v>
      </c>
      <c r="B160">
        <v>-1</v>
      </c>
      <c r="C160">
        <v>-1</v>
      </c>
      <c r="D160">
        <v>-1</v>
      </c>
      <c r="E160">
        <v>-1</v>
      </c>
      <c r="F160">
        <v>-1</v>
      </c>
      <c r="G160">
        <v>-1</v>
      </c>
      <c r="H160">
        <v>-1</v>
      </c>
      <c r="I160">
        <v>-1</v>
      </c>
      <c r="J160">
        <v>-1</v>
      </c>
      <c r="K160">
        <v>-1</v>
      </c>
      <c r="L160">
        <v>-1</v>
      </c>
      <c r="M160">
        <v>-1</v>
      </c>
    </row>
    <row r="161" spans="1:13" x14ac:dyDescent="0.3">
      <c r="A161">
        <v>-1</v>
      </c>
      <c r="B161">
        <v>-1</v>
      </c>
      <c r="C161">
        <v>-1</v>
      </c>
      <c r="D161">
        <v>-1</v>
      </c>
      <c r="E161">
        <v>-1</v>
      </c>
      <c r="F161">
        <v>-1</v>
      </c>
      <c r="G161">
        <v>-1</v>
      </c>
      <c r="H161">
        <v>-1</v>
      </c>
      <c r="I161">
        <v>-1</v>
      </c>
      <c r="J161">
        <v>-1</v>
      </c>
      <c r="K161">
        <v>-1</v>
      </c>
      <c r="L161">
        <v>-1</v>
      </c>
      <c r="M161">
        <v>-1</v>
      </c>
    </row>
    <row r="162" spans="1:13" x14ac:dyDescent="0.3">
      <c r="A162">
        <v>-1</v>
      </c>
      <c r="B162">
        <v>-1</v>
      </c>
      <c r="C162">
        <v>-1</v>
      </c>
      <c r="D162">
        <v>-1</v>
      </c>
      <c r="E162">
        <v>-1</v>
      </c>
      <c r="F162">
        <v>-1</v>
      </c>
      <c r="G162">
        <v>-1</v>
      </c>
      <c r="H162">
        <v>-1</v>
      </c>
      <c r="I162">
        <v>-1</v>
      </c>
      <c r="J162">
        <v>-1</v>
      </c>
      <c r="K162">
        <v>-1</v>
      </c>
      <c r="L162">
        <v>-1</v>
      </c>
      <c r="M162">
        <v>-1</v>
      </c>
    </row>
    <row r="163" spans="1:13" x14ac:dyDescent="0.3">
      <c r="A163">
        <v>-1</v>
      </c>
      <c r="B163">
        <v>-1</v>
      </c>
      <c r="C163">
        <v>-1</v>
      </c>
      <c r="D163">
        <v>-1</v>
      </c>
      <c r="E163">
        <v>-1</v>
      </c>
      <c r="F163">
        <v>-1</v>
      </c>
      <c r="G163">
        <v>-1</v>
      </c>
      <c r="H163">
        <v>-1</v>
      </c>
      <c r="I163">
        <v>-1</v>
      </c>
      <c r="J163">
        <v>-1</v>
      </c>
      <c r="K163">
        <v>-1</v>
      </c>
      <c r="L163">
        <v>-1</v>
      </c>
      <c r="M163">
        <v>-1</v>
      </c>
    </row>
    <row r="164" spans="1:13" x14ac:dyDescent="0.3">
      <c r="A164">
        <v>-1</v>
      </c>
      <c r="B164">
        <v>-1</v>
      </c>
      <c r="C164">
        <v>-1</v>
      </c>
      <c r="D164">
        <v>-1</v>
      </c>
      <c r="E164">
        <v>-1</v>
      </c>
      <c r="F164">
        <v>-1</v>
      </c>
      <c r="G164">
        <v>-1</v>
      </c>
      <c r="H164">
        <v>-1</v>
      </c>
      <c r="I164">
        <v>-1</v>
      </c>
      <c r="J164">
        <v>-1</v>
      </c>
      <c r="K164">
        <v>-1</v>
      </c>
      <c r="L164">
        <v>-1</v>
      </c>
      <c r="M164">
        <v>-1</v>
      </c>
    </row>
    <row r="165" spans="1:13" x14ac:dyDescent="0.3">
      <c r="A165">
        <v>-1</v>
      </c>
      <c r="B165">
        <v>-1</v>
      </c>
      <c r="C165">
        <v>-1</v>
      </c>
      <c r="D165">
        <v>-1</v>
      </c>
      <c r="E165">
        <v>-1</v>
      </c>
      <c r="F165">
        <v>-1</v>
      </c>
      <c r="G165">
        <v>-1</v>
      </c>
      <c r="H165">
        <v>-1</v>
      </c>
      <c r="I165">
        <v>-1</v>
      </c>
      <c r="J165">
        <v>-1</v>
      </c>
      <c r="K165">
        <v>-1</v>
      </c>
      <c r="L165">
        <v>-1</v>
      </c>
      <c r="M165">
        <v>-1</v>
      </c>
    </row>
    <row r="166" spans="1:13" x14ac:dyDescent="0.3">
      <c r="A166">
        <v>-1</v>
      </c>
      <c r="B166">
        <v>-1</v>
      </c>
      <c r="C166">
        <v>-1</v>
      </c>
      <c r="D166">
        <v>-1</v>
      </c>
      <c r="E166">
        <v>-1</v>
      </c>
      <c r="F166">
        <v>-1</v>
      </c>
      <c r="G166">
        <v>-1</v>
      </c>
      <c r="H166">
        <v>-1</v>
      </c>
      <c r="I166">
        <v>-1</v>
      </c>
      <c r="J166">
        <v>-1</v>
      </c>
      <c r="K166">
        <v>-1</v>
      </c>
      <c r="L166">
        <v>-1</v>
      </c>
      <c r="M166">
        <v>-1</v>
      </c>
    </row>
    <row r="167" spans="1:13" x14ac:dyDescent="0.3">
      <c r="A167">
        <v>-1</v>
      </c>
      <c r="B167">
        <v>-1</v>
      </c>
      <c r="C167">
        <v>-1</v>
      </c>
      <c r="D167">
        <v>-1</v>
      </c>
      <c r="E167">
        <v>-1</v>
      </c>
      <c r="F167">
        <v>-1</v>
      </c>
      <c r="G167">
        <v>-1</v>
      </c>
      <c r="H167">
        <v>-1</v>
      </c>
      <c r="I167">
        <v>-1</v>
      </c>
      <c r="J167">
        <v>-1</v>
      </c>
      <c r="K167">
        <v>-1</v>
      </c>
      <c r="L167">
        <v>-1</v>
      </c>
      <c r="M167">
        <v>-1</v>
      </c>
    </row>
    <row r="168" spans="1:13" x14ac:dyDescent="0.3">
      <c r="A168">
        <v>-1</v>
      </c>
      <c r="B168">
        <v>-1</v>
      </c>
      <c r="C168">
        <v>-1</v>
      </c>
      <c r="D168">
        <v>-1</v>
      </c>
      <c r="E168">
        <v>-1</v>
      </c>
      <c r="F168">
        <v>-1</v>
      </c>
      <c r="G168">
        <v>-1</v>
      </c>
      <c r="H168">
        <v>-1</v>
      </c>
      <c r="I168">
        <v>-1</v>
      </c>
      <c r="J168">
        <v>-1</v>
      </c>
      <c r="K168">
        <v>-1</v>
      </c>
      <c r="L168">
        <v>-1</v>
      </c>
      <c r="M168">
        <v>-1</v>
      </c>
    </row>
    <row r="169" spans="1:13" x14ac:dyDescent="0.3">
      <c r="A169">
        <v>-1</v>
      </c>
      <c r="B169">
        <v>-1</v>
      </c>
      <c r="C169">
        <v>-1</v>
      </c>
      <c r="D169">
        <v>-1</v>
      </c>
      <c r="E169">
        <v>-1</v>
      </c>
      <c r="F169">
        <v>-1</v>
      </c>
      <c r="G169">
        <v>-1</v>
      </c>
      <c r="H169">
        <v>-1</v>
      </c>
      <c r="I169">
        <v>-1</v>
      </c>
      <c r="J169">
        <v>-1</v>
      </c>
      <c r="K169">
        <v>-1</v>
      </c>
      <c r="L169">
        <v>-1</v>
      </c>
      <c r="M169">
        <v>-1</v>
      </c>
    </row>
    <row r="170" spans="1:13" x14ac:dyDescent="0.3">
      <c r="A170">
        <v>-1</v>
      </c>
      <c r="B170">
        <v>-1</v>
      </c>
      <c r="C170">
        <v>-1</v>
      </c>
      <c r="D170">
        <v>-1</v>
      </c>
      <c r="E170">
        <v>-1</v>
      </c>
      <c r="F170">
        <v>-1</v>
      </c>
      <c r="G170">
        <v>-1</v>
      </c>
      <c r="H170">
        <v>-1</v>
      </c>
      <c r="I170">
        <v>-1</v>
      </c>
      <c r="J170">
        <v>-1</v>
      </c>
      <c r="K170">
        <v>-1</v>
      </c>
      <c r="L170">
        <v>-1</v>
      </c>
      <c r="M170">
        <v>-1</v>
      </c>
    </row>
    <row r="171" spans="1:13" x14ac:dyDescent="0.3">
      <c r="A171">
        <v>-1</v>
      </c>
      <c r="B171">
        <v>-1</v>
      </c>
      <c r="C171">
        <v>-1</v>
      </c>
      <c r="D171">
        <v>-1</v>
      </c>
      <c r="E171">
        <v>-1</v>
      </c>
      <c r="F171">
        <v>-1</v>
      </c>
      <c r="G171">
        <v>-1</v>
      </c>
      <c r="H171">
        <v>-1</v>
      </c>
      <c r="I171">
        <v>-1</v>
      </c>
      <c r="J171">
        <v>-1</v>
      </c>
      <c r="K171">
        <v>-1</v>
      </c>
      <c r="L171">
        <v>-1</v>
      </c>
      <c r="M171">
        <v>-1</v>
      </c>
    </row>
    <row r="172" spans="1:13" x14ac:dyDescent="0.3">
      <c r="A172">
        <v>-1</v>
      </c>
      <c r="B172">
        <v>-1</v>
      </c>
      <c r="C172">
        <v>-1</v>
      </c>
      <c r="D172">
        <v>-1</v>
      </c>
      <c r="E172">
        <v>-1</v>
      </c>
      <c r="F172">
        <v>-1</v>
      </c>
      <c r="G172">
        <v>-1</v>
      </c>
      <c r="H172">
        <v>-1</v>
      </c>
      <c r="I172">
        <v>-1</v>
      </c>
      <c r="J172">
        <v>-1</v>
      </c>
      <c r="K172">
        <v>-1</v>
      </c>
      <c r="L172">
        <v>-1</v>
      </c>
      <c r="M172">
        <v>-1</v>
      </c>
    </row>
    <row r="173" spans="1:13" x14ac:dyDescent="0.3">
      <c r="A173">
        <v>-1</v>
      </c>
      <c r="B173">
        <v>-1</v>
      </c>
      <c r="C173">
        <v>-1</v>
      </c>
      <c r="D173">
        <v>-1</v>
      </c>
      <c r="E173">
        <v>-1</v>
      </c>
      <c r="F173">
        <v>-1</v>
      </c>
      <c r="G173">
        <v>-1</v>
      </c>
      <c r="H173">
        <v>-1</v>
      </c>
      <c r="I173">
        <v>-1</v>
      </c>
      <c r="J173">
        <v>-1</v>
      </c>
      <c r="K173">
        <v>-1</v>
      </c>
      <c r="L173">
        <v>-1</v>
      </c>
      <c r="M173">
        <v>-1</v>
      </c>
    </row>
    <row r="174" spans="1:13" x14ac:dyDescent="0.3">
      <c r="A174">
        <v>-1</v>
      </c>
      <c r="B174">
        <v>-1</v>
      </c>
      <c r="C174">
        <v>-1</v>
      </c>
      <c r="D174">
        <v>-1</v>
      </c>
      <c r="E174">
        <v>-1</v>
      </c>
      <c r="F174">
        <v>-1</v>
      </c>
      <c r="G174">
        <v>-1</v>
      </c>
      <c r="H174">
        <v>-1</v>
      </c>
      <c r="I174">
        <v>-1</v>
      </c>
      <c r="J174">
        <v>-1</v>
      </c>
      <c r="K174">
        <v>-1</v>
      </c>
      <c r="L174">
        <v>-1</v>
      </c>
      <c r="M174">
        <v>-1</v>
      </c>
    </row>
    <row r="175" spans="1:13" x14ac:dyDescent="0.3">
      <c r="A175">
        <v>-1</v>
      </c>
      <c r="B175">
        <v>-1</v>
      </c>
      <c r="C175">
        <v>-1</v>
      </c>
      <c r="D175">
        <v>-1</v>
      </c>
      <c r="E175">
        <v>-1</v>
      </c>
      <c r="F175">
        <v>-1</v>
      </c>
      <c r="G175">
        <v>-1</v>
      </c>
      <c r="H175">
        <v>-1</v>
      </c>
      <c r="I175">
        <v>-1</v>
      </c>
      <c r="J175">
        <v>-1</v>
      </c>
      <c r="K175">
        <v>-1</v>
      </c>
      <c r="L175">
        <v>-1</v>
      </c>
      <c r="M175">
        <v>-1</v>
      </c>
    </row>
    <row r="176" spans="1:13" x14ac:dyDescent="0.3">
      <c r="A176">
        <v>-1</v>
      </c>
      <c r="B176">
        <v>-1</v>
      </c>
      <c r="C176">
        <v>-1</v>
      </c>
      <c r="D176">
        <v>-1</v>
      </c>
      <c r="E176">
        <v>-1</v>
      </c>
      <c r="F176">
        <v>-1</v>
      </c>
      <c r="G176">
        <v>-1</v>
      </c>
      <c r="H176">
        <v>-1</v>
      </c>
      <c r="I176">
        <v>-1</v>
      </c>
      <c r="J176">
        <v>-1</v>
      </c>
      <c r="K176">
        <v>-1</v>
      </c>
      <c r="L176">
        <v>-1</v>
      </c>
      <c r="M176">
        <v>-1</v>
      </c>
    </row>
    <row r="177" spans="1:13" x14ac:dyDescent="0.3">
      <c r="A177">
        <v>-1</v>
      </c>
      <c r="B177">
        <v>-1</v>
      </c>
      <c r="C177">
        <v>-1</v>
      </c>
      <c r="D177">
        <v>-1</v>
      </c>
      <c r="E177">
        <v>-1</v>
      </c>
      <c r="F177">
        <v>-1</v>
      </c>
      <c r="G177">
        <v>-1</v>
      </c>
      <c r="H177">
        <v>-1</v>
      </c>
      <c r="I177">
        <v>-1</v>
      </c>
      <c r="J177">
        <v>-1</v>
      </c>
      <c r="K177">
        <v>-1</v>
      </c>
      <c r="L177">
        <v>-1</v>
      </c>
      <c r="M177">
        <v>-1</v>
      </c>
    </row>
    <row r="178" spans="1:13" x14ac:dyDescent="0.3">
      <c r="A178">
        <v>-1</v>
      </c>
      <c r="B178">
        <v>-1</v>
      </c>
      <c r="C178">
        <v>-1</v>
      </c>
      <c r="D178">
        <v>-1</v>
      </c>
      <c r="E178">
        <v>-1</v>
      </c>
      <c r="F178">
        <v>-1</v>
      </c>
      <c r="G178">
        <v>-1</v>
      </c>
      <c r="H178">
        <v>-1</v>
      </c>
      <c r="I178">
        <v>-1</v>
      </c>
      <c r="J178">
        <v>-1</v>
      </c>
      <c r="K178">
        <v>-1</v>
      </c>
      <c r="L178">
        <v>-1</v>
      </c>
      <c r="M178">
        <v>-1</v>
      </c>
    </row>
    <row r="179" spans="1:13" x14ac:dyDescent="0.3">
      <c r="A179">
        <v>-1</v>
      </c>
      <c r="B179">
        <v>-1</v>
      </c>
      <c r="C179">
        <v>-1</v>
      </c>
      <c r="D179">
        <v>-1</v>
      </c>
      <c r="E179">
        <v>-1</v>
      </c>
      <c r="F179">
        <v>-1</v>
      </c>
      <c r="G179">
        <v>-1</v>
      </c>
      <c r="H179">
        <v>-1</v>
      </c>
      <c r="I179">
        <v>-1</v>
      </c>
      <c r="J179">
        <v>-1</v>
      </c>
      <c r="K179">
        <v>-1</v>
      </c>
      <c r="L179">
        <v>-1</v>
      </c>
      <c r="M179">
        <v>-1</v>
      </c>
    </row>
    <row r="180" spans="1:13" x14ac:dyDescent="0.3">
      <c r="A180">
        <v>-1</v>
      </c>
      <c r="B180">
        <v>-1</v>
      </c>
      <c r="C180">
        <v>-1</v>
      </c>
      <c r="D180">
        <v>-1</v>
      </c>
      <c r="E180">
        <v>-1</v>
      </c>
      <c r="F180">
        <v>-1</v>
      </c>
      <c r="G180">
        <v>-1</v>
      </c>
      <c r="H180">
        <v>-1</v>
      </c>
      <c r="I180">
        <v>-1</v>
      </c>
      <c r="J180">
        <v>-1</v>
      </c>
      <c r="K180">
        <v>-1</v>
      </c>
      <c r="L180">
        <v>-1</v>
      </c>
      <c r="M180">
        <v>-1</v>
      </c>
    </row>
    <row r="181" spans="1:13" x14ac:dyDescent="0.3">
      <c r="A181">
        <v>-1</v>
      </c>
      <c r="B181">
        <v>-1</v>
      </c>
      <c r="C181">
        <v>-1</v>
      </c>
      <c r="D181">
        <v>-1</v>
      </c>
      <c r="E181">
        <v>-1</v>
      </c>
      <c r="F181">
        <v>-1</v>
      </c>
      <c r="G181">
        <v>-1</v>
      </c>
      <c r="H181">
        <v>-1</v>
      </c>
      <c r="I181">
        <v>-1</v>
      </c>
      <c r="J181">
        <v>-1</v>
      </c>
      <c r="K181">
        <v>-1</v>
      </c>
      <c r="L181">
        <v>-1</v>
      </c>
      <c r="M181">
        <v>-1</v>
      </c>
    </row>
    <row r="182" spans="1:13" x14ac:dyDescent="0.3">
      <c r="A182">
        <v>-1</v>
      </c>
      <c r="B182">
        <v>-1</v>
      </c>
      <c r="C182">
        <v>-1</v>
      </c>
      <c r="D182">
        <v>-1</v>
      </c>
      <c r="E182">
        <v>-1</v>
      </c>
      <c r="F182">
        <v>-1</v>
      </c>
      <c r="G182">
        <v>-1</v>
      </c>
      <c r="H182">
        <v>-1</v>
      </c>
      <c r="I182">
        <v>-1</v>
      </c>
      <c r="J182">
        <v>-1</v>
      </c>
      <c r="K182">
        <v>-1</v>
      </c>
      <c r="L182">
        <v>-1</v>
      </c>
      <c r="M182">
        <v>-1</v>
      </c>
    </row>
    <row r="183" spans="1:13" x14ac:dyDescent="0.3">
      <c r="A183">
        <v>-1</v>
      </c>
      <c r="B183">
        <v>-1</v>
      </c>
      <c r="C183">
        <v>-1</v>
      </c>
      <c r="D183">
        <v>-1</v>
      </c>
      <c r="E183">
        <v>-1</v>
      </c>
      <c r="F183">
        <v>-1</v>
      </c>
      <c r="G183">
        <v>-1</v>
      </c>
      <c r="H183">
        <v>-1</v>
      </c>
      <c r="I183">
        <v>-1</v>
      </c>
      <c r="J183">
        <v>-1</v>
      </c>
      <c r="K183">
        <v>-1</v>
      </c>
      <c r="L183">
        <v>-1</v>
      </c>
      <c r="M183">
        <v>-1</v>
      </c>
    </row>
    <row r="184" spans="1:13" x14ac:dyDescent="0.3">
      <c r="A184">
        <v>-1</v>
      </c>
      <c r="B184">
        <v>-1</v>
      </c>
      <c r="C184">
        <v>-1</v>
      </c>
      <c r="D184">
        <v>-1</v>
      </c>
      <c r="E184">
        <v>-1</v>
      </c>
      <c r="F184">
        <v>-1</v>
      </c>
      <c r="G184">
        <v>-1</v>
      </c>
      <c r="H184">
        <v>-1</v>
      </c>
      <c r="I184">
        <v>-1</v>
      </c>
      <c r="J184">
        <v>-1</v>
      </c>
      <c r="K184">
        <v>-1</v>
      </c>
      <c r="L184">
        <v>-1</v>
      </c>
      <c r="M184">
        <v>-1</v>
      </c>
    </row>
    <row r="185" spans="1:13" x14ac:dyDescent="0.3">
      <c r="A185">
        <v>-1</v>
      </c>
      <c r="B185">
        <v>-1</v>
      </c>
      <c r="C185">
        <v>-1</v>
      </c>
      <c r="D185">
        <v>-1</v>
      </c>
      <c r="E185">
        <v>-1</v>
      </c>
      <c r="F185">
        <v>-1</v>
      </c>
      <c r="G185">
        <v>-1</v>
      </c>
      <c r="H185">
        <v>-1</v>
      </c>
      <c r="I185">
        <v>-1</v>
      </c>
      <c r="J185">
        <v>-1</v>
      </c>
      <c r="K185">
        <v>-1</v>
      </c>
      <c r="L185">
        <v>-1</v>
      </c>
      <c r="M185">
        <v>-1</v>
      </c>
    </row>
    <row r="186" spans="1:13" x14ac:dyDescent="0.3">
      <c r="A186">
        <v>-1</v>
      </c>
      <c r="B186">
        <v>-1</v>
      </c>
      <c r="C186">
        <v>-1</v>
      </c>
      <c r="D186">
        <v>-1</v>
      </c>
      <c r="E186">
        <v>-1</v>
      </c>
      <c r="F186">
        <v>-1</v>
      </c>
      <c r="G186">
        <v>-1</v>
      </c>
      <c r="H186">
        <v>-1</v>
      </c>
      <c r="I186">
        <v>-1</v>
      </c>
      <c r="J186">
        <v>-1</v>
      </c>
      <c r="K186">
        <v>-1</v>
      </c>
      <c r="L186">
        <v>-1</v>
      </c>
      <c r="M186">
        <v>-1</v>
      </c>
    </row>
    <row r="187" spans="1:13" x14ac:dyDescent="0.3">
      <c r="A187">
        <v>-1</v>
      </c>
      <c r="B187">
        <v>-1</v>
      </c>
      <c r="C187">
        <v>-1</v>
      </c>
      <c r="D187">
        <v>-1</v>
      </c>
      <c r="E187">
        <v>-1</v>
      </c>
      <c r="F187">
        <v>-1</v>
      </c>
      <c r="G187">
        <v>-1</v>
      </c>
      <c r="H187">
        <v>-1</v>
      </c>
      <c r="I187">
        <v>-1</v>
      </c>
      <c r="J187">
        <v>-1</v>
      </c>
      <c r="K187">
        <v>-1</v>
      </c>
      <c r="L187">
        <v>-1</v>
      </c>
      <c r="M187">
        <v>-1</v>
      </c>
    </row>
    <row r="188" spans="1:13" x14ac:dyDescent="0.3">
      <c r="A188">
        <v>-1</v>
      </c>
      <c r="B188">
        <v>-1</v>
      </c>
      <c r="C188">
        <v>-1</v>
      </c>
      <c r="D188">
        <v>-1</v>
      </c>
      <c r="E188">
        <v>-1</v>
      </c>
      <c r="F188">
        <v>-1</v>
      </c>
      <c r="G188">
        <v>-1</v>
      </c>
      <c r="H188">
        <v>-1</v>
      </c>
      <c r="I188">
        <v>-1</v>
      </c>
      <c r="J188">
        <v>-1</v>
      </c>
      <c r="K188">
        <v>-1</v>
      </c>
      <c r="L188">
        <v>-1</v>
      </c>
      <c r="M188">
        <v>-1</v>
      </c>
    </row>
    <row r="189" spans="1:13" x14ac:dyDescent="0.3">
      <c r="A189">
        <v>-1</v>
      </c>
      <c r="B189">
        <v>-1</v>
      </c>
      <c r="C189">
        <v>-1</v>
      </c>
      <c r="D189">
        <v>-1</v>
      </c>
      <c r="E189">
        <v>-1</v>
      </c>
      <c r="F189">
        <v>-1</v>
      </c>
      <c r="G189">
        <v>-1</v>
      </c>
      <c r="H189">
        <v>-1</v>
      </c>
      <c r="I189">
        <v>-1</v>
      </c>
      <c r="J189">
        <v>-1</v>
      </c>
      <c r="K189">
        <v>-1</v>
      </c>
      <c r="L189">
        <v>-1</v>
      </c>
      <c r="M189">
        <v>-1</v>
      </c>
    </row>
    <row r="190" spans="1:13" x14ac:dyDescent="0.3">
      <c r="A190">
        <v>-1</v>
      </c>
      <c r="B190">
        <v>-1</v>
      </c>
      <c r="C190">
        <v>-1</v>
      </c>
      <c r="D190">
        <v>-1</v>
      </c>
      <c r="E190">
        <v>-1</v>
      </c>
      <c r="F190">
        <v>-1</v>
      </c>
      <c r="G190">
        <v>-1</v>
      </c>
      <c r="H190">
        <v>-1</v>
      </c>
      <c r="I190">
        <v>-1</v>
      </c>
      <c r="J190">
        <v>-1</v>
      </c>
      <c r="K190">
        <v>-1</v>
      </c>
      <c r="L190">
        <v>-1</v>
      </c>
      <c r="M190">
        <v>-1</v>
      </c>
    </row>
    <row r="191" spans="1:13" x14ac:dyDescent="0.3">
      <c r="A191">
        <v>-1</v>
      </c>
      <c r="B191">
        <v>-1</v>
      </c>
      <c r="C191">
        <v>-1</v>
      </c>
      <c r="D191">
        <v>-1</v>
      </c>
      <c r="E191">
        <v>-1</v>
      </c>
      <c r="F191">
        <v>-1</v>
      </c>
      <c r="G191">
        <v>-1</v>
      </c>
      <c r="H191">
        <v>-1</v>
      </c>
      <c r="I191">
        <v>-1</v>
      </c>
      <c r="J191">
        <v>-1</v>
      </c>
      <c r="K191">
        <v>-1</v>
      </c>
      <c r="L191">
        <v>-1</v>
      </c>
      <c r="M191">
        <v>-1</v>
      </c>
    </row>
    <row r="192" spans="1:13" x14ac:dyDescent="0.3">
      <c r="A192">
        <v>-1</v>
      </c>
      <c r="B192">
        <v>-1</v>
      </c>
      <c r="C192">
        <v>-1</v>
      </c>
      <c r="D192">
        <v>-1</v>
      </c>
      <c r="E192">
        <v>-1</v>
      </c>
      <c r="F192">
        <v>-1</v>
      </c>
      <c r="G192">
        <v>-1</v>
      </c>
      <c r="H192">
        <v>-1</v>
      </c>
      <c r="I192">
        <v>-1</v>
      </c>
      <c r="J192">
        <v>-1</v>
      </c>
      <c r="K192">
        <v>-1</v>
      </c>
      <c r="L192">
        <v>-1</v>
      </c>
      <c r="M192">
        <v>-1</v>
      </c>
    </row>
    <row r="193" spans="1:13" x14ac:dyDescent="0.3">
      <c r="A193">
        <v>-1</v>
      </c>
      <c r="B193">
        <v>-1</v>
      </c>
      <c r="C193">
        <v>-1</v>
      </c>
      <c r="D193">
        <v>-1</v>
      </c>
      <c r="E193">
        <v>-1</v>
      </c>
      <c r="F193">
        <v>-1</v>
      </c>
      <c r="G193">
        <v>-1</v>
      </c>
      <c r="H193">
        <v>-1</v>
      </c>
      <c r="I193">
        <v>-1</v>
      </c>
      <c r="J193">
        <v>-1</v>
      </c>
      <c r="K193">
        <v>-1</v>
      </c>
      <c r="L193">
        <v>-1</v>
      </c>
      <c r="M193">
        <v>-1</v>
      </c>
    </row>
    <row r="194" spans="1:13" x14ac:dyDescent="0.3">
      <c r="A194">
        <v>-1</v>
      </c>
      <c r="B194">
        <v>-1</v>
      </c>
      <c r="C194">
        <v>-1</v>
      </c>
      <c r="D194">
        <v>-1</v>
      </c>
      <c r="E194">
        <v>-1</v>
      </c>
      <c r="F194">
        <v>-1</v>
      </c>
      <c r="G194">
        <v>-1</v>
      </c>
      <c r="H194">
        <v>-1</v>
      </c>
      <c r="I194">
        <v>-1</v>
      </c>
      <c r="J194">
        <v>-1</v>
      </c>
      <c r="K194">
        <v>-1</v>
      </c>
      <c r="L194">
        <v>-1</v>
      </c>
      <c r="M194">
        <v>-1</v>
      </c>
    </row>
    <row r="195" spans="1:13" x14ac:dyDescent="0.3">
      <c r="A195">
        <v>-1</v>
      </c>
      <c r="B195">
        <v>-1</v>
      </c>
      <c r="C195">
        <v>-1</v>
      </c>
      <c r="D195">
        <v>-1</v>
      </c>
      <c r="E195">
        <v>-1</v>
      </c>
      <c r="F195">
        <v>-1</v>
      </c>
      <c r="G195">
        <v>-1</v>
      </c>
      <c r="H195">
        <v>-1</v>
      </c>
      <c r="I195">
        <v>-1</v>
      </c>
      <c r="J195">
        <v>-1</v>
      </c>
      <c r="K195">
        <v>-1</v>
      </c>
      <c r="L195">
        <v>-1</v>
      </c>
      <c r="M195">
        <v>-1</v>
      </c>
    </row>
    <row r="196" spans="1:13" x14ac:dyDescent="0.3">
      <c r="A196">
        <v>-1</v>
      </c>
      <c r="B196">
        <v>-1</v>
      </c>
      <c r="C196">
        <v>-1</v>
      </c>
      <c r="D196">
        <v>-1</v>
      </c>
      <c r="E196">
        <v>-1</v>
      </c>
      <c r="F196">
        <v>-1</v>
      </c>
      <c r="G196">
        <v>-1</v>
      </c>
      <c r="H196">
        <v>-1</v>
      </c>
      <c r="I196">
        <v>-1</v>
      </c>
      <c r="J196">
        <v>-1</v>
      </c>
      <c r="K196">
        <v>-1</v>
      </c>
      <c r="L196">
        <v>-1</v>
      </c>
      <c r="M196">
        <v>-1</v>
      </c>
    </row>
    <row r="197" spans="1:13" x14ac:dyDescent="0.3">
      <c r="A197">
        <v>-1</v>
      </c>
      <c r="B197">
        <v>-1</v>
      </c>
      <c r="C197">
        <v>-1</v>
      </c>
      <c r="D197">
        <v>-1</v>
      </c>
      <c r="E197">
        <v>-1</v>
      </c>
      <c r="F197">
        <v>-1</v>
      </c>
      <c r="G197">
        <v>-1</v>
      </c>
      <c r="H197">
        <v>-1</v>
      </c>
      <c r="I197">
        <v>-1</v>
      </c>
      <c r="J197">
        <v>-1</v>
      </c>
      <c r="K197">
        <v>-1</v>
      </c>
      <c r="L197">
        <v>-1</v>
      </c>
      <c r="M197">
        <v>-1</v>
      </c>
    </row>
    <row r="198" spans="1:13" x14ac:dyDescent="0.3">
      <c r="A198">
        <v>-1</v>
      </c>
      <c r="B198">
        <v>-1</v>
      </c>
      <c r="C198">
        <v>-1</v>
      </c>
      <c r="D198">
        <v>-1</v>
      </c>
      <c r="E198">
        <v>-1</v>
      </c>
      <c r="F198">
        <v>-1</v>
      </c>
      <c r="G198">
        <v>-1</v>
      </c>
      <c r="H198">
        <v>-1</v>
      </c>
      <c r="I198">
        <v>-1</v>
      </c>
      <c r="J198">
        <v>-1</v>
      </c>
      <c r="K198">
        <v>-1</v>
      </c>
      <c r="L198">
        <v>-1</v>
      </c>
      <c r="M198">
        <v>-1</v>
      </c>
    </row>
    <row r="199" spans="1:13" x14ac:dyDescent="0.3">
      <c r="A199">
        <v>-1</v>
      </c>
      <c r="B199">
        <v>-1</v>
      </c>
      <c r="C199">
        <v>-1</v>
      </c>
      <c r="D199">
        <v>-1</v>
      </c>
      <c r="E199">
        <v>-1</v>
      </c>
      <c r="F199">
        <v>-1</v>
      </c>
      <c r="G199">
        <v>-1</v>
      </c>
      <c r="H199">
        <v>-1</v>
      </c>
      <c r="I199">
        <v>-1</v>
      </c>
      <c r="J199">
        <v>-1</v>
      </c>
      <c r="K199">
        <v>-1</v>
      </c>
      <c r="L199">
        <v>-1</v>
      </c>
      <c r="M199">
        <v>-1</v>
      </c>
    </row>
    <row r="200" spans="1:13" x14ac:dyDescent="0.3">
      <c r="A200">
        <v>-1</v>
      </c>
      <c r="B200">
        <v>-1</v>
      </c>
      <c r="C200">
        <v>-1</v>
      </c>
      <c r="D200">
        <v>-1</v>
      </c>
      <c r="E200">
        <v>-1</v>
      </c>
      <c r="F200">
        <v>-1</v>
      </c>
      <c r="G200">
        <v>-1</v>
      </c>
      <c r="H200">
        <v>-1</v>
      </c>
      <c r="I200">
        <v>-1</v>
      </c>
      <c r="J200">
        <v>-1</v>
      </c>
      <c r="K200">
        <v>-1</v>
      </c>
      <c r="L200">
        <v>-1</v>
      </c>
      <c r="M200">
        <v>-1</v>
      </c>
    </row>
    <row r="201" spans="1:13" x14ac:dyDescent="0.3">
      <c r="A201">
        <v>-1</v>
      </c>
      <c r="B201">
        <v>-1</v>
      </c>
      <c r="C201">
        <v>-1</v>
      </c>
      <c r="D201">
        <v>-1</v>
      </c>
      <c r="E201">
        <v>-1</v>
      </c>
      <c r="F201">
        <v>-1</v>
      </c>
      <c r="G201">
        <v>-1</v>
      </c>
      <c r="H201">
        <v>-1</v>
      </c>
      <c r="I201">
        <v>-1</v>
      </c>
      <c r="J201">
        <v>-1</v>
      </c>
      <c r="K201">
        <v>-1</v>
      </c>
      <c r="L201">
        <v>-1</v>
      </c>
      <c r="M201">
        <v>-1</v>
      </c>
    </row>
    <row r="202" spans="1:13" x14ac:dyDescent="0.3">
      <c r="A202">
        <v>-1</v>
      </c>
      <c r="B202">
        <v>-1</v>
      </c>
      <c r="C202">
        <v>-1</v>
      </c>
      <c r="D202">
        <v>-1</v>
      </c>
      <c r="E202">
        <v>-1</v>
      </c>
      <c r="F202">
        <v>-1</v>
      </c>
      <c r="G202">
        <v>-1</v>
      </c>
      <c r="H202">
        <v>-1</v>
      </c>
      <c r="I202">
        <v>-1</v>
      </c>
      <c r="J202">
        <v>-1</v>
      </c>
      <c r="K202">
        <v>-1</v>
      </c>
      <c r="L202">
        <v>-1</v>
      </c>
      <c r="M202">
        <v>-1</v>
      </c>
    </row>
    <row r="203" spans="1:13" x14ac:dyDescent="0.3">
      <c r="A203">
        <v>-1</v>
      </c>
      <c r="B203">
        <v>-1</v>
      </c>
      <c r="C203">
        <v>-1</v>
      </c>
      <c r="D203">
        <v>-1</v>
      </c>
      <c r="E203">
        <v>-1</v>
      </c>
      <c r="F203">
        <v>-1</v>
      </c>
      <c r="G203">
        <v>-1</v>
      </c>
      <c r="H203">
        <v>-1</v>
      </c>
      <c r="I203">
        <v>-1</v>
      </c>
      <c r="J203">
        <v>-1</v>
      </c>
      <c r="K203">
        <v>-1</v>
      </c>
      <c r="L203">
        <v>-1</v>
      </c>
      <c r="M203">
        <v>-1</v>
      </c>
    </row>
    <row r="204" spans="1:13" x14ac:dyDescent="0.3">
      <c r="A204">
        <v>-1</v>
      </c>
      <c r="B204">
        <v>-1</v>
      </c>
      <c r="C204">
        <v>-1</v>
      </c>
      <c r="D204">
        <v>-1</v>
      </c>
      <c r="E204">
        <v>-1</v>
      </c>
      <c r="F204">
        <v>-1</v>
      </c>
      <c r="G204">
        <v>-1</v>
      </c>
      <c r="H204">
        <v>-1</v>
      </c>
      <c r="I204">
        <v>-1</v>
      </c>
      <c r="J204">
        <v>-1</v>
      </c>
      <c r="K204">
        <v>-1</v>
      </c>
      <c r="L204">
        <v>-1</v>
      </c>
      <c r="M204">
        <v>-1</v>
      </c>
    </row>
    <row r="205" spans="1:13" x14ac:dyDescent="0.3">
      <c r="A205">
        <v>-1</v>
      </c>
      <c r="B205">
        <v>-1</v>
      </c>
      <c r="C205">
        <v>-1</v>
      </c>
      <c r="D205">
        <v>-1</v>
      </c>
      <c r="E205">
        <v>-1</v>
      </c>
      <c r="F205">
        <v>-1</v>
      </c>
      <c r="G205">
        <v>-1</v>
      </c>
      <c r="H205">
        <v>-1</v>
      </c>
      <c r="I205">
        <v>-1</v>
      </c>
      <c r="J205">
        <v>-1</v>
      </c>
      <c r="K205">
        <v>-1</v>
      </c>
      <c r="L205">
        <v>-1</v>
      </c>
      <c r="M205">
        <v>-1</v>
      </c>
    </row>
    <row r="206" spans="1:13" x14ac:dyDescent="0.3">
      <c r="A206">
        <v>-1</v>
      </c>
      <c r="B206">
        <v>-1</v>
      </c>
      <c r="C206">
        <v>-1</v>
      </c>
      <c r="D206">
        <v>-1</v>
      </c>
      <c r="E206">
        <v>-1</v>
      </c>
      <c r="F206">
        <v>-1</v>
      </c>
      <c r="G206">
        <v>-1</v>
      </c>
      <c r="H206">
        <v>-1</v>
      </c>
      <c r="I206">
        <v>-1</v>
      </c>
      <c r="J206">
        <v>-1</v>
      </c>
      <c r="K206">
        <v>-1</v>
      </c>
      <c r="L206">
        <v>-1</v>
      </c>
      <c r="M206">
        <v>-1</v>
      </c>
    </row>
  </sheetData>
  <sheetProtection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L206"/>
  <sheetViews>
    <sheetView workbookViewId="0"/>
  </sheetViews>
  <sheetFormatPr baseColWidth="10" defaultRowHeight="14.4" x14ac:dyDescent="0.3"/>
  <sheetData>
    <row r="1" spans="1:12" x14ac:dyDescent="0.3">
      <c r="A1" t="s">
        <v>724</v>
      </c>
      <c r="B1" t="s">
        <v>725</v>
      </c>
      <c r="C1" t="s">
        <v>726</v>
      </c>
      <c r="D1" t="s">
        <v>727</v>
      </c>
      <c r="E1" t="s">
        <v>728</v>
      </c>
      <c r="F1" t="s">
        <v>729</v>
      </c>
      <c r="G1" t="s">
        <v>730</v>
      </c>
      <c r="H1" t="s">
        <v>731</v>
      </c>
      <c r="I1" t="s">
        <v>732</v>
      </c>
      <c r="J1" t="s">
        <v>733</v>
      </c>
      <c r="K1" t="s">
        <v>734</v>
      </c>
      <c r="L1" t="s">
        <v>735</v>
      </c>
    </row>
    <row r="2" spans="1:12" x14ac:dyDescent="0.3">
      <c r="A2">
        <v>2800</v>
      </c>
      <c r="B2">
        <v>2940</v>
      </c>
      <c r="C2">
        <v>3010</v>
      </c>
      <c r="D2">
        <v>3065</v>
      </c>
      <c r="E2">
        <v>3060</v>
      </c>
      <c r="F2">
        <v>3020</v>
      </c>
      <c r="G2">
        <v>2945</v>
      </c>
      <c r="H2">
        <v>2785</v>
      </c>
      <c r="I2">
        <v>2540</v>
      </c>
      <c r="J2">
        <v>2300</v>
      </c>
      <c r="K2">
        <v>2070</v>
      </c>
      <c r="L2">
        <v>1840</v>
      </c>
    </row>
    <row r="3" spans="1:12" x14ac:dyDescent="0.3">
      <c r="A3">
        <v>445</v>
      </c>
      <c r="B3">
        <v>370</v>
      </c>
      <c r="C3">
        <v>330</v>
      </c>
      <c r="D3">
        <v>295</v>
      </c>
      <c r="E3">
        <v>290</v>
      </c>
      <c r="F3">
        <v>310</v>
      </c>
      <c r="G3">
        <v>355</v>
      </c>
      <c r="H3">
        <v>435</v>
      </c>
      <c r="I3">
        <v>540</v>
      </c>
      <c r="J3">
        <v>487.5</v>
      </c>
      <c r="K3">
        <v>455</v>
      </c>
      <c r="L3">
        <v>460</v>
      </c>
    </row>
    <row r="4" spans="1:12" x14ac:dyDescent="0.3">
      <c r="A4">
        <v>365</v>
      </c>
      <c r="B4">
        <v>330</v>
      </c>
      <c r="C4">
        <v>305</v>
      </c>
      <c r="D4">
        <v>305</v>
      </c>
      <c r="E4">
        <v>300</v>
      </c>
      <c r="F4">
        <v>310</v>
      </c>
      <c r="G4">
        <v>330</v>
      </c>
      <c r="H4">
        <v>380</v>
      </c>
      <c r="I4">
        <v>480</v>
      </c>
      <c r="J4">
        <v>542.5</v>
      </c>
      <c r="K4">
        <v>525</v>
      </c>
      <c r="L4">
        <v>510</v>
      </c>
    </row>
    <row r="5" spans="1:12" x14ac:dyDescent="0.3">
      <c r="A5">
        <v>1210</v>
      </c>
      <c r="B5">
        <v>1030</v>
      </c>
      <c r="C5">
        <v>950</v>
      </c>
      <c r="D5">
        <v>895</v>
      </c>
      <c r="E5">
        <v>880</v>
      </c>
      <c r="F5">
        <v>925</v>
      </c>
      <c r="G5">
        <v>1025</v>
      </c>
      <c r="H5">
        <v>1215</v>
      </c>
      <c r="I5">
        <v>1520</v>
      </c>
      <c r="J5">
        <v>1540</v>
      </c>
      <c r="K5">
        <v>1440</v>
      </c>
      <c r="L5">
        <v>1430</v>
      </c>
    </row>
    <row r="6" spans="1:12" x14ac:dyDescent="0.3">
      <c r="A6">
        <v>1110</v>
      </c>
      <c r="B6">
        <v>1035</v>
      </c>
      <c r="C6">
        <v>925</v>
      </c>
      <c r="D6">
        <v>900</v>
      </c>
      <c r="E6">
        <v>885</v>
      </c>
      <c r="F6">
        <v>930</v>
      </c>
      <c r="G6">
        <v>1025</v>
      </c>
      <c r="H6">
        <v>1220</v>
      </c>
      <c r="I6">
        <v>1460</v>
      </c>
      <c r="J6">
        <v>1490</v>
      </c>
      <c r="K6">
        <v>1360</v>
      </c>
      <c r="L6">
        <v>1440</v>
      </c>
    </row>
    <row r="7" spans="1:12" x14ac:dyDescent="0.3">
      <c r="A7">
        <v>220</v>
      </c>
      <c r="B7">
        <v>0</v>
      </c>
      <c r="C7">
        <v>0</v>
      </c>
      <c r="D7">
        <v>0</v>
      </c>
      <c r="E7">
        <v>0</v>
      </c>
      <c r="F7">
        <v>38</v>
      </c>
      <c r="G7">
        <v>0</v>
      </c>
      <c r="H7">
        <v>0</v>
      </c>
      <c r="I7">
        <v>0</v>
      </c>
      <c r="J7">
        <v>450</v>
      </c>
      <c r="K7">
        <v>320</v>
      </c>
      <c r="L7">
        <v>190</v>
      </c>
    </row>
    <row r="8" spans="1:12" x14ac:dyDescent="0.3">
      <c r="A8">
        <v>430</v>
      </c>
      <c r="B8">
        <v>30</v>
      </c>
      <c r="C8">
        <v>105</v>
      </c>
      <c r="D8">
        <v>39</v>
      </c>
      <c r="E8">
        <v>290</v>
      </c>
      <c r="F8">
        <v>150</v>
      </c>
      <c r="G8">
        <v>309</v>
      </c>
      <c r="H8">
        <v>170</v>
      </c>
      <c r="I8">
        <v>385</v>
      </c>
      <c r="J8">
        <v>480</v>
      </c>
      <c r="K8">
        <v>4675</v>
      </c>
      <c r="L8">
        <v>220</v>
      </c>
    </row>
    <row r="9" spans="1:12" x14ac:dyDescent="0.3">
      <c r="A9">
        <v>470</v>
      </c>
      <c r="B9">
        <v>190</v>
      </c>
      <c r="C9">
        <v>136</v>
      </c>
      <c r="D9">
        <v>260</v>
      </c>
      <c r="E9">
        <v>399</v>
      </c>
      <c r="F9">
        <v>300</v>
      </c>
      <c r="G9">
        <v>330</v>
      </c>
      <c r="H9">
        <v>305</v>
      </c>
      <c r="I9">
        <v>460</v>
      </c>
      <c r="J9">
        <v>500</v>
      </c>
      <c r="K9">
        <v>4855</v>
      </c>
      <c r="L9">
        <v>4350</v>
      </c>
    </row>
    <row r="10" spans="1:12" x14ac:dyDescent="0.3">
      <c r="A10">
        <v>490</v>
      </c>
      <c r="B10">
        <v>210</v>
      </c>
      <c r="C10">
        <v>257</v>
      </c>
      <c r="D10">
        <v>325</v>
      </c>
      <c r="E10">
        <v>465</v>
      </c>
      <c r="F10">
        <v>330</v>
      </c>
      <c r="G10">
        <v>440</v>
      </c>
      <c r="H10">
        <v>430</v>
      </c>
      <c r="I10">
        <v>500</v>
      </c>
      <c r="J10">
        <v>535</v>
      </c>
      <c r="K10">
        <v>4980</v>
      </c>
      <c r="L10">
        <v>4420</v>
      </c>
    </row>
    <row r="11" spans="1:12" x14ac:dyDescent="0.3">
      <c r="A11">
        <v>520</v>
      </c>
      <c r="B11">
        <v>240</v>
      </c>
      <c r="C11">
        <v>290</v>
      </c>
      <c r="D11">
        <v>360</v>
      </c>
      <c r="E11">
        <v>545</v>
      </c>
      <c r="F11">
        <v>376</v>
      </c>
      <c r="G11">
        <v>500</v>
      </c>
      <c r="H11">
        <v>480</v>
      </c>
      <c r="I11">
        <v>570</v>
      </c>
      <c r="J11">
        <v>560</v>
      </c>
      <c r="K11">
        <v>-1</v>
      </c>
      <c r="L11">
        <v>4450</v>
      </c>
    </row>
    <row r="12" spans="1:12" x14ac:dyDescent="0.3">
      <c r="A12">
        <v>555</v>
      </c>
      <c r="B12">
        <v>270</v>
      </c>
      <c r="C12">
        <v>344</v>
      </c>
      <c r="D12">
        <v>390</v>
      </c>
      <c r="E12">
        <v>600</v>
      </c>
      <c r="F12">
        <v>420</v>
      </c>
      <c r="G12">
        <v>520</v>
      </c>
      <c r="H12">
        <v>520</v>
      </c>
      <c r="I12">
        <v>636</v>
      </c>
      <c r="J12">
        <v>600</v>
      </c>
      <c r="K12">
        <v>-1</v>
      </c>
      <c r="L12">
        <v>4480</v>
      </c>
    </row>
    <row r="13" spans="1:12" x14ac:dyDescent="0.3">
      <c r="A13">
        <v>590</v>
      </c>
      <c r="B13">
        <v>290</v>
      </c>
      <c r="C13">
        <v>380</v>
      </c>
      <c r="D13">
        <v>450</v>
      </c>
      <c r="E13">
        <v>620</v>
      </c>
      <c r="F13">
        <v>460</v>
      </c>
      <c r="G13">
        <v>540</v>
      </c>
      <c r="H13">
        <v>550</v>
      </c>
      <c r="I13">
        <v>675</v>
      </c>
      <c r="J13">
        <v>620</v>
      </c>
      <c r="K13">
        <v>-1</v>
      </c>
      <c r="L13">
        <v>4560</v>
      </c>
    </row>
    <row r="14" spans="1:12" x14ac:dyDescent="0.3">
      <c r="A14">
        <v>610</v>
      </c>
      <c r="B14">
        <v>320</v>
      </c>
      <c r="C14">
        <v>400</v>
      </c>
      <c r="D14">
        <v>490</v>
      </c>
      <c r="E14">
        <v>654</v>
      </c>
      <c r="F14">
        <v>480</v>
      </c>
      <c r="G14">
        <v>580</v>
      </c>
      <c r="H14">
        <v>570</v>
      </c>
      <c r="I14">
        <v>695</v>
      </c>
      <c r="J14">
        <v>720</v>
      </c>
      <c r="K14">
        <v>-1</v>
      </c>
      <c r="L14">
        <v>4580</v>
      </c>
    </row>
    <row r="15" spans="1:12" x14ac:dyDescent="0.3">
      <c r="A15">
        <v>637</v>
      </c>
      <c r="B15">
        <v>400</v>
      </c>
      <c r="C15">
        <v>420</v>
      </c>
      <c r="D15">
        <v>530</v>
      </c>
      <c r="E15">
        <v>675</v>
      </c>
      <c r="F15">
        <v>504</v>
      </c>
      <c r="G15">
        <v>630</v>
      </c>
      <c r="H15">
        <v>650</v>
      </c>
      <c r="I15">
        <v>740</v>
      </c>
      <c r="J15">
        <v>4930</v>
      </c>
      <c r="K15">
        <v>-1</v>
      </c>
      <c r="L15">
        <v>4620</v>
      </c>
    </row>
    <row r="16" spans="1:12" x14ac:dyDescent="0.3">
      <c r="A16">
        <v>680</v>
      </c>
      <c r="B16">
        <v>420</v>
      </c>
      <c r="C16">
        <v>442</v>
      </c>
      <c r="D16">
        <v>550</v>
      </c>
      <c r="E16">
        <v>700</v>
      </c>
      <c r="F16">
        <v>545</v>
      </c>
      <c r="G16">
        <v>650</v>
      </c>
      <c r="H16">
        <v>680</v>
      </c>
      <c r="I16">
        <v>760</v>
      </c>
      <c r="J16">
        <v>5060</v>
      </c>
      <c r="K16">
        <v>-1</v>
      </c>
      <c r="L16">
        <v>4640</v>
      </c>
    </row>
    <row r="17" spans="1:12" x14ac:dyDescent="0.3">
      <c r="A17">
        <v>820</v>
      </c>
      <c r="B17">
        <v>442</v>
      </c>
      <c r="C17">
        <v>470</v>
      </c>
      <c r="D17">
        <v>570</v>
      </c>
      <c r="E17">
        <v>800</v>
      </c>
      <c r="F17">
        <v>575</v>
      </c>
      <c r="G17">
        <v>670</v>
      </c>
      <c r="H17">
        <v>700</v>
      </c>
      <c r="I17">
        <v>780</v>
      </c>
      <c r="J17">
        <v>5090</v>
      </c>
      <c r="K17">
        <v>-1</v>
      </c>
      <c r="L17">
        <v>4700</v>
      </c>
    </row>
    <row r="18" spans="1:12" x14ac:dyDescent="0.3">
      <c r="A18">
        <v>860</v>
      </c>
      <c r="B18">
        <v>465</v>
      </c>
      <c r="C18">
        <v>500</v>
      </c>
      <c r="D18">
        <v>590</v>
      </c>
      <c r="E18">
        <v>850</v>
      </c>
      <c r="F18">
        <v>600</v>
      </c>
      <c r="G18">
        <v>690</v>
      </c>
      <c r="H18">
        <v>735</v>
      </c>
      <c r="I18">
        <v>800</v>
      </c>
      <c r="J18">
        <v>-1</v>
      </c>
      <c r="K18">
        <v>-1</v>
      </c>
      <c r="L18">
        <v>4780</v>
      </c>
    </row>
    <row r="19" spans="1:12" x14ac:dyDescent="0.3">
      <c r="A19">
        <v>920</v>
      </c>
      <c r="B19">
        <v>490</v>
      </c>
      <c r="C19">
        <v>520</v>
      </c>
      <c r="D19">
        <v>610</v>
      </c>
      <c r="E19">
        <v>880</v>
      </c>
      <c r="F19">
        <v>625</v>
      </c>
      <c r="G19">
        <v>730</v>
      </c>
      <c r="H19">
        <v>775</v>
      </c>
      <c r="I19">
        <v>820</v>
      </c>
      <c r="J19">
        <v>-1</v>
      </c>
      <c r="K19">
        <v>-1</v>
      </c>
      <c r="L19">
        <v>4830</v>
      </c>
    </row>
    <row r="20" spans="1:12" x14ac:dyDescent="0.3">
      <c r="A20">
        <v>945</v>
      </c>
      <c r="B20">
        <v>510</v>
      </c>
      <c r="C20">
        <v>540</v>
      </c>
      <c r="D20">
        <v>650</v>
      </c>
      <c r="E20">
        <v>910</v>
      </c>
      <c r="F20">
        <v>680</v>
      </c>
      <c r="G20">
        <v>780</v>
      </c>
      <c r="H20">
        <v>800</v>
      </c>
      <c r="I20">
        <v>850</v>
      </c>
      <c r="J20">
        <v>-1</v>
      </c>
      <c r="K20">
        <v>-1</v>
      </c>
      <c r="L20">
        <v>4850</v>
      </c>
    </row>
    <row r="21" spans="1:12" x14ac:dyDescent="0.3">
      <c r="A21">
        <v>1000</v>
      </c>
      <c r="B21">
        <v>530</v>
      </c>
      <c r="C21">
        <v>560</v>
      </c>
      <c r="D21">
        <v>750</v>
      </c>
      <c r="E21">
        <v>930</v>
      </c>
      <c r="F21">
        <v>720</v>
      </c>
      <c r="G21">
        <v>820</v>
      </c>
      <c r="H21">
        <v>820</v>
      </c>
      <c r="I21">
        <v>880</v>
      </c>
      <c r="J21">
        <v>-1</v>
      </c>
      <c r="K21">
        <v>-1</v>
      </c>
      <c r="L21">
        <v>4960</v>
      </c>
    </row>
    <row r="22" spans="1:12" x14ac:dyDescent="0.3">
      <c r="A22">
        <v>1029</v>
      </c>
      <c r="B22">
        <v>550</v>
      </c>
      <c r="C22">
        <v>589</v>
      </c>
      <c r="D22">
        <v>772</v>
      </c>
      <c r="E22">
        <v>950</v>
      </c>
      <c r="F22">
        <v>750</v>
      </c>
      <c r="G22">
        <v>852</v>
      </c>
      <c r="H22">
        <v>850</v>
      </c>
      <c r="I22">
        <v>900</v>
      </c>
      <c r="J22">
        <v>-1</v>
      </c>
      <c r="K22">
        <v>-1</v>
      </c>
      <c r="L22">
        <v>5050</v>
      </c>
    </row>
    <row r="23" spans="1:12" x14ac:dyDescent="0.3">
      <c r="A23">
        <v>1050</v>
      </c>
      <c r="B23">
        <v>570</v>
      </c>
      <c r="C23">
        <v>610</v>
      </c>
      <c r="D23">
        <v>820</v>
      </c>
      <c r="E23">
        <v>975</v>
      </c>
      <c r="F23">
        <v>770</v>
      </c>
      <c r="G23">
        <v>872</v>
      </c>
      <c r="H23">
        <v>870</v>
      </c>
      <c r="I23">
        <v>920</v>
      </c>
      <c r="J23">
        <v>-1</v>
      </c>
      <c r="K23">
        <v>-1</v>
      </c>
      <c r="L23">
        <v>5110</v>
      </c>
    </row>
    <row r="24" spans="1:12" x14ac:dyDescent="0.3">
      <c r="A24">
        <v>1090</v>
      </c>
      <c r="B24">
        <v>600</v>
      </c>
      <c r="C24">
        <v>635</v>
      </c>
      <c r="D24">
        <v>840</v>
      </c>
      <c r="E24">
        <v>1000</v>
      </c>
      <c r="F24">
        <v>817</v>
      </c>
      <c r="G24">
        <v>900</v>
      </c>
      <c r="H24">
        <v>890</v>
      </c>
      <c r="I24">
        <v>940</v>
      </c>
      <c r="J24">
        <v>-1</v>
      </c>
      <c r="K24">
        <v>-1</v>
      </c>
      <c r="L24">
        <v>5180</v>
      </c>
    </row>
    <row r="25" spans="1:12" x14ac:dyDescent="0.3">
      <c r="A25">
        <v>1225</v>
      </c>
      <c r="B25">
        <v>630</v>
      </c>
      <c r="C25">
        <v>663</v>
      </c>
      <c r="D25">
        <v>860</v>
      </c>
      <c r="E25">
        <v>1020</v>
      </c>
      <c r="F25">
        <v>860</v>
      </c>
      <c r="G25">
        <v>920</v>
      </c>
      <c r="H25">
        <v>910</v>
      </c>
      <c r="I25">
        <v>1010</v>
      </c>
      <c r="J25">
        <v>-1</v>
      </c>
      <c r="K25">
        <v>-1</v>
      </c>
      <c r="L25">
        <v>-1</v>
      </c>
    </row>
    <row r="26" spans="1:12" x14ac:dyDescent="0.3">
      <c r="A26">
        <v>1300</v>
      </c>
      <c r="B26">
        <v>650</v>
      </c>
      <c r="C26">
        <v>700</v>
      </c>
      <c r="D26">
        <v>880</v>
      </c>
      <c r="E26">
        <v>1040</v>
      </c>
      <c r="F26">
        <v>890</v>
      </c>
      <c r="G26">
        <v>950</v>
      </c>
      <c r="H26">
        <v>930</v>
      </c>
      <c r="I26">
        <v>5110</v>
      </c>
      <c r="J26">
        <v>-1</v>
      </c>
      <c r="K26">
        <v>-1</v>
      </c>
      <c r="L26">
        <v>-1</v>
      </c>
    </row>
    <row r="27" spans="1:12" x14ac:dyDescent="0.3">
      <c r="A27">
        <v>1380</v>
      </c>
      <c r="B27">
        <v>670</v>
      </c>
      <c r="C27">
        <v>730</v>
      </c>
      <c r="D27">
        <v>900</v>
      </c>
      <c r="E27">
        <v>1078</v>
      </c>
      <c r="F27">
        <v>910</v>
      </c>
      <c r="G27">
        <v>980</v>
      </c>
      <c r="H27">
        <v>950</v>
      </c>
      <c r="I27">
        <v>5155</v>
      </c>
      <c r="J27">
        <v>-1</v>
      </c>
      <c r="K27">
        <v>-1</v>
      </c>
      <c r="L27">
        <v>-1</v>
      </c>
    </row>
    <row r="28" spans="1:12" x14ac:dyDescent="0.3">
      <c r="A28">
        <v>1400</v>
      </c>
      <c r="B28">
        <v>700</v>
      </c>
      <c r="C28">
        <v>760</v>
      </c>
      <c r="D28">
        <v>930</v>
      </c>
      <c r="E28">
        <v>1100</v>
      </c>
      <c r="F28">
        <v>930</v>
      </c>
      <c r="G28">
        <v>1010</v>
      </c>
      <c r="H28">
        <v>980</v>
      </c>
      <c r="I28">
        <v>5480</v>
      </c>
      <c r="J28">
        <v>-1</v>
      </c>
      <c r="K28">
        <v>-1</v>
      </c>
      <c r="L28">
        <v>-1</v>
      </c>
    </row>
    <row r="29" spans="1:12" x14ac:dyDescent="0.3">
      <c r="A29">
        <v>1470</v>
      </c>
      <c r="B29">
        <v>720</v>
      </c>
      <c r="C29">
        <v>790</v>
      </c>
      <c r="D29">
        <v>950</v>
      </c>
      <c r="E29">
        <v>1120</v>
      </c>
      <c r="F29">
        <v>960</v>
      </c>
      <c r="G29">
        <v>1040</v>
      </c>
      <c r="H29">
        <v>1000</v>
      </c>
      <c r="I29">
        <v>-1</v>
      </c>
      <c r="J29">
        <v>-1</v>
      </c>
      <c r="K29">
        <v>-1</v>
      </c>
      <c r="L29">
        <v>-1</v>
      </c>
    </row>
    <row r="30" spans="1:12" x14ac:dyDescent="0.3">
      <c r="A30">
        <v>1500</v>
      </c>
      <c r="B30">
        <v>770</v>
      </c>
      <c r="C30">
        <v>824</v>
      </c>
      <c r="D30">
        <v>970</v>
      </c>
      <c r="E30">
        <v>1145</v>
      </c>
      <c r="F30">
        <v>990</v>
      </c>
      <c r="G30">
        <v>1070</v>
      </c>
      <c r="H30">
        <v>1025</v>
      </c>
      <c r="I30">
        <v>-1</v>
      </c>
      <c r="J30">
        <v>-1</v>
      </c>
      <c r="K30">
        <v>-1</v>
      </c>
      <c r="L30">
        <v>-1</v>
      </c>
    </row>
    <row r="31" spans="1:12" x14ac:dyDescent="0.3">
      <c r="A31">
        <v>1525</v>
      </c>
      <c r="B31">
        <v>790</v>
      </c>
      <c r="C31">
        <v>850</v>
      </c>
      <c r="D31">
        <v>990</v>
      </c>
      <c r="E31">
        <v>1190</v>
      </c>
      <c r="F31">
        <v>1010</v>
      </c>
      <c r="G31">
        <v>1090</v>
      </c>
      <c r="H31">
        <v>1050</v>
      </c>
      <c r="I31">
        <v>-1</v>
      </c>
      <c r="J31">
        <v>-1</v>
      </c>
      <c r="K31">
        <v>-1</v>
      </c>
      <c r="L31">
        <v>-1</v>
      </c>
    </row>
    <row r="32" spans="1:12" x14ac:dyDescent="0.3">
      <c r="A32">
        <v>1555</v>
      </c>
      <c r="B32">
        <v>810</v>
      </c>
      <c r="C32">
        <v>873</v>
      </c>
      <c r="D32">
        <v>1035</v>
      </c>
      <c r="E32">
        <v>1235</v>
      </c>
      <c r="F32">
        <v>1030</v>
      </c>
      <c r="G32">
        <v>1110</v>
      </c>
      <c r="H32">
        <v>1070</v>
      </c>
      <c r="I32">
        <v>-1</v>
      </c>
      <c r="J32">
        <v>-1</v>
      </c>
      <c r="K32">
        <v>-1</v>
      </c>
      <c r="L32">
        <v>-1</v>
      </c>
    </row>
    <row r="33" spans="1:12" x14ac:dyDescent="0.3">
      <c r="A33">
        <v>4960</v>
      </c>
      <c r="B33">
        <v>830</v>
      </c>
      <c r="C33">
        <v>900</v>
      </c>
      <c r="D33">
        <v>1060</v>
      </c>
      <c r="E33">
        <v>1280</v>
      </c>
      <c r="F33">
        <v>1050</v>
      </c>
      <c r="G33">
        <v>1130</v>
      </c>
      <c r="H33">
        <v>1090</v>
      </c>
      <c r="I33">
        <v>-1</v>
      </c>
      <c r="J33">
        <v>-1</v>
      </c>
      <c r="K33">
        <v>-1</v>
      </c>
      <c r="L33">
        <v>-1</v>
      </c>
    </row>
    <row r="34" spans="1:12" x14ac:dyDescent="0.3">
      <c r="A34">
        <v>5000</v>
      </c>
      <c r="B34">
        <v>850</v>
      </c>
      <c r="C34">
        <v>920</v>
      </c>
      <c r="D34">
        <v>1158</v>
      </c>
      <c r="E34">
        <v>1300</v>
      </c>
      <c r="F34">
        <v>1070</v>
      </c>
      <c r="G34">
        <v>1150</v>
      </c>
      <c r="H34">
        <v>1120</v>
      </c>
      <c r="I34">
        <v>-1</v>
      </c>
      <c r="J34">
        <v>-1</v>
      </c>
      <c r="K34">
        <v>-1</v>
      </c>
      <c r="L34">
        <v>-1</v>
      </c>
    </row>
    <row r="35" spans="1:12" x14ac:dyDescent="0.3">
      <c r="A35">
        <v>-1</v>
      </c>
      <c r="B35">
        <v>900</v>
      </c>
      <c r="C35">
        <v>965</v>
      </c>
      <c r="D35">
        <v>1190</v>
      </c>
      <c r="E35">
        <v>1320</v>
      </c>
      <c r="F35">
        <v>1090</v>
      </c>
      <c r="G35">
        <v>1170</v>
      </c>
      <c r="H35">
        <v>1150</v>
      </c>
      <c r="I35">
        <v>-1</v>
      </c>
      <c r="J35">
        <v>-1</v>
      </c>
      <c r="K35">
        <v>-1</v>
      </c>
      <c r="L35">
        <v>-1</v>
      </c>
    </row>
    <row r="36" spans="1:12" x14ac:dyDescent="0.3">
      <c r="A36">
        <v>-1</v>
      </c>
      <c r="B36">
        <v>920</v>
      </c>
      <c r="C36">
        <v>990</v>
      </c>
      <c r="D36">
        <v>1210</v>
      </c>
      <c r="E36">
        <v>1350</v>
      </c>
      <c r="F36">
        <v>1130</v>
      </c>
      <c r="G36">
        <v>1190</v>
      </c>
      <c r="H36">
        <v>1180</v>
      </c>
      <c r="I36">
        <v>-1</v>
      </c>
      <c r="J36">
        <v>-1</v>
      </c>
      <c r="K36">
        <v>-1</v>
      </c>
      <c r="L36">
        <v>-1</v>
      </c>
    </row>
    <row r="37" spans="1:12" x14ac:dyDescent="0.3">
      <c r="A37">
        <v>-1</v>
      </c>
      <c r="B37">
        <v>940</v>
      </c>
      <c r="C37">
        <v>1020</v>
      </c>
      <c r="D37">
        <v>1235</v>
      </c>
      <c r="E37">
        <v>1370</v>
      </c>
      <c r="F37">
        <v>1170</v>
      </c>
      <c r="G37">
        <v>1210</v>
      </c>
      <c r="H37">
        <v>1200</v>
      </c>
      <c r="I37">
        <v>-1</v>
      </c>
      <c r="J37">
        <v>-1</v>
      </c>
      <c r="K37">
        <v>-1</v>
      </c>
      <c r="L37">
        <v>-1</v>
      </c>
    </row>
    <row r="38" spans="1:12" x14ac:dyDescent="0.3">
      <c r="A38">
        <v>-1</v>
      </c>
      <c r="B38">
        <v>960</v>
      </c>
      <c r="C38">
        <v>1040</v>
      </c>
      <c r="D38">
        <v>1260</v>
      </c>
      <c r="E38">
        <v>1400</v>
      </c>
      <c r="F38">
        <v>1190</v>
      </c>
      <c r="G38">
        <v>1230</v>
      </c>
      <c r="H38">
        <v>1220</v>
      </c>
      <c r="I38">
        <v>-1</v>
      </c>
      <c r="J38">
        <v>-1</v>
      </c>
      <c r="K38">
        <v>-1</v>
      </c>
      <c r="L38">
        <v>-1</v>
      </c>
    </row>
    <row r="39" spans="1:12" x14ac:dyDescent="0.3">
      <c r="A39">
        <v>-1</v>
      </c>
      <c r="B39">
        <v>980</v>
      </c>
      <c r="C39">
        <v>1100</v>
      </c>
      <c r="D39">
        <v>1280</v>
      </c>
      <c r="E39">
        <v>1420</v>
      </c>
      <c r="F39">
        <v>1210</v>
      </c>
      <c r="G39">
        <v>1250</v>
      </c>
      <c r="H39">
        <v>1250</v>
      </c>
      <c r="I39">
        <v>-1</v>
      </c>
      <c r="J39">
        <v>-1</v>
      </c>
      <c r="K39">
        <v>-1</v>
      </c>
      <c r="L39">
        <v>-1</v>
      </c>
    </row>
    <row r="40" spans="1:12" x14ac:dyDescent="0.3">
      <c r="A40">
        <v>-1</v>
      </c>
      <c r="B40">
        <v>1000</v>
      </c>
      <c r="C40">
        <v>1120</v>
      </c>
      <c r="D40">
        <v>1300</v>
      </c>
      <c r="E40">
        <v>1460</v>
      </c>
      <c r="F40">
        <v>1260</v>
      </c>
      <c r="G40">
        <v>1270</v>
      </c>
      <c r="H40">
        <v>1270</v>
      </c>
      <c r="I40">
        <v>-1</v>
      </c>
      <c r="J40">
        <v>-1</v>
      </c>
      <c r="K40">
        <v>-1</v>
      </c>
      <c r="L40">
        <v>-1</v>
      </c>
    </row>
    <row r="41" spans="1:12" x14ac:dyDescent="0.3">
      <c r="A41">
        <v>-1</v>
      </c>
      <c r="B41">
        <v>1050</v>
      </c>
      <c r="C41">
        <v>1140</v>
      </c>
      <c r="D41">
        <v>1320</v>
      </c>
      <c r="E41">
        <v>1490</v>
      </c>
      <c r="F41">
        <v>1284</v>
      </c>
      <c r="G41">
        <v>1290</v>
      </c>
      <c r="H41">
        <v>1300</v>
      </c>
      <c r="I41">
        <v>-1</v>
      </c>
      <c r="J41">
        <v>-1</v>
      </c>
      <c r="K41">
        <v>-1</v>
      </c>
      <c r="L41">
        <v>-1</v>
      </c>
    </row>
    <row r="42" spans="1:12" x14ac:dyDescent="0.3">
      <c r="A42">
        <v>-1</v>
      </c>
      <c r="B42">
        <v>1070</v>
      </c>
      <c r="C42">
        <v>1175</v>
      </c>
      <c r="D42">
        <v>1345</v>
      </c>
      <c r="E42">
        <v>1510</v>
      </c>
      <c r="F42">
        <v>1310</v>
      </c>
      <c r="G42">
        <v>1320</v>
      </c>
      <c r="H42">
        <v>1330</v>
      </c>
      <c r="I42">
        <v>-1</v>
      </c>
      <c r="J42">
        <v>-1</v>
      </c>
      <c r="K42">
        <v>-1</v>
      </c>
      <c r="L42">
        <v>-1</v>
      </c>
    </row>
    <row r="43" spans="1:12" x14ac:dyDescent="0.3">
      <c r="A43">
        <v>-1</v>
      </c>
      <c r="B43">
        <v>1090</v>
      </c>
      <c r="C43">
        <v>1200</v>
      </c>
      <c r="D43">
        <v>1370</v>
      </c>
      <c r="E43">
        <v>1530</v>
      </c>
      <c r="F43">
        <v>1330</v>
      </c>
      <c r="G43">
        <v>1345</v>
      </c>
      <c r="H43">
        <v>1350</v>
      </c>
      <c r="I43">
        <v>-1</v>
      </c>
      <c r="J43">
        <v>-1</v>
      </c>
      <c r="K43">
        <v>-1</v>
      </c>
      <c r="L43">
        <v>-1</v>
      </c>
    </row>
    <row r="44" spans="1:12" x14ac:dyDescent="0.3">
      <c r="A44">
        <v>-1</v>
      </c>
      <c r="B44">
        <v>1115</v>
      </c>
      <c r="C44">
        <v>1220</v>
      </c>
      <c r="D44">
        <v>1390</v>
      </c>
      <c r="E44">
        <v>1550</v>
      </c>
      <c r="F44">
        <v>1355</v>
      </c>
      <c r="G44">
        <v>1370</v>
      </c>
      <c r="H44">
        <v>1370</v>
      </c>
      <c r="I44">
        <v>-1</v>
      </c>
      <c r="J44">
        <v>-1</v>
      </c>
      <c r="K44">
        <v>-1</v>
      </c>
      <c r="L44">
        <v>-1</v>
      </c>
    </row>
    <row r="45" spans="1:12" x14ac:dyDescent="0.3">
      <c r="A45">
        <v>-1</v>
      </c>
      <c r="B45">
        <v>1150</v>
      </c>
      <c r="C45">
        <v>1250</v>
      </c>
      <c r="D45">
        <v>1410</v>
      </c>
      <c r="E45">
        <v>1570</v>
      </c>
      <c r="F45">
        <v>1382</v>
      </c>
      <c r="G45">
        <v>1390</v>
      </c>
      <c r="H45">
        <v>1390</v>
      </c>
      <c r="I45">
        <v>-1</v>
      </c>
      <c r="J45">
        <v>-1</v>
      </c>
      <c r="K45">
        <v>-1</v>
      </c>
      <c r="L45">
        <v>-1</v>
      </c>
    </row>
    <row r="46" spans="1:12" x14ac:dyDescent="0.3">
      <c r="A46">
        <v>-1</v>
      </c>
      <c r="B46">
        <v>1170</v>
      </c>
      <c r="C46">
        <v>1280</v>
      </c>
      <c r="D46">
        <v>1455</v>
      </c>
      <c r="E46">
        <v>1590</v>
      </c>
      <c r="F46">
        <v>1405</v>
      </c>
      <c r="G46">
        <v>1410</v>
      </c>
      <c r="H46">
        <v>1410</v>
      </c>
      <c r="I46">
        <v>-1</v>
      </c>
      <c r="J46">
        <v>-1</v>
      </c>
      <c r="K46">
        <v>-1</v>
      </c>
      <c r="L46">
        <v>-1</v>
      </c>
    </row>
    <row r="47" spans="1:12" x14ac:dyDescent="0.3">
      <c r="A47">
        <v>-1</v>
      </c>
      <c r="B47">
        <v>1200</v>
      </c>
      <c r="C47">
        <v>1310</v>
      </c>
      <c r="D47">
        <v>1480</v>
      </c>
      <c r="E47">
        <v>1625</v>
      </c>
      <c r="F47">
        <v>1440</v>
      </c>
      <c r="G47">
        <v>1450</v>
      </c>
      <c r="H47">
        <v>1430</v>
      </c>
      <c r="I47">
        <v>-1</v>
      </c>
      <c r="J47">
        <v>-1</v>
      </c>
      <c r="K47">
        <v>-1</v>
      </c>
      <c r="L47">
        <v>-1</v>
      </c>
    </row>
    <row r="48" spans="1:12" x14ac:dyDescent="0.3">
      <c r="A48">
        <v>-1</v>
      </c>
      <c r="B48">
        <v>1230</v>
      </c>
      <c r="C48">
        <v>1350</v>
      </c>
      <c r="D48">
        <v>1500</v>
      </c>
      <c r="E48">
        <v>1660</v>
      </c>
      <c r="F48">
        <v>1460</v>
      </c>
      <c r="G48">
        <v>1470</v>
      </c>
      <c r="H48">
        <v>1450</v>
      </c>
      <c r="I48">
        <v>-1</v>
      </c>
      <c r="J48">
        <v>-1</v>
      </c>
      <c r="K48">
        <v>-1</v>
      </c>
      <c r="L48">
        <v>-1</v>
      </c>
    </row>
    <row r="49" spans="1:12" x14ac:dyDescent="0.3">
      <c r="A49">
        <v>-1</v>
      </c>
      <c r="B49">
        <v>1250</v>
      </c>
      <c r="C49">
        <v>1400</v>
      </c>
      <c r="D49">
        <v>1520</v>
      </c>
      <c r="E49">
        <v>1680</v>
      </c>
      <c r="F49">
        <v>1480</v>
      </c>
      <c r="G49">
        <v>1490</v>
      </c>
      <c r="H49">
        <v>1470</v>
      </c>
      <c r="I49">
        <v>-1</v>
      </c>
      <c r="J49">
        <v>-1</v>
      </c>
      <c r="K49">
        <v>-1</v>
      </c>
      <c r="L49">
        <v>-1</v>
      </c>
    </row>
    <row r="50" spans="1:12" x14ac:dyDescent="0.3">
      <c r="A50">
        <v>-1</v>
      </c>
      <c r="B50">
        <v>1280</v>
      </c>
      <c r="C50">
        <v>1420</v>
      </c>
      <c r="D50">
        <v>1545</v>
      </c>
      <c r="E50">
        <v>1700</v>
      </c>
      <c r="F50">
        <v>1500</v>
      </c>
      <c r="G50">
        <v>1520</v>
      </c>
      <c r="H50">
        <v>1490</v>
      </c>
      <c r="I50">
        <v>-1</v>
      </c>
      <c r="J50">
        <v>-1</v>
      </c>
      <c r="K50">
        <v>-1</v>
      </c>
      <c r="L50">
        <v>-1</v>
      </c>
    </row>
    <row r="51" spans="1:12" x14ac:dyDescent="0.3">
      <c r="A51">
        <v>-1</v>
      </c>
      <c r="B51">
        <v>1300</v>
      </c>
      <c r="C51">
        <v>1450</v>
      </c>
      <c r="D51">
        <v>1570</v>
      </c>
      <c r="E51">
        <v>1720</v>
      </c>
      <c r="F51">
        <v>1520</v>
      </c>
      <c r="G51">
        <v>1540</v>
      </c>
      <c r="H51">
        <v>1510</v>
      </c>
      <c r="I51">
        <v>-1</v>
      </c>
      <c r="J51">
        <v>-1</v>
      </c>
      <c r="K51">
        <v>-1</v>
      </c>
      <c r="L51">
        <v>-1</v>
      </c>
    </row>
    <row r="52" spans="1:12" x14ac:dyDescent="0.3">
      <c r="A52">
        <v>-1</v>
      </c>
      <c r="B52">
        <v>1337</v>
      </c>
      <c r="C52">
        <v>1470</v>
      </c>
      <c r="D52">
        <v>1600</v>
      </c>
      <c r="E52">
        <v>1750</v>
      </c>
      <c r="F52">
        <v>1540</v>
      </c>
      <c r="G52">
        <v>1560</v>
      </c>
      <c r="H52">
        <v>1530</v>
      </c>
      <c r="I52">
        <v>-1</v>
      </c>
      <c r="J52">
        <v>-1</v>
      </c>
      <c r="K52">
        <v>-1</v>
      </c>
      <c r="L52">
        <v>-1</v>
      </c>
    </row>
    <row r="53" spans="1:12" x14ac:dyDescent="0.3">
      <c r="A53">
        <v>-1</v>
      </c>
      <c r="B53">
        <v>1360</v>
      </c>
      <c r="C53">
        <v>1500</v>
      </c>
      <c r="D53">
        <v>1640</v>
      </c>
      <c r="E53">
        <v>1770</v>
      </c>
      <c r="F53">
        <v>1560</v>
      </c>
      <c r="G53">
        <v>1580</v>
      </c>
      <c r="H53">
        <v>1550</v>
      </c>
      <c r="I53">
        <v>-1</v>
      </c>
      <c r="J53">
        <v>-1</v>
      </c>
      <c r="K53">
        <v>-1</v>
      </c>
      <c r="L53">
        <v>-1</v>
      </c>
    </row>
    <row r="54" spans="1:12" x14ac:dyDescent="0.3">
      <c r="A54">
        <v>-1</v>
      </c>
      <c r="B54">
        <v>1380</v>
      </c>
      <c r="C54">
        <v>1530</v>
      </c>
      <c r="D54">
        <v>1670</v>
      </c>
      <c r="E54">
        <v>1795</v>
      </c>
      <c r="F54">
        <v>1580</v>
      </c>
      <c r="G54">
        <v>1600</v>
      </c>
      <c r="H54">
        <v>4850</v>
      </c>
      <c r="I54">
        <v>-1</v>
      </c>
      <c r="J54">
        <v>-1</v>
      </c>
      <c r="K54">
        <v>-1</v>
      </c>
      <c r="L54">
        <v>-1</v>
      </c>
    </row>
    <row r="55" spans="1:12" x14ac:dyDescent="0.3">
      <c r="A55">
        <v>-1</v>
      </c>
      <c r="B55">
        <v>1400</v>
      </c>
      <c r="C55">
        <v>1560</v>
      </c>
      <c r="D55">
        <v>1690</v>
      </c>
      <c r="E55">
        <v>1820</v>
      </c>
      <c r="F55">
        <v>1600</v>
      </c>
      <c r="G55">
        <v>1620</v>
      </c>
      <c r="H55">
        <v>4880</v>
      </c>
      <c r="I55">
        <v>-1</v>
      </c>
      <c r="J55">
        <v>-1</v>
      </c>
      <c r="K55">
        <v>-1</v>
      </c>
      <c r="L55">
        <v>-1</v>
      </c>
    </row>
    <row r="56" spans="1:12" x14ac:dyDescent="0.3">
      <c r="A56">
        <v>-1</v>
      </c>
      <c r="B56">
        <v>1420</v>
      </c>
      <c r="C56">
        <v>1580</v>
      </c>
      <c r="D56">
        <v>1715</v>
      </c>
      <c r="E56">
        <v>1850</v>
      </c>
      <c r="F56">
        <v>1620</v>
      </c>
      <c r="G56">
        <v>1640</v>
      </c>
      <c r="H56">
        <v>4920</v>
      </c>
      <c r="I56">
        <v>-1</v>
      </c>
      <c r="J56">
        <v>-1</v>
      </c>
      <c r="K56">
        <v>-1</v>
      </c>
      <c r="L56">
        <v>-1</v>
      </c>
    </row>
    <row r="57" spans="1:12" x14ac:dyDescent="0.3">
      <c r="A57">
        <v>-1</v>
      </c>
      <c r="B57">
        <v>1440</v>
      </c>
      <c r="C57">
        <v>1630</v>
      </c>
      <c r="D57">
        <v>1735</v>
      </c>
      <c r="E57">
        <v>1870</v>
      </c>
      <c r="F57">
        <v>1640</v>
      </c>
      <c r="G57">
        <v>1660</v>
      </c>
      <c r="H57">
        <v>4950</v>
      </c>
      <c r="I57">
        <v>-1</v>
      </c>
      <c r="J57">
        <v>-1</v>
      </c>
      <c r="K57">
        <v>-1</v>
      </c>
      <c r="L57">
        <v>-1</v>
      </c>
    </row>
    <row r="58" spans="1:12" x14ac:dyDescent="0.3">
      <c r="A58">
        <v>-1</v>
      </c>
      <c r="B58">
        <v>1470</v>
      </c>
      <c r="C58">
        <v>1650</v>
      </c>
      <c r="D58">
        <v>1755</v>
      </c>
      <c r="E58">
        <v>1890</v>
      </c>
      <c r="F58">
        <v>1660</v>
      </c>
      <c r="G58">
        <v>1680</v>
      </c>
      <c r="H58">
        <v>5025</v>
      </c>
      <c r="I58">
        <v>-1</v>
      </c>
      <c r="J58">
        <v>-1</v>
      </c>
      <c r="K58">
        <v>-1</v>
      </c>
      <c r="L58">
        <v>-1</v>
      </c>
    </row>
    <row r="59" spans="1:12" x14ac:dyDescent="0.3">
      <c r="A59">
        <v>-1</v>
      </c>
      <c r="B59">
        <v>1490</v>
      </c>
      <c r="C59">
        <v>1685</v>
      </c>
      <c r="D59">
        <v>1780</v>
      </c>
      <c r="E59">
        <v>1910</v>
      </c>
      <c r="F59">
        <v>1680</v>
      </c>
      <c r="G59">
        <v>1700</v>
      </c>
      <c r="H59">
        <v>5045</v>
      </c>
      <c r="I59">
        <v>-1</v>
      </c>
      <c r="J59">
        <v>-1</v>
      </c>
      <c r="K59">
        <v>-1</v>
      </c>
      <c r="L59">
        <v>-1</v>
      </c>
    </row>
    <row r="60" spans="1:12" x14ac:dyDescent="0.3">
      <c r="A60">
        <v>-1</v>
      </c>
      <c r="B60">
        <v>1525</v>
      </c>
      <c r="C60">
        <v>1710</v>
      </c>
      <c r="D60">
        <v>1800</v>
      </c>
      <c r="E60">
        <v>1930</v>
      </c>
      <c r="F60">
        <v>1700</v>
      </c>
      <c r="G60">
        <v>1720</v>
      </c>
      <c r="H60">
        <v>5120</v>
      </c>
      <c r="I60">
        <v>-1</v>
      </c>
      <c r="J60">
        <v>-1</v>
      </c>
      <c r="K60">
        <v>-1</v>
      </c>
      <c r="L60">
        <v>-1</v>
      </c>
    </row>
    <row r="61" spans="1:12" x14ac:dyDescent="0.3">
      <c r="A61">
        <v>-1</v>
      </c>
      <c r="B61">
        <v>1550</v>
      </c>
      <c r="C61">
        <v>1750</v>
      </c>
      <c r="D61">
        <v>1820</v>
      </c>
      <c r="E61">
        <v>1950</v>
      </c>
      <c r="F61">
        <v>1720</v>
      </c>
      <c r="G61">
        <v>1740</v>
      </c>
      <c r="H61">
        <v>5180</v>
      </c>
      <c r="I61">
        <v>-1</v>
      </c>
      <c r="J61">
        <v>-1</v>
      </c>
      <c r="K61">
        <v>-1</v>
      </c>
      <c r="L61">
        <v>-1</v>
      </c>
    </row>
    <row r="62" spans="1:12" x14ac:dyDescent="0.3">
      <c r="A62">
        <v>-1</v>
      </c>
      <c r="B62">
        <v>1573</v>
      </c>
      <c r="C62">
        <v>1770</v>
      </c>
      <c r="D62">
        <v>1850</v>
      </c>
      <c r="E62">
        <v>1970</v>
      </c>
      <c r="F62">
        <v>1750</v>
      </c>
      <c r="G62">
        <v>1760</v>
      </c>
      <c r="H62">
        <v>5275</v>
      </c>
      <c r="I62">
        <v>-1</v>
      </c>
      <c r="J62">
        <v>-1</v>
      </c>
      <c r="K62">
        <v>-1</v>
      </c>
      <c r="L62">
        <v>-1</v>
      </c>
    </row>
    <row r="63" spans="1:12" x14ac:dyDescent="0.3">
      <c r="A63">
        <v>-1</v>
      </c>
      <c r="B63">
        <v>1600</v>
      </c>
      <c r="C63">
        <v>1790</v>
      </c>
      <c r="D63">
        <v>1875</v>
      </c>
      <c r="E63">
        <v>1990</v>
      </c>
      <c r="F63">
        <v>1770</v>
      </c>
      <c r="G63">
        <v>1780</v>
      </c>
      <c r="H63">
        <v>5370</v>
      </c>
      <c r="I63">
        <v>-1</v>
      </c>
      <c r="J63">
        <v>-1</v>
      </c>
      <c r="K63">
        <v>-1</v>
      </c>
      <c r="L63">
        <v>-1</v>
      </c>
    </row>
    <row r="64" spans="1:12" x14ac:dyDescent="0.3">
      <c r="A64">
        <v>-1</v>
      </c>
      <c r="B64">
        <v>1630</v>
      </c>
      <c r="C64">
        <v>1840</v>
      </c>
      <c r="D64">
        <v>1900</v>
      </c>
      <c r="E64">
        <v>2010</v>
      </c>
      <c r="F64">
        <v>1790</v>
      </c>
      <c r="G64">
        <v>1800</v>
      </c>
      <c r="H64">
        <v>5650</v>
      </c>
      <c r="I64">
        <v>-1</v>
      </c>
      <c r="J64">
        <v>-1</v>
      </c>
      <c r="K64">
        <v>-1</v>
      </c>
      <c r="L64">
        <v>-1</v>
      </c>
    </row>
    <row r="65" spans="1:12" x14ac:dyDescent="0.3">
      <c r="A65">
        <v>-1</v>
      </c>
      <c r="B65">
        <v>1650</v>
      </c>
      <c r="C65">
        <v>1860</v>
      </c>
      <c r="D65">
        <v>1920</v>
      </c>
      <c r="E65">
        <v>2030</v>
      </c>
      <c r="F65">
        <v>1810</v>
      </c>
      <c r="G65">
        <v>1820</v>
      </c>
      <c r="H65">
        <v>-1</v>
      </c>
      <c r="I65">
        <v>-1</v>
      </c>
      <c r="J65">
        <v>-1</v>
      </c>
      <c r="K65">
        <v>-1</v>
      </c>
      <c r="L65">
        <v>-1</v>
      </c>
    </row>
    <row r="66" spans="1:12" x14ac:dyDescent="0.3">
      <c r="A66">
        <v>-1</v>
      </c>
      <c r="B66">
        <v>1685</v>
      </c>
      <c r="C66">
        <v>1885</v>
      </c>
      <c r="D66">
        <v>1945</v>
      </c>
      <c r="E66">
        <v>2050</v>
      </c>
      <c r="F66">
        <v>1830</v>
      </c>
      <c r="G66">
        <v>1840</v>
      </c>
      <c r="H66">
        <v>-1</v>
      </c>
      <c r="I66">
        <v>-1</v>
      </c>
      <c r="J66">
        <v>-1</v>
      </c>
      <c r="K66">
        <v>-1</v>
      </c>
      <c r="L66">
        <v>-1</v>
      </c>
    </row>
    <row r="67" spans="1:12" x14ac:dyDescent="0.3">
      <c r="A67">
        <v>-1</v>
      </c>
      <c r="B67">
        <v>1720</v>
      </c>
      <c r="C67">
        <v>1905</v>
      </c>
      <c r="D67">
        <v>1970</v>
      </c>
      <c r="E67">
        <v>2070</v>
      </c>
      <c r="F67">
        <v>1850</v>
      </c>
      <c r="G67">
        <v>1860</v>
      </c>
      <c r="H67">
        <v>-1</v>
      </c>
      <c r="I67">
        <v>-1</v>
      </c>
      <c r="J67">
        <v>-1</v>
      </c>
      <c r="K67">
        <v>-1</v>
      </c>
      <c r="L67">
        <v>-1</v>
      </c>
    </row>
    <row r="68" spans="1:12" x14ac:dyDescent="0.3">
      <c r="A68">
        <v>-1</v>
      </c>
      <c r="B68">
        <v>1740</v>
      </c>
      <c r="C68">
        <v>1934</v>
      </c>
      <c r="D68">
        <v>2000</v>
      </c>
      <c r="E68">
        <v>2090</v>
      </c>
      <c r="F68">
        <v>1870</v>
      </c>
      <c r="G68">
        <v>1880</v>
      </c>
      <c r="H68">
        <v>-1</v>
      </c>
      <c r="I68">
        <v>-1</v>
      </c>
      <c r="J68">
        <v>-1</v>
      </c>
      <c r="K68">
        <v>-1</v>
      </c>
      <c r="L68">
        <v>-1</v>
      </c>
    </row>
    <row r="69" spans="1:12" x14ac:dyDescent="0.3">
      <c r="A69">
        <v>-1</v>
      </c>
      <c r="B69">
        <v>1770</v>
      </c>
      <c r="C69">
        <v>1960</v>
      </c>
      <c r="D69">
        <v>2025</v>
      </c>
      <c r="E69">
        <v>2110</v>
      </c>
      <c r="F69">
        <v>1890</v>
      </c>
      <c r="G69">
        <v>1900</v>
      </c>
      <c r="H69">
        <v>-1</v>
      </c>
      <c r="I69">
        <v>-1</v>
      </c>
      <c r="J69">
        <v>-1</v>
      </c>
      <c r="K69">
        <v>-1</v>
      </c>
      <c r="L69">
        <v>-1</v>
      </c>
    </row>
    <row r="70" spans="1:12" x14ac:dyDescent="0.3">
      <c r="A70">
        <v>-1</v>
      </c>
      <c r="B70">
        <v>1790</v>
      </c>
      <c r="C70">
        <v>1980</v>
      </c>
      <c r="D70">
        <v>2050</v>
      </c>
      <c r="E70">
        <v>2130</v>
      </c>
      <c r="F70">
        <v>1910</v>
      </c>
      <c r="G70">
        <v>4660</v>
      </c>
      <c r="H70">
        <v>-1</v>
      </c>
      <c r="I70">
        <v>-1</v>
      </c>
      <c r="J70">
        <v>-1</v>
      </c>
      <c r="K70">
        <v>-1</v>
      </c>
      <c r="L70">
        <v>-1</v>
      </c>
    </row>
    <row r="71" spans="1:12" x14ac:dyDescent="0.3">
      <c r="A71">
        <v>-1</v>
      </c>
      <c r="B71">
        <v>1810</v>
      </c>
      <c r="C71">
        <v>2000</v>
      </c>
      <c r="D71">
        <v>2070</v>
      </c>
      <c r="E71">
        <v>2150</v>
      </c>
      <c r="F71">
        <v>1930</v>
      </c>
      <c r="G71">
        <v>4680</v>
      </c>
      <c r="H71">
        <v>-1</v>
      </c>
      <c r="I71">
        <v>-1</v>
      </c>
      <c r="J71">
        <v>-1</v>
      </c>
      <c r="K71">
        <v>-1</v>
      </c>
      <c r="L71">
        <v>-1</v>
      </c>
    </row>
    <row r="72" spans="1:12" x14ac:dyDescent="0.3">
      <c r="A72">
        <v>-1</v>
      </c>
      <c r="B72">
        <v>1830</v>
      </c>
      <c r="C72">
        <v>2028</v>
      </c>
      <c r="D72">
        <v>2090</v>
      </c>
      <c r="E72">
        <v>2170</v>
      </c>
      <c r="F72">
        <v>1950</v>
      </c>
      <c r="G72">
        <v>4700</v>
      </c>
      <c r="H72">
        <v>-1</v>
      </c>
      <c r="I72">
        <v>-1</v>
      </c>
      <c r="J72">
        <v>-1</v>
      </c>
      <c r="K72">
        <v>-1</v>
      </c>
      <c r="L72">
        <v>-1</v>
      </c>
    </row>
    <row r="73" spans="1:12" x14ac:dyDescent="0.3">
      <c r="A73">
        <v>-1</v>
      </c>
      <c r="B73">
        <v>1860</v>
      </c>
      <c r="C73">
        <v>2050</v>
      </c>
      <c r="D73">
        <v>2110</v>
      </c>
      <c r="E73">
        <v>4540</v>
      </c>
      <c r="F73">
        <v>1970</v>
      </c>
      <c r="G73">
        <v>4725</v>
      </c>
      <c r="H73">
        <v>-1</v>
      </c>
      <c r="I73">
        <v>-1</v>
      </c>
      <c r="J73">
        <v>-1</v>
      </c>
      <c r="K73">
        <v>-1</v>
      </c>
      <c r="L73">
        <v>-1</v>
      </c>
    </row>
    <row r="74" spans="1:12" x14ac:dyDescent="0.3">
      <c r="A74">
        <v>-1</v>
      </c>
      <c r="B74">
        <v>1880</v>
      </c>
      <c r="C74">
        <v>4600</v>
      </c>
      <c r="D74">
        <v>2130</v>
      </c>
      <c r="E74">
        <v>4560</v>
      </c>
      <c r="F74">
        <v>1990</v>
      </c>
      <c r="G74">
        <v>4745</v>
      </c>
      <c r="H74">
        <v>-1</v>
      </c>
      <c r="I74">
        <v>-1</v>
      </c>
      <c r="J74">
        <v>-1</v>
      </c>
      <c r="K74">
        <v>-1</v>
      </c>
      <c r="L74">
        <v>-1</v>
      </c>
    </row>
    <row r="75" spans="1:12" x14ac:dyDescent="0.3">
      <c r="A75">
        <v>-1</v>
      </c>
      <c r="B75">
        <v>4715</v>
      </c>
      <c r="C75">
        <v>4620</v>
      </c>
      <c r="D75">
        <v>2150</v>
      </c>
      <c r="E75">
        <v>4580</v>
      </c>
      <c r="F75">
        <v>2010</v>
      </c>
      <c r="G75">
        <v>4770</v>
      </c>
      <c r="H75">
        <v>-1</v>
      </c>
      <c r="I75">
        <v>-1</v>
      </c>
      <c r="J75">
        <v>-1</v>
      </c>
      <c r="K75">
        <v>-1</v>
      </c>
      <c r="L75">
        <v>-1</v>
      </c>
    </row>
    <row r="76" spans="1:12" x14ac:dyDescent="0.3">
      <c r="A76">
        <v>-1</v>
      </c>
      <c r="B76">
        <v>4780</v>
      </c>
      <c r="C76">
        <v>4640</v>
      </c>
      <c r="D76">
        <v>4570</v>
      </c>
      <c r="E76">
        <v>4600</v>
      </c>
      <c r="F76">
        <v>2030</v>
      </c>
      <c r="G76">
        <v>4790</v>
      </c>
      <c r="H76">
        <v>-1</v>
      </c>
      <c r="I76">
        <v>-1</v>
      </c>
      <c r="J76">
        <v>-1</v>
      </c>
      <c r="K76">
        <v>-1</v>
      </c>
      <c r="L76">
        <v>-1</v>
      </c>
    </row>
    <row r="77" spans="1:12" x14ac:dyDescent="0.3">
      <c r="A77">
        <v>-1</v>
      </c>
      <c r="B77">
        <v>4800</v>
      </c>
      <c r="C77">
        <v>4665</v>
      </c>
      <c r="D77">
        <v>4590</v>
      </c>
      <c r="E77">
        <v>4620</v>
      </c>
      <c r="F77">
        <v>2050</v>
      </c>
      <c r="G77">
        <v>4810</v>
      </c>
      <c r="H77">
        <v>-1</v>
      </c>
      <c r="I77">
        <v>-1</v>
      </c>
      <c r="J77">
        <v>-1</v>
      </c>
      <c r="K77">
        <v>-1</v>
      </c>
      <c r="L77">
        <v>-1</v>
      </c>
    </row>
    <row r="78" spans="1:12" x14ac:dyDescent="0.3">
      <c r="A78">
        <v>-1</v>
      </c>
      <c r="B78">
        <v>4840</v>
      </c>
      <c r="C78">
        <v>4695</v>
      </c>
      <c r="D78">
        <v>4610</v>
      </c>
      <c r="E78">
        <v>4640</v>
      </c>
      <c r="F78">
        <v>2070</v>
      </c>
      <c r="G78">
        <v>4830</v>
      </c>
      <c r="H78">
        <v>-1</v>
      </c>
      <c r="I78">
        <v>-1</v>
      </c>
      <c r="J78">
        <v>-1</v>
      </c>
      <c r="K78">
        <v>-1</v>
      </c>
      <c r="L78">
        <v>-1</v>
      </c>
    </row>
    <row r="79" spans="1:12" x14ac:dyDescent="0.3">
      <c r="A79">
        <v>-1</v>
      </c>
      <c r="B79">
        <v>4940</v>
      </c>
      <c r="C79">
        <v>4730</v>
      </c>
      <c r="D79">
        <v>4635</v>
      </c>
      <c r="E79">
        <v>4660</v>
      </c>
      <c r="F79">
        <v>2090</v>
      </c>
      <c r="G79">
        <v>4850</v>
      </c>
      <c r="H79">
        <v>-1</v>
      </c>
      <c r="I79">
        <v>-1</v>
      </c>
      <c r="J79">
        <v>-1</v>
      </c>
      <c r="K79">
        <v>-1</v>
      </c>
      <c r="L79">
        <v>-1</v>
      </c>
    </row>
    <row r="80" spans="1:12" x14ac:dyDescent="0.3">
      <c r="A80">
        <v>-1</v>
      </c>
      <c r="B80">
        <v>5010</v>
      </c>
      <c r="C80">
        <v>4750</v>
      </c>
      <c r="D80">
        <v>4655</v>
      </c>
      <c r="E80">
        <v>4680</v>
      </c>
      <c r="F80">
        <v>4575</v>
      </c>
      <c r="G80">
        <v>4870</v>
      </c>
      <c r="H80">
        <v>-1</v>
      </c>
      <c r="I80">
        <v>-1</v>
      </c>
      <c r="J80">
        <v>-1</v>
      </c>
      <c r="K80">
        <v>-1</v>
      </c>
      <c r="L80">
        <v>-1</v>
      </c>
    </row>
    <row r="81" spans="1:12" x14ac:dyDescent="0.3">
      <c r="A81">
        <v>-1</v>
      </c>
      <c r="B81">
        <v>5070</v>
      </c>
      <c r="C81">
        <v>4800</v>
      </c>
      <c r="D81">
        <v>4675</v>
      </c>
      <c r="E81">
        <v>4700</v>
      </c>
      <c r="F81">
        <v>4595</v>
      </c>
      <c r="G81">
        <v>4890</v>
      </c>
      <c r="H81">
        <v>-1</v>
      </c>
      <c r="I81">
        <v>-1</v>
      </c>
      <c r="J81">
        <v>-1</v>
      </c>
      <c r="K81">
        <v>-1</v>
      </c>
      <c r="L81">
        <v>-1</v>
      </c>
    </row>
    <row r="82" spans="1:12" x14ac:dyDescent="0.3">
      <c r="A82">
        <v>-1</v>
      </c>
      <c r="B82">
        <v>5200</v>
      </c>
      <c r="C82">
        <v>4820</v>
      </c>
      <c r="D82">
        <v>4695</v>
      </c>
      <c r="E82">
        <v>4720</v>
      </c>
      <c r="F82">
        <v>4620</v>
      </c>
      <c r="G82">
        <v>4920</v>
      </c>
      <c r="H82">
        <v>-1</v>
      </c>
      <c r="I82">
        <v>-1</v>
      </c>
      <c r="J82">
        <v>-1</v>
      </c>
      <c r="K82">
        <v>-1</v>
      </c>
      <c r="L82">
        <v>-1</v>
      </c>
    </row>
    <row r="83" spans="1:12" x14ac:dyDescent="0.3">
      <c r="A83">
        <v>-1</v>
      </c>
      <c r="B83">
        <v>-1</v>
      </c>
      <c r="C83">
        <v>5350</v>
      </c>
      <c r="D83">
        <v>4725</v>
      </c>
      <c r="E83">
        <v>4740</v>
      </c>
      <c r="F83">
        <v>4640</v>
      </c>
      <c r="G83">
        <v>4940</v>
      </c>
      <c r="H83">
        <v>-1</v>
      </c>
      <c r="I83">
        <v>-1</v>
      </c>
      <c r="J83">
        <v>-1</v>
      </c>
      <c r="K83">
        <v>-1</v>
      </c>
      <c r="L83">
        <v>-1</v>
      </c>
    </row>
    <row r="84" spans="1:12" x14ac:dyDescent="0.3">
      <c r="A84">
        <v>-1</v>
      </c>
      <c r="B84">
        <v>-1</v>
      </c>
      <c r="C84">
        <v>5875</v>
      </c>
      <c r="D84">
        <v>4750</v>
      </c>
      <c r="E84">
        <v>4760</v>
      </c>
      <c r="F84">
        <v>4660</v>
      </c>
      <c r="G84">
        <v>4970</v>
      </c>
      <c r="H84">
        <v>-1</v>
      </c>
      <c r="I84">
        <v>-1</v>
      </c>
      <c r="J84">
        <v>-1</v>
      </c>
      <c r="K84">
        <v>-1</v>
      </c>
      <c r="L84">
        <v>-1</v>
      </c>
    </row>
    <row r="85" spans="1:12" x14ac:dyDescent="0.3">
      <c r="A85">
        <v>-1</v>
      </c>
      <c r="B85">
        <v>-1</v>
      </c>
      <c r="C85">
        <v>-1</v>
      </c>
      <c r="D85">
        <v>4788</v>
      </c>
      <c r="E85">
        <v>4780</v>
      </c>
      <c r="F85">
        <v>4680</v>
      </c>
      <c r="G85">
        <v>5000</v>
      </c>
      <c r="H85">
        <v>-1</v>
      </c>
      <c r="I85">
        <v>-1</v>
      </c>
      <c r="J85">
        <v>-1</v>
      </c>
      <c r="K85">
        <v>-1</v>
      </c>
      <c r="L85">
        <v>-1</v>
      </c>
    </row>
    <row r="86" spans="1:12" x14ac:dyDescent="0.3">
      <c r="A86">
        <v>-1</v>
      </c>
      <c r="B86">
        <v>-1</v>
      </c>
      <c r="C86">
        <v>-1</v>
      </c>
      <c r="D86">
        <v>4820</v>
      </c>
      <c r="E86">
        <v>4800</v>
      </c>
      <c r="F86">
        <v>4700</v>
      </c>
      <c r="G86">
        <v>5030</v>
      </c>
      <c r="H86">
        <v>-1</v>
      </c>
      <c r="I86">
        <v>-1</v>
      </c>
      <c r="J86">
        <v>-1</v>
      </c>
      <c r="K86">
        <v>-1</v>
      </c>
      <c r="L86">
        <v>-1</v>
      </c>
    </row>
    <row r="87" spans="1:12" x14ac:dyDescent="0.3">
      <c r="A87">
        <v>-1</v>
      </c>
      <c r="B87">
        <v>-1</v>
      </c>
      <c r="C87">
        <v>-1</v>
      </c>
      <c r="D87">
        <v>4840</v>
      </c>
      <c r="E87">
        <v>4820</v>
      </c>
      <c r="F87">
        <v>4720</v>
      </c>
      <c r="G87">
        <v>5090</v>
      </c>
      <c r="H87">
        <v>-1</v>
      </c>
      <c r="I87">
        <v>-1</v>
      </c>
      <c r="J87">
        <v>-1</v>
      </c>
      <c r="K87">
        <v>-1</v>
      </c>
      <c r="L87">
        <v>-1</v>
      </c>
    </row>
    <row r="88" spans="1:12" x14ac:dyDescent="0.3">
      <c r="A88">
        <v>-1</v>
      </c>
      <c r="B88">
        <v>-1</v>
      </c>
      <c r="C88">
        <v>-1</v>
      </c>
      <c r="D88">
        <v>4880</v>
      </c>
      <c r="E88">
        <v>4840</v>
      </c>
      <c r="F88">
        <v>4740</v>
      </c>
      <c r="G88">
        <v>5120</v>
      </c>
      <c r="H88">
        <v>-1</v>
      </c>
      <c r="I88">
        <v>-1</v>
      </c>
      <c r="J88">
        <v>-1</v>
      </c>
      <c r="K88">
        <v>-1</v>
      </c>
      <c r="L88">
        <v>-1</v>
      </c>
    </row>
    <row r="89" spans="1:12" x14ac:dyDescent="0.3">
      <c r="A89">
        <v>-1</v>
      </c>
      <c r="B89">
        <v>-1</v>
      </c>
      <c r="C89">
        <v>-1</v>
      </c>
      <c r="D89">
        <v>4900</v>
      </c>
      <c r="E89">
        <v>4860</v>
      </c>
      <c r="F89">
        <v>4760</v>
      </c>
      <c r="G89">
        <v>5230</v>
      </c>
      <c r="H89">
        <v>-1</v>
      </c>
      <c r="I89">
        <v>-1</v>
      </c>
      <c r="J89">
        <v>-1</v>
      </c>
      <c r="K89">
        <v>-1</v>
      </c>
      <c r="L89">
        <v>-1</v>
      </c>
    </row>
    <row r="90" spans="1:12" x14ac:dyDescent="0.3">
      <c r="A90">
        <v>-1</v>
      </c>
      <c r="B90">
        <v>-1</v>
      </c>
      <c r="C90">
        <v>-1</v>
      </c>
      <c r="D90">
        <v>4920</v>
      </c>
      <c r="E90">
        <v>4885</v>
      </c>
      <c r="F90">
        <v>4780</v>
      </c>
      <c r="G90">
        <v>5270</v>
      </c>
      <c r="H90">
        <v>-1</v>
      </c>
      <c r="I90">
        <v>-1</v>
      </c>
      <c r="J90">
        <v>-1</v>
      </c>
      <c r="K90">
        <v>-1</v>
      </c>
      <c r="L90">
        <v>-1</v>
      </c>
    </row>
    <row r="91" spans="1:12" x14ac:dyDescent="0.3">
      <c r="A91">
        <v>-1</v>
      </c>
      <c r="B91">
        <v>-1</v>
      </c>
      <c r="C91">
        <v>-1</v>
      </c>
      <c r="D91">
        <v>4950</v>
      </c>
      <c r="E91">
        <v>4910</v>
      </c>
      <c r="F91">
        <v>4800</v>
      </c>
      <c r="G91">
        <v>5380</v>
      </c>
      <c r="H91">
        <v>-1</v>
      </c>
      <c r="I91">
        <v>-1</v>
      </c>
      <c r="J91">
        <v>-1</v>
      </c>
      <c r="K91">
        <v>-1</v>
      </c>
      <c r="L91">
        <v>-1</v>
      </c>
    </row>
    <row r="92" spans="1:12" x14ac:dyDescent="0.3">
      <c r="A92">
        <v>-1</v>
      </c>
      <c r="B92">
        <v>-1</v>
      </c>
      <c r="C92">
        <v>-1</v>
      </c>
      <c r="D92">
        <v>4970</v>
      </c>
      <c r="E92">
        <v>4940</v>
      </c>
      <c r="F92">
        <v>4820</v>
      </c>
      <c r="G92">
        <v>5480</v>
      </c>
      <c r="H92">
        <v>-1</v>
      </c>
      <c r="I92">
        <v>-1</v>
      </c>
      <c r="J92">
        <v>-1</v>
      </c>
      <c r="K92">
        <v>-1</v>
      </c>
      <c r="L92">
        <v>-1</v>
      </c>
    </row>
    <row r="93" spans="1:12" x14ac:dyDescent="0.3">
      <c r="A93">
        <v>-1</v>
      </c>
      <c r="B93">
        <v>-1</v>
      </c>
      <c r="C93">
        <v>-1</v>
      </c>
      <c r="D93">
        <v>4990</v>
      </c>
      <c r="E93">
        <v>4960</v>
      </c>
      <c r="F93">
        <v>4840</v>
      </c>
      <c r="G93">
        <v>-1</v>
      </c>
      <c r="H93">
        <v>-1</v>
      </c>
      <c r="I93">
        <v>-1</v>
      </c>
      <c r="J93">
        <v>-1</v>
      </c>
      <c r="K93">
        <v>-1</v>
      </c>
      <c r="L93">
        <v>-1</v>
      </c>
    </row>
    <row r="94" spans="1:12" x14ac:dyDescent="0.3">
      <c r="A94">
        <v>-1</v>
      </c>
      <c r="B94">
        <v>-1</v>
      </c>
      <c r="C94">
        <v>-1</v>
      </c>
      <c r="D94">
        <v>5048</v>
      </c>
      <c r="E94">
        <v>4985</v>
      </c>
      <c r="F94">
        <v>4860</v>
      </c>
      <c r="G94">
        <v>-1</v>
      </c>
      <c r="H94">
        <v>-1</v>
      </c>
      <c r="I94">
        <v>-1</v>
      </c>
      <c r="J94">
        <v>-1</v>
      </c>
      <c r="K94">
        <v>-1</v>
      </c>
      <c r="L94">
        <v>-1</v>
      </c>
    </row>
    <row r="95" spans="1:12" x14ac:dyDescent="0.3">
      <c r="A95">
        <v>-1</v>
      </c>
      <c r="B95">
        <v>-1</v>
      </c>
      <c r="C95">
        <v>-1</v>
      </c>
      <c r="D95">
        <v>5100</v>
      </c>
      <c r="E95">
        <v>5015</v>
      </c>
      <c r="F95">
        <v>4880</v>
      </c>
      <c r="G95">
        <v>-1</v>
      </c>
      <c r="H95">
        <v>-1</v>
      </c>
      <c r="I95">
        <v>-1</v>
      </c>
      <c r="J95">
        <v>-1</v>
      </c>
      <c r="K95">
        <v>-1</v>
      </c>
      <c r="L95">
        <v>-1</v>
      </c>
    </row>
    <row r="96" spans="1:12" x14ac:dyDescent="0.3">
      <c r="A96">
        <v>-1</v>
      </c>
      <c r="B96">
        <v>-1</v>
      </c>
      <c r="C96">
        <v>-1</v>
      </c>
      <c r="D96">
        <v>5150</v>
      </c>
      <c r="E96">
        <v>5035</v>
      </c>
      <c r="F96">
        <v>4900</v>
      </c>
      <c r="G96">
        <v>-1</v>
      </c>
      <c r="H96">
        <v>-1</v>
      </c>
      <c r="I96">
        <v>-1</v>
      </c>
      <c r="J96">
        <v>-1</v>
      </c>
      <c r="K96">
        <v>-1</v>
      </c>
      <c r="L96">
        <v>-1</v>
      </c>
    </row>
    <row r="97" spans="1:12" x14ac:dyDescent="0.3">
      <c r="A97">
        <v>-1</v>
      </c>
      <c r="B97">
        <v>-1</v>
      </c>
      <c r="C97">
        <v>-1</v>
      </c>
      <c r="D97">
        <v>5180</v>
      </c>
      <c r="E97">
        <v>5060</v>
      </c>
      <c r="F97">
        <v>4920</v>
      </c>
      <c r="G97">
        <v>-1</v>
      </c>
      <c r="H97">
        <v>-1</v>
      </c>
      <c r="I97">
        <v>-1</v>
      </c>
      <c r="J97">
        <v>-1</v>
      </c>
      <c r="K97">
        <v>-1</v>
      </c>
      <c r="L97">
        <v>-1</v>
      </c>
    </row>
    <row r="98" spans="1:12" x14ac:dyDescent="0.3">
      <c r="A98">
        <v>-1</v>
      </c>
      <c r="B98">
        <v>-1</v>
      </c>
      <c r="C98">
        <v>-1</v>
      </c>
      <c r="D98">
        <v>5350</v>
      </c>
      <c r="E98">
        <v>5100</v>
      </c>
      <c r="F98">
        <v>4940</v>
      </c>
      <c r="G98">
        <v>-1</v>
      </c>
      <c r="H98">
        <v>-1</v>
      </c>
      <c r="I98">
        <v>-1</v>
      </c>
      <c r="J98">
        <v>-1</v>
      </c>
      <c r="K98">
        <v>-1</v>
      </c>
      <c r="L98">
        <v>-1</v>
      </c>
    </row>
    <row r="99" spans="1:12" x14ac:dyDescent="0.3">
      <c r="A99">
        <v>-1</v>
      </c>
      <c r="B99">
        <v>-1</v>
      </c>
      <c r="C99">
        <v>-1</v>
      </c>
      <c r="D99">
        <v>-1</v>
      </c>
      <c r="E99">
        <v>5120</v>
      </c>
      <c r="F99">
        <v>4970</v>
      </c>
      <c r="G99">
        <v>-1</v>
      </c>
      <c r="H99">
        <v>-1</v>
      </c>
      <c r="I99">
        <v>-1</v>
      </c>
      <c r="J99">
        <v>-1</v>
      </c>
      <c r="K99">
        <v>-1</v>
      </c>
      <c r="L99">
        <v>-1</v>
      </c>
    </row>
    <row r="100" spans="1:12" x14ac:dyDescent="0.3">
      <c r="A100">
        <v>-1</v>
      </c>
      <c r="B100">
        <v>-1</v>
      </c>
      <c r="C100">
        <v>-1</v>
      </c>
      <c r="D100">
        <v>-1</v>
      </c>
      <c r="E100">
        <v>5140</v>
      </c>
      <c r="F100">
        <v>5000</v>
      </c>
      <c r="G100">
        <v>-1</v>
      </c>
      <c r="H100">
        <v>-1</v>
      </c>
      <c r="I100">
        <v>-1</v>
      </c>
      <c r="J100">
        <v>-1</v>
      </c>
      <c r="K100">
        <v>-1</v>
      </c>
      <c r="L100">
        <v>-1</v>
      </c>
    </row>
    <row r="101" spans="1:12" x14ac:dyDescent="0.3">
      <c r="A101">
        <v>-1</v>
      </c>
      <c r="B101">
        <v>-1</v>
      </c>
      <c r="C101">
        <v>-1</v>
      </c>
      <c r="D101">
        <v>-1</v>
      </c>
      <c r="E101">
        <v>5170</v>
      </c>
      <c r="F101">
        <v>5020</v>
      </c>
      <c r="G101">
        <v>-1</v>
      </c>
      <c r="H101">
        <v>-1</v>
      </c>
      <c r="I101">
        <v>-1</v>
      </c>
      <c r="J101">
        <v>-1</v>
      </c>
      <c r="K101">
        <v>-1</v>
      </c>
      <c r="L101">
        <v>-1</v>
      </c>
    </row>
    <row r="102" spans="1:12" x14ac:dyDescent="0.3">
      <c r="A102">
        <v>-1</v>
      </c>
      <c r="B102">
        <v>-1</v>
      </c>
      <c r="C102">
        <v>-1</v>
      </c>
      <c r="D102">
        <v>-1</v>
      </c>
      <c r="E102">
        <v>5270</v>
      </c>
      <c r="F102">
        <v>5050</v>
      </c>
      <c r="G102">
        <v>-1</v>
      </c>
      <c r="H102">
        <v>-1</v>
      </c>
      <c r="I102">
        <v>-1</v>
      </c>
      <c r="J102">
        <v>-1</v>
      </c>
      <c r="K102">
        <v>-1</v>
      </c>
      <c r="L102">
        <v>-1</v>
      </c>
    </row>
    <row r="103" spans="1:12" x14ac:dyDescent="0.3">
      <c r="A103">
        <v>-1</v>
      </c>
      <c r="B103">
        <v>-1</v>
      </c>
      <c r="C103">
        <v>-1</v>
      </c>
      <c r="D103">
        <v>-1</v>
      </c>
      <c r="E103">
        <v>5350</v>
      </c>
      <c r="F103">
        <v>5080</v>
      </c>
      <c r="G103">
        <v>-1</v>
      </c>
      <c r="H103">
        <v>-1</v>
      </c>
      <c r="I103">
        <v>-1</v>
      </c>
      <c r="J103">
        <v>-1</v>
      </c>
      <c r="K103">
        <v>-1</v>
      </c>
      <c r="L103">
        <v>-1</v>
      </c>
    </row>
    <row r="104" spans="1:12" x14ac:dyDescent="0.3">
      <c r="A104">
        <v>-1</v>
      </c>
      <c r="B104">
        <v>-1</v>
      </c>
      <c r="C104">
        <v>-1</v>
      </c>
      <c r="D104">
        <v>-1</v>
      </c>
      <c r="E104">
        <v>7662</v>
      </c>
      <c r="F104">
        <v>5100</v>
      </c>
      <c r="G104">
        <v>-1</v>
      </c>
      <c r="H104">
        <v>-1</v>
      </c>
      <c r="I104">
        <v>-1</v>
      </c>
      <c r="J104">
        <v>-1</v>
      </c>
      <c r="K104">
        <v>-1</v>
      </c>
      <c r="L104">
        <v>-1</v>
      </c>
    </row>
    <row r="105" spans="1:12" x14ac:dyDescent="0.3">
      <c r="A105">
        <v>-1</v>
      </c>
      <c r="B105">
        <v>-1</v>
      </c>
      <c r="C105">
        <v>-1</v>
      </c>
      <c r="D105">
        <v>-1</v>
      </c>
      <c r="E105">
        <v>-1</v>
      </c>
      <c r="F105">
        <v>5120</v>
      </c>
      <c r="G105">
        <v>-1</v>
      </c>
      <c r="H105">
        <v>-1</v>
      </c>
      <c r="I105">
        <v>-1</v>
      </c>
      <c r="J105">
        <v>-1</v>
      </c>
      <c r="K105">
        <v>-1</v>
      </c>
      <c r="L105">
        <v>-1</v>
      </c>
    </row>
    <row r="106" spans="1:12" x14ac:dyDescent="0.3">
      <c r="A106">
        <v>-1</v>
      </c>
      <c r="B106">
        <v>-1</v>
      </c>
      <c r="C106">
        <v>-1</v>
      </c>
      <c r="D106">
        <v>-1</v>
      </c>
      <c r="E106">
        <v>-1</v>
      </c>
      <c r="F106">
        <v>5140</v>
      </c>
      <c r="G106">
        <v>-1</v>
      </c>
      <c r="H106">
        <v>-1</v>
      </c>
      <c r="I106">
        <v>-1</v>
      </c>
      <c r="J106">
        <v>-1</v>
      </c>
      <c r="K106">
        <v>-1</v>
      </c>
      <c r="L106">
        <v>-1</v>
      </c>
    </row>
    <row r="107" spans="1:12" x14ac:dyDescent="0.3">
      <c r="A107">
        <v>-1</v>
      </c>
      <c r="B107">
        <v>-1</v>
      </c>
      <c r="C107">
        <v>-1</v>
      </c>
      <c r="D107">
        <v>-1</v>
      </c>
      <c r="E107">
        <v>-1</v>
      </c>
      <c r="F107">
        <v>5190</v>
      </c>
      <c r="G107">
        <v>-1</v>
      </c>
      <c r="H107">
        <v>-1</v>
      </c>
      <c r="I107">
        <v>-1</v>
      </c>
      <c r="J107">
        <v>-1</v>
      </c>
      <c r="K107">
        <v>-1</v>
      </c>
      <c r="L107">
        <v>-1</v>
      </c>
    </row>
    <row r="108" spans="1:12" x14ac:dyDescent="0.3">
      <c r="A108">
        <v>-1</v>
      </c>
      <c r="B108">
        <v>-1</v>
      </c>
      <c r="C108">
        <v>-1</v>
      </c>
      <c r="D108">
        <v>-1</v>
      </c>
      <c r="E108">
        <v>-1</v>
      </c>
      <c r="F108">
        <v>5210</v>
      </c>
      <c r="G108">
        <v>-1</v>
      </c>
      <c r="H108">
        <v>-1</v>
      </c>
      <c r="I108">
        <v>-1</v>
      </c>
      <c r="J108">
        <v>-1</v>
      </c>
      <c r="K108">
        <v>-1</v>
      </c>
      <c r="L108">
        <v>-1</v>
      </c>
    </row>
    <row r="109" spans="1:12" x14ac:dyDescent="0.3">
      <c r="A109">
        <v>-1</v>
      </c>
      <c r="B109">
        <v>-1</v>
      </c>
      <c r="C109">
        <v>-1</v>
      </c>
      <c r="D109">
        <v>-1</v>
      </c>
      <c r="E109">
        <v>-1</v>
      </c>
      <c r="F109">
        <v>5260</v>
      </c>
      <c r="G109">
        <v>-1</v>
      </c>
      <c r="H109">
        <v>-1</v>
      </c>
      <c r="I109">
        <v>-1</v>
      </c>
      <c r="J109">
        <v>-1</v>
      </c>
      <c r="K109">
        <v>-1</v>
      </c>
      <c r="L109">
        <v>-1</v>
      </c>
    </row>
    <row r="110" spans="1:12" x14ac:dyDescent="0.3">
      <c r="A110">
        <v>-1</v>
      </c>
      <c r="B110">
        <v>-1</v>
      </c>
      <c r="C110">
        <v>-1</v>
      </c>
      <c r="D110">
        <v>-1</v>
      </c>
      <c r="E110">
        <v>-1</v>
      </c>
      <c r="F110">
        <v>5280</v>
      </c>
      <c r="G110">
        <v>-1</v>
      </c>
      <c r="H110">
        <v>-1</v>
      </c>
      <c r="I110">
        <v>-1</v>
      </c>
      <c r="J110">
        <v>-1</v>
      </c>
      <c r="K110">
        <v>-1</v>
      </c>
      <c r="L110">
        <v>-1</v>
      </c>
    </row>
    <row r="111" spans="1:12" x14ac:dyDescent="0.3">
      <c r="A111">
        <v>-1</v>
      </c>
      <c r="B111">
        <v>-1</v>
      </c>
      <c r="C111">
        <v>-1</v>
      </c>
      <c r="D111">
        <v>-1</v>
      </c>
      <c r="E111">
        <v>-1</v>
      </c>
      <c r="F111">
        <v>5310</v>
      </c>
      <c r="G111">
        <v>-1</v>
      </c>
      <c r="H111">
        <v>-1</v>
      </c>
      <c r="I111">
        <v>-1</v>
      </c>
      <c r="J111">
        <v>-1</v>
      </c>
      <c r="K111">
        <v>-1</v>
      </c>
      <c r="L111">
        <v>-1</v>
      </c>
    </row>
    <row r="112" spans="1:12" x14ac:dyDescent="0.3">
      <c r="A112">
        <v>-1</v>
      </c>
      <c r="B112">
        <v>-1</v>
      </c>
      <c r="C112">
        <v>-1</v>
      </c>
      <c r="D112">
        <v>-1</v>
      </c>
      <c r="E112">
        <v>-1</v>
      </c>
      <c r="F112">
        <v>5360</v>
      </c>
      <c r="G112">
        <v>-1</v>
      </c>
      <c r="H112">
        <v>-1</v>
      </c>
      <c r="I112">
        <v>-1</v>
      </c>
      <c r="J112">
        <v>-1</v>
      </c>
      <c r="K112">
        <v>-1</v>
      </c>
      <c r="L112">
        <v>-1</v>
      </c>
    </row>
    <row r="113" spans="1:12" x14ac:dyDescent="0.3">
      <c r="A113">
        <v>-1</v>
      </c>
      <c r="B113">
        <v>-1</v>
      </c>
      <c r="C113">
        <v>-1</v>
      </c>
      <c r="D113">
        <v>-1</v>
      </c>
      <c r="E113">
        <v>-1</v>
      </c>
      <c r="F113">
        <v>5400</v>
      </c>
      <c r="G113">
        <v>-1</v>
      </c>
      <c r="H113">
        <v>-1</v>
      </c>
      <c r="I113">
        <v>-1</v>
      </c>
      <c r="J113">
        <v>-1</v>
      </c>
      <c r="K113">
        <v>-1</v>
      </c>
      <c r="L113">
        <v>-1</v>
      </c>
    </row>
    <row r="114" spans="1:12" x14ac:dyDescent="0.3">
      <c r="A114">
        <v>-1</v>
      </c>
      <c r="B114">
        <v>-1</v>
      </c>
      <c r="C114">
        <v>-1</v>
      </c>
      <c r="D114">
        <v>-1</v>
      </c>
      <c r="E114">
        <v>-1</v>
      </c>
      <c r="F114">
        <v>5525</v>
      </c>
      <c r="G114">
        <v>-1</v>
      </c>
      <c r="H114">
        <v>-1</v>
      </c>
      <c r="I114">
        <v>-1</v>
      </c>
      <c r="J114">
        <v>-1</v>
      </c>
      <c r="K114">
        <v>-1</v>
      </c>
      <c r="L114">
        <v>-1</v>
      </c>
    </row>
    <row r="115" spans="1:12" x14ac:dyDescent="0.3">
      <c r="A115">
        <v>-1</v>
      </c>
      <c r="B115">
        <v>-1</v>
      </c>
      <c r="C115">
        <v>-1</v>
      </c>
      <c r="D115">
        <v>-1</v>
      </c>
      <c r="E115">
        <v>-1</v>
      </c>
      <c r="F115">
        <v>-1</v>
      </c>
      <c r="G115">
        <v>-1</v>
      </c>
      <c r="H115">
        <v>-1</v>
      </c>
      <c r="I115">
        <v>-1</v>
      </c>
      <c r="J115">
        <v>-1</v>
      </c>
      <c r="K115">
        <v>-1</v>
      </c>
      <c r="L115">
        <v>-1</v>
      </c>
    </row>
    <row r="116" spans="1:12" x14ac:dyDescent="0.3">
      <c r="A116">
        <v>-1</v>
      </c>
      <c r="B116">
        <v>-1</v>
      </c>
      <c r="C116">
        <v>-1</v>
      </c>
      <c r="D116">
        <v>-1</v>
      </c>
      <c r="E116">
        <v>-1</v>
      </c>
      <c r="F116">
        <v>-1</v>
      </c>
      <c r="G116">
        <v>-1</v>
      </c>
      <c r="H116">
        <v>-1</v>
      </c>
      <c r="I116">
        <v>-1</v>
      </c>
      <c r="J116">
        <v>-1</v>
      </c>
      <c r="K116">
        <v>-1</v>
      </c>
      <c r="L116">
        <v>-1</v>
      </c>
    </row>
    <row r="117" spans="1:12" x14ac:dyDescent="0.3">
      <c r="A117">
        <v>-1</v>
      </c>
      <c r="B117">
        <v>-1</v>
      </c>
      <c r="C117">
        <v>-1</v>
      </c>
      <c r="D117">
        <v>-1</v>
      </c>
      <c r="E117">
        <v>-1</v>
      </c>
      <c r="F117">
        <v>-1</v>
      </c>
      <c r="G117">
        <v>-1</v>
      </c>
      <c r="H117">
        <v>-1</v>
      </c>
      <c r="I117">
        <v>-1</v>
      </c>
      <c r="J117">
        <v>-1</v>
      </c>
      <c r="K117">
        <v>-1</v>
      </c>
      <c r="L117">
        <v>-1</v>
      </c>
    </row>
    <row r="118" spans="1:12" x14ac:dyDescent="0.3">
      <c r="A118">
        <v>-1</v>
      </c>
      <c r="B118">
        <v>-1</v>
      </c>
      <c r="C118">
        <v>-1</v>
      </c>
      <c r="D118">
        <v>-1</v>
      </c>
      <c r="E118">
        <v>-1</v>
      </c>
      <c r="F118">
        <v>-1</v>
      </c>
      <c r="G118">
        <v>-1</v>
      </c>
      <c r="H118">
        <v>-1</v>
      </c>
      <c r="I118">
        <v>-1</v>
      </c>
      <c r="J118">
        <v>-1</v>
      </c>
      <c r="K118">
        <v>-1</v>
      </c>
      <c r="L118">
        <v>-1</v>
      </c>
    </row>
    <row r="119" spans="1:12" x14ac:dyDescent="0.3">
      <c r="A119">
        <v>-1</v>
      </c>
      <c r="B119">
        <v>-1</v>
      </c>
      <c r="C119">
        <v>-1</v>
      </c>
      <c r="D119">
        <v>-1</v>
      </c>
      <c r="E119">
        <v>-1</v>
      </c>
      <c r="F119">
        <v>-1</v>
      </c>
      <c r="G119">
        <v>-1</v>
      </c>
      <c r="H119">
        <v>-1</v>
      </c>
      <c r="I119">
        <v>-1</v>
      </c>
      <c r="J119">
        <v>-1</v>
      </c>
      <c r="K119">
        <v>-1</v>
      </c>
      <c r="L119">
        <v>-1</v>
      </c>
    </row>
    <row r="120" spans="1:12" x14ac:dyDescent="0.3">
      <c r="A120">
        <v>-1</v>
      </c>
      <c r="B120">
        <v>-1</v>
      </c>
      <c r="C120">
        <v>-1</v>
      </c>
      <c r="D120">
        <v>-1</v>
      </c>
      <c r="E120">
        <v>-1</v>
      </c>
      <c r="F120">
        <v>-1</v>
      </c>
      <c r="G120">
        <v>-1</v>
      </c>
      <c r="H120">
        <v>-1</v>
      </c>
      <c r="I120">
        <v>-1</v>
      </c>
      <c r="J120">
        <v>-1</v>
      </c>
      <c r="K120">
        <v>-1</v>
      </c>
      <c r="L120">
        <v>-1</v>
      </c>
    </row>
    <row r="121" spans="1:12" x14ac:dyDescent="0.3">
      <c r="A121">
        <v>-1</v>
      </c>
      <c r="B121">
        <v>-1</v>
      </c>
      <c r="C121">
        <v>-1</v>
      </c>
      <c r="D121">
        <v>-1</v>
      </c>
      <c r="E121">
        <v>-1</v>
      </c>
      <c r="F121">
        <v>-1</v>
      </c>
      <c r="G121">
        <v>-1</v>
      </c>
      <c r="H121">
        <v>-1</v>
      </c>
      <c r="I121">
        <v>-1</v>
      </c>
      <c r="J121">
        <v>-1</v>
      </c>
      <c r="K121">
        <v>-1</v>
      </c>
      <c r="L121">
        <v>-1</v>
      </c>
    </row>
    <row r="122" spans="1:12" x14ac:dyDescent="0.3">
      <c r="A122">
        <v>-1</v>
      </c>
      <c r="B122">
        <v>-1</v>
      </c>
      <c r="C122">
        <v>-1</v>
      </c>
      <c r="D122">
        <v>-1</v>
      </c>
      <c r="E122">
        <v>-1</v>
      </c>
      <c r="F122">
        <v>-1</v>
      </c>
      <c r="G122">
        <v>-1</v>
      </c>
      <c r="H122">
        <v>-1</v>
      </c>
      <c r="I122">
        <v>-1</v>
      </c>
      <c r="J122">
        <v>-1</v>
      </c>
      <c r="K122">
        <v>-1</v>
      </c>
      <c r="L122">
        <v>-1</v>
      </c>
    </row>
    <row r="123" spans="1:12" x14ac:dyDescent="0.3">
      <c r="A123">
        <v>-1</v>
      </c>
      <c r="B123">
        <v>-1</v>
      </c>
      <c r="C123">
        <v>-1</v>
      </c>
      <c r="D123">
        <v>-1</v>
      </c>
      <c r="E123">
        <v>-1</v>
      </c>
      <c r="F123">
        <v>-1</v>
      </c>
      <c r="G123">
        <v>-1</v>
      </c>
      <c r="H123">
        <v>-1</v>
      </c>
      <c r="I123">
        <v>-1</v>
      </c>
      <c r="J123">
        <v>-1</v>
      </c>
      <c r="K123">
        <v>-1</v>
      </c>
      <c r="L123">
        <v>-1</v>
      </c>
    </row>
    <row r="124" spans="1:12" x14ac:dyDescent="0.3">
      <c r="A124">
        <v>-1</v>
      </c>
      <c r="B124">
        <v>-1</v>
      </c>
      <c r="C124">
        <v>-1</v>
      </c>
      <c r="D124">
        <v>-1</v>
      </c>
      <c r="E124">
        <v>-1</v>
      </c>
      <c r="F124">
        <v>-1</v>
      </c>
      <c r="G124">
        <v>-1</v>
      </c>
      <c r="H124">
        <v>-1</v>
      </c>
      <c r="I124">
        <v>-1</v>
      </c>
      <c r="J124">
        <v>-1</v>
      </c>
      <c r="K124">
        <v>-1</v>
      </c>
      <c r="L124">
        <v>-1</v>
      </c>
    </row>
    <row r="125" spans="1:12" x14ac:dyDescent="0.3">
      <c r="A125">
        <v>-1</v>
      </c>
      <c r="B125">
        <v>-1</v>
      </c>
      <c r="C125">
        <v>-1</v>
      </c>
      <c r="D125">
        <v>-1</v>
      </c>
      <c r="E125">
        <v>-1</v>
      </c>
      <c r="F125">
        <v>-1</v>
      </c>
      <c r="G125">
        <v>-1</v>
      </c>
      <c r="H125">
        <v>-1</v>
      </c>
      <c r="I125">
        <v>-1</v>
      </c>
      <c r="J125">
        <v>-1</v>
      </c>
      <c r="K125">
        <v>-1</v>
      </c>
      <c r="L125">
        <v>-1</v>
      </c>
    </row>
    <row r="126" spans="1:12" x14ac:dyDescent="0.3">
      <c r="A126">
        <v>-1</v>
      </c>
      <c r="B126">
        <v>-1</v>
      </c>
      <c r="C126">
        <v>-1</v>
      </c>
      <c r="D126">
        <v>-1</v>
      </c>
      <c r="E126">
        <v>-1</v>
      </c>
      <c r="F126">
        <v>-1</v>
      </c>
      <c r="G126">
        <v>-1</v>
      </c>
      <c r="H126">
        <v>-1</v>
      </c>
      <c r="I126">
        <v>-1</v>
      </c>
      <c r="J126">
        <v>-1</v>
      </c>
      <c r="K126">
        <v>-1</v>
      </c>
      <c r="L126">
        <v>-1</v>
      </c>
    </row>
    <row r="127" spans="1:12" x14ac:dyDescent="0.3">
      <c r="A127">
        <v>-1</v>
      </c>
      <c r="B127">
        <v>-1</v>
      </c>
      <c r="C127">
        <v>-1</v>
      </c>
      <c r="D127">
        <v>-1</v>
      </c>
      <c r="E127">
        <v>-1</v>
      </c>
      <c r="F127">
        <v>-1</v>
      </c>
      <c r="G127">
        <v>-1</v>
      </c>
      <c r="H127">
        <v>-1</v>
      </c>
      <c r="I127">
        <v>-1</v>
      </c>
      <c r="J127">
        <v>-1</v>
      </c>
      <c r="K127">
        <v>-1</v>
      </c>
      <c r="L127">
        <v>-1</v>
      </c>
    </row>
    <row r="128" spans="1:12" x14ac:dyDescent="0.3">
      <c r="A128">
        <v>-1</v>
      </c>
      <c r="B128">
        <v>-1</v>
      </c>
      <c r="C128">
        <v>-1</v>
      </c>
      <c r="D128">
        <v>-1</v>
      </c>
      <c r="E128">
        <v>-1</v>
      </c>
      <c r="F128">
        <v>-1</v>
      </c>
      <c r="G128">
        <v>-1</v>
      </c>
      <c r="H128">
        <v>-1</v>
      </c>
      <c r="I128">
        <v>-1</v>
      </c>
      <c r="J128">
        <v>-1</v>
      </c>
      <c r="K128">
        <v>-1</v>
      </c>
      <c r="L128">
        <v>-1</v>
      </c>
    </row>
    <row r="129" spans="1:12" x14ac:dyDescent="0.3">
      <c r="A129">
        <v>-1</v>
      </c>
      <c r="B129">
        <v>-1</v>
      </c>
      <c r="C129">
        <v>-1</v>
      </c>
      <c r="D129">
        <v>-1</v>
      </c>
      <c r="E129">
        <v>-1</v>
      </c>
      <c r="F129">
        <v>-1</v>
      </c>
      <c r="G129">
        <v>-1</v>
      </c>
      <c r="H129">
        <v>-1</v>
      </c>
      <c r="I129">
        <v>-1</v>
      </c>
      <c r="J129">
        <v>-1</v>
      </c>
      <c r="K129">
        <v>-1</v>
      </c>
      <c r="L129">
        <v>-1</v>
      </c>
    </row>
    <row r="130" spans="1:12" x14ac:dyDescent="0.3">
      <c r="A130">
        <v>-1</v>
      </c>
      <c r="B130">
        <v>-1</v>
      </c>
      <c r="C130">
        <v>-1</v>
      </c>
      <c r="D130">
        <v>-1</v>
      </c>
      <c r="E130">
        <v>-1</v>
      </c>
      <c r="F130">
        <v>-1</v>
      </c>
      <c r="G130">
        <v>-1</v>
      </c>
      <c r="H130">
        <v>-1</v>
      </c>
      <c r="I130">
        <v>-1</v>
      </c>
      <c r="J130">
        <v>-1</v>
      </c>
      <c r="K130">
        <v>-1</v>
      </c>
      <c r="L130">
        <v>-1</v>
      </c>
    </row>
    <row r="131" spans="1:12" x14ac:dyDescent="0.3">
      <c r="A131">
        <v>-1</v>
      </c>
      <c r="B131">
        <v>-1</v>
      </c>
      <c r="C131">
        <v>-1</v>
      </c>
      <c r="D131">
        <v>-1</v>
      </c>
      <c r="E131">
        <v>-1</v>
      </c>
      <c r="F131">
        <v>-1</v>
      </c>
      <c r="G131">
        <v>-1</v>
      </c>
      <c r="H131">
        <v>-1</v>
      </c>
      <c r="I131">
        <v>-1</v>
      </c>
      <c r="J131">
        <v>-1</v>
      </c>
      <c r="K131">
        <v>-1</v>
      </c>
      <c r="L131">
        <v>-1</v>
      </c>
    </row>
    <row r="132" spans="1:12" x14ac:dyDescent="0.3">
      <c r="A132">
        <v>-1</v>
      </c>
      <c r="B132">
        <v>-1</v>
      </c>
      <c r="C132">
        <v>-1</v>
      </c>
      <c r="D132">
        <v>-1</v>
      </c>
      <c r="E132">
        <v>-1</v>
      </c>
      <c r="F132">
        <v>-1</v>
      </c>
      <c r="G132">
        <v>-1</v>
      </c>
      <c r="H132">
        <v>-1</v>
      </c>
      <c r="I132">
        <v>-1</v>
      </c>
      <c r="J132">
        <v>-1</v>
      </c>
      <c r="K132">
        <v>-1</v>
      </c>
      <c r="L132">
        <v>-1</v>
      </c>
    </row>
    <row r="133" spans="1:12" x14ac:dyDescent="0.3">
      <c r="A133">
        <v>-1</v>
      </c>
      <c r="B133">
        <v>-1</v>
      </c>
      <c r="C133">
        <v>-1</v>
      </c>
      <c r="D133">
        <v>-1</v>
      </c>
      <c r="E133">
        <v>-1</v>
      </c>
      <c r="F133">
        <v>-1</v>
      </c>
      <c r="G133">
        <v>-1</v>
      </c>
      <c r="H133">
        <v>-1</v>
      </c>
      <c r="I133">
        <v>-1</v>
      </c>
      <c r="J133">
        <v>-1</v>
      </c>
      <c r="K133">
        <v>-1</v>
      </c>
      <c r="L133">
        <v>-1</v>
      </c>
    </row>
    <row r="134" spans="1:12" x14ac:dyDescent="0.3">
      <c r="A134">
        <v>-1</v>
      </c>
      <c r="B134">
        <v>-1</v>
      </c>
      <c r="C134">
        <v>-1</v>
      </c>
      <c r="D134">
        <v>-1</v>
      </c>
      <c r="E134">
        <v>-1</v>
      </c>
      <c r="F134">
        <v>-1</v>
      </c>
      <c r="G134">
        <v>-1</v>
      </c>
      <c r="H134">
        <v>-1</v>
      </c>
      <c r="I134">
        <v>-1</v>
      </c>
      <c r="J134">
        <v>-1</v>
      </c>
      <c r="K134">
        <v>-1</v>
      </c>
      <c r="L134">
        <v>-1</v>
      </c>
    </row>
    <row r="135" spans="1:12" x14ac:dyDescent="0.3">
      <c r="A135">
        <v>-1</v>
      </c>
      <c r="B135">
        <v>-1</v>
      </c>
      <c r="C135">
        <v>-1</v>
      </c>
      <c r="D135">
        <v>-1</v>
      </c>
      <c r="E135">
        <v>-1</v>
      </c>
      <c r="F135">
        <v>-1</v>
      </c>
      <c r="G135">
        <v>-1</v>
      </c>
      <c r="H135">
        <v>-1</v>
      </c>
      <c r="I135">
        <v>-1</v>
      </c>
      <c r="J135">
        <v>-1</v>
      </c>
      <c r="K135">
        <v>-1</v>
      </c>
      <c r="L135">
        <v>-1</v>
      </c>
    </row>
    <row r="136" spans="1:12" x14ac:dyDescent="0.3">
      <c r="A136">
        <v>-1</v>
      </c>
      <c r="B136">
        <v>-1</v>
      </c>
      <c r="C136">
        <v>-1</v>
      </c>
      <c r="D136">
        <v>-1</v>
      </c>
      <c r="E136">
        <v>-1</v>
      </c>
      <c r="F136">
        <v>-1</v>
      </c>
      <c r="G136">
        <v>-1</v>
      </c>
      <c r="H136">
        <v>-1</v>
      </c>
      <c r="I136">
        <v>-1</v>
      </c>
      <c r="J136">
        <v>-1</v>
      </c>
      <c r="K136">
        <v>-1</v>
      </c>
      <c r="L136">
        <v>-1</v>
      </c>
    </row>
    <row r="137" spans="1:12" x14ac:dyDescent="0.3">
      <c r="A137">
        <v>-1</v>
      </c>
      <c r="B137">
        <v>-1</v>
      </c>
      <c r="C137">
        <v>-1</v>
      </c>
      <c r="D137">
        <v>-1</v>
      </c>
      <c r="E137">
        <v>-1</v>
      </c>
      <c r="F137">
        <v>-1</v>
      </c>
      <c r="G137">
        <v>-1</v>
      </c>
      <c r="H137">
        <v>-1</v>
      </c>
      <c r="I137">
        <v>-1</v>
      </c>
      <c r="J137">
        <v>-1</v>
      </c>
      <c r="K137">
        <v>-1</v>
      </c>
      <c r="L137">
        <v>-1</v>
      </c>
    </row>
    <row r="138" spans="1:12" x14ac:dyDescent="0.3">
      <c r="A138">
        <v>-1</v>
      </c>
      <c r="B138">
        <v>-1</v>
      </c>
      <c r="C138">
        <v>-1</v>
      </c>
      <c r="D138">
        <v>-1</v>
      </c>
      <c r="E138">
        <v>-1</v>
      </c>
      <c r="F138">
        <v>-1</v>
      </c>
      <c r="G138">
        <v>-1</v>
      </c>
      <c r="H138">
        <v>-1</v>
      </c>
      <c r="I138">
        <v>-1</v>
      </c>
      <c r="J138">
        <v>-1</v>
      </c>
      <c r="K138">
        <v>-1</v>
      </c>
      <c r="L138">
        <v>-1</v>
      </c>
    </row>
    <row r="139" spans="1:12" x14ac:dyDescent="0.3">
      <c r="A139">
        <v>-1</v>
      </c>
      <c r="B139">
        <v>-1</v>
      </c>
      <c r="C139">
        <v>-1</v>
      </c>
      <c r="D139">
        <v>-1</v>
      </c>
      <c r="E139">
        <v>-1</v>
      </c>
      <c r="F139">
        <v>-1</v>
      </c>
      <c r="G139">
        <v>-1</v>
      </c>
      <c r="H139">
        <v>-1</v>
      </c>
      <c r="I139">
        <v>-1</v>
      </c>
      <c r="J139">
        <v>-1</v>
      </c>
      <c r="K139">
        <v>-1</v>
      </c>
      <c r="L139">
        <v>-1</v>
      </c>
    </row>
    <row r="140" spans="1:12" x14ac:dyDescent="0.3">
      <c r="A140">
        <v>-1</v>
      </c>
      <c r="B140">
        <v>-1</v>
      </c>
      <c r="C140">
        <v>-1</v>
      </c>
      <c r="D140">
        <v>-1</v>
      </c>
      <c r="E140">
        <v>-1</v>
      </c>
      <c r="F140">
        <v>-1</v>
      </c>
      <c r="G140">
        <v>-1</v>
      </c>
      <c r="H140">
        <v>-1</v>
      </c>
      <c r="I140">
        <v>-1</v>
      </c>
      <c r="J140">
        <v>-1</v>
      </c>
      <c r="K140">
        <v>-1</v>
      </c>
      <c r="L140">
        <v>-1</v>
      </c>
    </row>
    <row r="141" spans="1:12" x14ac:dyDescent="0.3">
      <c r="A141">
        <v>-1</v>
      </c>
      <c r="B141">
        <v>-1</v>
      </c>
      <c r="C141">
        <v>-1</v>
      </c>
      <c r="D141">
        <v>-1</v>
      </c>
      <c r="E141">
        <v>-1</v>
      </c>
      <c r="F141">
        <v>-1</v>
      </c>
      <c r="G141">
        <v>-1</v>
      </c>
      <c r="H141">
        <v>-1</v>
      </c>
      <c r="I141">
        <v>-1</v>
      </c>
      <c r="J141">
        <v>-1</v>
      </c>
      <c r="K141">
        <v>-1</v>
      </c>
      <c r="L141">
        <v>-1</v>
      </c>
    </row>
    <row r="142" spans="1:12" x14ac:dyDescent="0.3">
      <c r="A142">
        <v>-1</v>
      </c>
      <c r="B142">
        <v>-1</v>
      </c>
      <c r="C142">
        <v>-1</v>
      </c>
      <c r="D142">
        <v>-1</v>
      </c>
      <c r="E142">
        <v>-1</v>
      </c>
      <c r="F142">
        <v>-1</v>
      </c>
      <c r="G142">
        <v>-1</v>
      </c>
      <c r="H142">
        <v>-1</v>
      </c>
      <c r="I142">
        <v>-1</v>
      </c>
      <c r="J142">
        <v>-1</v>
      </c>
      <c r="K142">
        <v>-1</v>
      </c>
      <c r="L142">
        <v>-1</v>
      </c>
    </row>
    <row r="143" spans="1:12" x14ac:dyDescent="0.3">
      <c r="A143">
        <v>-1</v>
      </c>
      <c r="B143">
        <v>-1</v>
      </c>
      <c r="C143">
        <v>-1</v>
      </c>
      <c r="D143">
        <v>-1</v>
      </c>
      <c r="E143">
        <v>-1</v>
      </c>
      <c r="F143">
        <v>-1</v>
      </c>
      <c r="G143">
        <v>-1</v>
      </c>
      <c r="H143">
        <v>-1</v>
      </c>
      <c r="I143">
        <v>-1</v>
      </c>
      <c r="J143">
        <v>-1</v>
      </c>
      <c r="K143">
        <v>-1</v>
      </c>
      <c r="L143">
        <v>-1</v>
      </c>
    </row>
    <row r="144" spans="1:12" x14ac:dyDescent="0.3">
      <c r="A144">
        <v>-1</v>
      </c>
      <c r="B144">
        <v>-1</v>
      </c>
      <c r="C144">
        <v>-1</v>
      </c>
      <c r="D144">
        <v>-1</v>
      </c>
      <c r="E144">
        <v>-1</v>
      </c>
      <c r="F144">
        <v>-1</v>
      </c>
      <c r="G144">
        <v>-1</v>
      </c>
      <c r="H144">
        <v>-1</v>
      </c>
      <c r="I144">
        <v>-1</v>
      </c>
      <c r="J144">
        <v>-1</v>
      </c>
      <c r="K144">
        <v>-1</v>
      </c>
      <c r="L144">
        <v>-1</v>
      </c>
    </row>
    <row r="145" spans="1:12" x14ac:dyDescent="0.3">
      <c r="A145">
        <v>-1</v>
      </c>
      <c r="B145">
        <v>-1</v>
      </c>
      <c r="C145">
        <v>-1</v>
      </c>
      <c r="D145">
        <v>-1</v>
      </c>
      <c r="E145">
        <v>-1</v>
      </c>
      <c r="F145">
        <v>-1</v>
      </c>
      <c r="G145">
        <v>-1</v>
      </c>
      <c r="H145">
        <v>-1</v>
      </c>
      <c r="I145">
        <v>-1</v>
      </c>
      <c r="J145">
        <v>-1</v>
      </c>
      <c r="K145">
        <v>-1</v>
      </c>
      <c r="L145">
        <v>-1</v>
      </c>
    </row>
    <row r="146" spans="1:12" x14ac:dyDescent="0.3">
      <c r="A146">
        <v>-1</v>
      </c>
      <c r="B146">
        <v>-1</v>
      </c>
      <c r="C146">
        <v>-1</v>
      </c>
      <c r="D146">
        <v>-1</v>
      </c>
      <c r="E146">
        <v>-1</v>
      </c>
      <c r="F146">
        <v>-1</v>
      </c>
      <c r="G146">
        <v>-1</v>
      </c>
      <c r="H146">
        <v>-1</v>
      </c>
      <c r="I146">
        <v>-1</v>
      </c>
      <c r="J146">
        <v>-1</v>
      </c>
      <c r="K146">
        <v>-1</v>
      </c>
      <c r="L146">
        <v>-1</v>
      </c>
    </row>
    <row r="147" spans="1:12" x14ac:dyDescent="0.3">
      <c r="A147">
        <v>-1</v>
      </c>
      <c r="B147">
        <v>-1</v>
      </c>
      <c r="C147">
        <v>-1</v>
      </c>
      <c r="D147">
        <v>-1</v>
      </c>
      <c r="E147">
        <v>-1</v>
      </c>
      <c r="F147">
        <v>-1</v>
      </c>
      <c r="G147">
        <v>-1</v>
      </c>
      <c r="H147">
        <v>-1</v>
      </c>
      <c r="I147">
        <v>-1</v>
      </c>
      <c r="J147">
        <v>-1</v>
      </c>
      <c r="K147">
        <v>-1</v>
      </c>
      <c r="L147">
        <v>-1</v>
      </c>
    </row>
    <row r="148" spans="1:12" x14ac:dyDescent="0.3">
      <c r="A148">
        <v>-1</v>
      </c>
      <c r="B148">
        <v>-1</v>
      </c>
      <c r="C148">
        <v>-1</v>
      </c>
      <c r="D148">
        <v>-1</v>
      </c>
      <c r="E148">
        <v>-1</v>
      </c>
      <c r="F148">
        <v>-1</v>
      </c>
      <c r="G148">
        <v>-1</v>
      </c>
      <c r="H148">
        <v>-1</v>
      </c>
      <c r="I148">
        <v>-1</v>
      </c>
      <c r="J148">
        <v>-1</v>
      </c>
      <c r="K148">
        <v>-1</v>
      </c>
      <c r="L148">
        <v>-1</v>
      </c>
    </row>
    <row r="149" spans="1:12" x14ac:dyDescent="0.3">
      <c r="A149">
        <v>-1</v>
      </c>
      <c r="B149">
        <v>-1</v>
      </c>
      <c r="C149">
        <v>-1</v>
      </c>
      <c r="D149">
        <v>-1</v>
      </c>
      <c r="E149">
        <v>-1</v>
      </c>
      <c r="F149">
        <v>-1</v>
      </c>
      <c r="G149">
        <v>-1</v>
      </c>
      <c r="H149">
        <v>-1</v>
      </c>
      <c r="I149">
        <v>-1</v>
      </c>
      <c r="J149">
        <v>-1</v>
      </c>
      <c r="K149">
        <v>-1</v>
      </c>
      <c r="L149">
        <v>-1</v>
      </c>
    </row>
    <row r="150" spans="1:12" x14ac:dyDescent="0.3">
      <c r="A150">
        <v>-1</v>
      </c>
      <c r="B150">
        <v>-1</v>
      </c>
      <c r="C150">
        <v>-1</v>
      </c>
      <c r="D150">
        <v>-1</v>
      </c>
      <c r="E150">
        <v>-1</v>
      </c>
      <c r="F150">
        <v>-1</v>
      </c>
      <c r="G150">
        <v>-1</v>
      </c>
      <c r="H150">
        <v>-1</v>
      </c>
      <c r="I150">
        <v>-1</v>
      </c>
      <c r="J150">
        <v>-1</v>
      </c>
      <c r="K150">
        <v>-1</v>
      </c>
      <c r="L150">
        <v>-1</v>
      </c>
    </row>
    <row r="151" spans="1:12" x14ac:dyDescent="0.3">
      <c r="A151">
        <v>-1</v>
      </c>
      <c r="B151">
        <v>-1</v>
      </c>
      <c r="C151">
        <v>-1</v>
      </c>
      <c r="D151">
        <v>-1</v>
      </c>
      <c r="E151">
        <v>-1</v>
      </c>
      <c r="F151">
        <v>-1</v>
      </c>
      <c r="G151">
        <v>-1</v>
      </c>
      <c r="H151">
        <v>-1</v>
      </c>
      <c r="I151">
        <v>-1</v>
      </c>
      <c r="J151">
        <v>-1</v>
      </c>
      <c r="K151">
        <v>-1</v>
      </c>
      <c r="L151">
        <v>-1</v>
      </c>
    </row>
    <row r="152" spans="1:12" x14ac:dyDescent="0.3">
      <c r="A152">
        <v>-1</v>
      </c>
      <c r="B152">
        <v>-1</v>
      </c>
      <c r="C152">
        <v>-1</v>
      </c>
      <c r="D152">
        <v>-1</v>
      </c>
      <c r="E152">
        <v>-1</v>
      </c>
      <c r="F152">
        <v>-1</v>
      </c>
      <c r="G152">
        <v>-1</v>
      </c>
      <c r="H152">
        <v>-1</v>
      </c>
      <c r="I152">
        <v>-1</v>
      </c>
      <c r="J152">
        <v>-1</v>
      </c>
      <c r="K152">
        <v>-1</v>
      </c>
      <c r="L152">
        <v>-1</v>
      </c>
    </row>
    <row r="153" spans="1:12" x14ac:dyDescent="0.3">
      <c r="A153">
        <v>-1</v>
      </c>
      <c r="B153">
        <v>-1</v>
      </c>
      <c r="C153">
        <v>-1</v>
      </c>
      <c r="D153">
        <v>-1</v>
      </c>
      <c r="E153">
        <v>-1</v>
      </c>
      <c r="F153">
        <v>-1</v>
      </c>
      <c r="G153">
        <v>-1</v>
      </c>
      <c r="H153">
        <v>-1</v>
      </c>
      <c r="I153">
        <v>-1</v>
      </c>
      <c r="J153">
        <v>-1</v>
      </c>
      <c r="K153">
        <v>-1</v>
      </c>
      <c r="L153">
        <v>-1</v>
      </c>
    </row>
    <row r="154" spans="1:12" x14ac:dyDescent="0.3">
      <c r="A154">
        <v>-1</v>
      </c>
      <c r="B154">
        <v>-1</v>
      </c>
      <c r="C154">
        <v>-1</v>
      </c>
      <c r="D154">
        <v>-1</v>
      </c>
      <c r="E154">
        <v>-1</v>
      </c>
      <c r="F154">
        <v>-1</v>
      </c>
      <c r="G154">
        <v>-1</v>
      </c>
      <c r="H154">
        <v>-1</v>
      </c>
      <c r="I154">
        <v>-1</v>
      </c>
      <c r="J154">
        <v>-1</v>
      </c>
      <c r="K154">
        <v>-1</v>
      </c>
      <c r="L154">
        <v>-1</v>
      </c>
    </row>
    <row r="155" spans="1:12" x14ac:dyDescent="0.3">
      <c r="A155">
        <v>-1</v>
      </c>
      <c r="B155">
        <v>-1</v>
      </c>
      <c r="C155">
        <v>-1</v>
      </c>
      <c r="D155">
        <v>-1</v>
      </c>
      <c r="E155">
        <v>-1</v>
      </c>
      <c r="F155">
        <v>-1</v>
      </c>
      <c r="G155">
        <v>-1</v>
      </c>
      <c r="H155">
        <v>-1</v>
      </c>
      <c r="I155">
        <v>-1</v>
      </c>
      <c r="J155">
        <v>-1</v>
      </c>
      <c r="K155">
        <v>-1</v>
      </c>
      <c r="L155">
        <v>-1</v>
      </c>
    </row>
    <row r="156" spans="1:12" x14ac:dyDescent="0.3">
      <c r="A156">
        <v>-1</v>
      </c>
      <c r="B156">
        <v>-1</v>
      </c>
      <c r="C156">
        <v>-1</v>
      </c>
      <c r="D156">
        <v>-1</v>
      </c>
      <c r="E156">
        <v>-1</v>
      </c>
      <c r="F156">
        <v>-1</v>
      </c>
      <c r="G156">
        <v>-1</v>
      </c>
      <c r="H156">
        <v>-1</v>
      </c>
      <c r="I156">
        <v>-1</v>
      </c>
      <c r="J156">
        <v>-1</v>
      </c>
      <c r="K156">
        <v>-1</v>
      </c>
      <c r="L156">
        <v>-1</v>
      </c>
    </row>
    <row r="157" spans="1:12" x14ac:dyDescent="0.3">
      <c r="A157">
        <v>-1</v>
      </c>
      <c r="B157">
        <v>-1</v>
      </c>
      <c r="C157">
        <v>-1</v>
      </c>
      <c r="D157">
        <v>-1</v>
      </c>
      <c r="E157">
        <v>-1</v>
      </c>
      <c r="F157">
        <v>-1</v>
      </c>
      <c r="G157">
        <v>-1</v>
      </c>
      <c r="H157">
        <v>-1</v>
      </c>
      <c r="I157">
        <v>-1</v>
      </c>
      <c r="J157">
        <v>-1</v>
      </c>
      <c r="K157">
        <v>-1</v>
      </c>
      <c r="L157">
        <v>-1</v>
      </c>
    </row>
    <row r="158" spans="1:12" x14ac:dyDescent="0.3">
      <c r="A158">
        <v>-1</v>
      </c>
      <c r="B158">
        <v>-1</v>
      </c>
      <c r="C158">
        <v>-1</v>
      </c>
      <c r="D158">
        <v>-1</v>
      </c>
      <c r="E158">
        <v>-1</v>
      </c>
      <c r="F158">
        <v>-1</v>
      </c>
      <c r="G158">
        <v>-1</v>
      </c>
      <c r="H158">
        <v>-1</v>
      </c>
      <c r="I158">
        <v>-1</v>
      </c>
      <c r="J158">
        <v>-1</v>
      </c>
      <c r="K158">
        <v>-1</v>
      </c>
      <c r="L158">
        <v>-1</v>
      </c>
    </row>
    <row r="159" spans="1:12" x14ac:dyDescent="0.3">
      <c r="A159">
        <v>-1</v>
      </c>
      <c r="B159">
        <v>-1</v>
      </c>
      <c r="C159">
        <v>-1</v>
      </c>
      <c r="D159">
        <v>-1</v>
      </c>
      <c r="E159">
        <v>-1</v>
      </c>
      <c r="F159">
        <v>-1</v>
      </c>
      <c r="G159">
        <v>-1</v>
      </c>
      <c r="H159">
        <v>-1</v>
      </c>
      <c r="I159">
        <v>-1</v>
      </c>
      <c r="J159">
        <v>-1</v>
      </c>
      <c r="K159">
        <v>-1</v>
      </c>
      <c r="L159">
        <v>-1</v>
      </c>
    </row>
    <row r="160" spans="1:12" x14ac:dyDescent="0.3">
      <c r="A160">
        <v>-1</v>
      </c>
      <c r="B160">
        <v>-1</v>
      </c>
      <c r="C160">
        <v>-1</v>
      </c>
      <c r="D160">
        <v>-1</v>
      </c>
      <c r="E160">
        <v>-1</v>
      </c>
      <c r="F160">
        <v>-1</v>
      </c>
      <c r="G160">
        <v>-1</v>
      </c>
      <c r="H160">
        <v>-1</v>
      </c>
      <c r="I160">
        <v>-1</v>
      </c>
      <c r="J160">
        <v>-1</v>
      </c>
      <c r="K160">
        <v>-1</v>
      </c>
      <c r="L160">
        <v>-1</v>
      </c>
    </row>
    <row r="161" spans="1:12" x14ac:dyDescent="0.3">
      <c r="A161">
        <v>-1</v>
      </c>
      <c r="B161">
        <v>-1</v>
      </c>
      <c r="C161">
        <v>-1</v>
      </c>
      <c r="D161">
        <v>-1</v>
      </c>
      <c r="E161">
        <v>-1</v>
      </c>
      <c r="F161">
        <v>-1</v>
      </c>
      <c r="G161">
        <v>-1</v>
      </c>
      <c r="H161">
        <v>-1</v>
      </c>
      <c r="I161">
        <v>-1</v>
      </c>
      <c r="J161">
        <v>-1</v>
      </c>
      <c r="K161">
        <v>-1</v>
      </c>
      <c r="L161">
        <v>-1</v>
      </c>
    </row>
    <row r="162" spans="1:12" x14ac:dyDescent="0.3">
      <c r="A162">
        <v>-1</v>
      </c>
      <c r="B162">
        <v>-1</v>
      </c>
      <c r="C162">
        <v>-1</v>
      </c>
      <c r="D162">
        <v>-1</v>
      </c>
      <c r="E162">
        <v>-1</v>
      </c>
      <c r="F162">
        <v>-1</v>
      </c>
      <c r="G162">
        <v>-1</v>
      </c>
      <c r="H162">
        <v>-1</v>
      </c>
      <c r="I162">
        <v>-1</v>
      </c>
      <c r="J162">
        <v>-1</v>
      </c>
      <c r="K162">
        <v>-1</v>
      </c>
      <c r="L162">
        <v>-1</v>
      </c>
    </row>
    <row r="163" spans="1:12" x14ac:dyDescent="0.3">
      <c r="A163">
        <v>-1</v>
      </c>
      <c r="B163">
        <v>-1</v>
      </c>
      <c r="C163">
        <v>-1</v>
      </c>
      <c r="D163">
        <v>-1</v>
      </c>
      <c r="E163">
        <v>-1</v>
      </c>
      <c r="F163">
        <v>-1</v>
      </c>
      <c r="G163">
        <v>-1</v>
      </c>
      <c r="H163">
        <v>-1</v>
      </c>
      <c r="I163">
        <v>-1</v>
      </c>
      <c r="J163">
        <v>-1</v>
      </c>
      <c r="K163">
        <v>-1</v>
      </c>
      <c r="L163">
        <v>-1</v>
      </c>
    </row>
    <row r="164" spans="1:12" x14ac:dyDescent="0.3">
      <c r="A164">
        <v>-1</v>
      </c>
      <c r="B164">
        <v>-1</v>
      </c>
      <c r="C164">
        <v>-1</v>
      </c>
      <c r="D164">
        <v>-1</v>
      </c>
      <c r="E164">
        <v>-1</v>
      </c>
      <c r="F164">
        <v>-1</v>
      </c>
      <c r="G164">
        <v>-1</v>
      </c>
      <c r="H164">
        <v>-1</v>
      </c>
      <c r="I164">
        <v>-1</v>
      </c>
      <c r="J164">
        <v>-1</v>
      </c>
      <c r="K164">
        <v>-1</v>
      </c>
      <c r="L164">
        <v>-1</v>
      </c>
    </row>
    <row r="165" spans="1:12" x14ac:dyDescent="0.3">
      <c r="A165">
        <v>-1</v>
      </c>
      <c r="B165">
        <v>-1</v>
      </c>
      <c r="C165">
        <v>-1</v>
      </c>
      <c r="D165">
        <v>-1</v>
      </c>
      <c r="E165">
        <v>-1</v>
      </c>
      <c r="F165">
        <v>-1</v>
      </c>
      <c r="G165">
        <v>-1</v>
      </c>
      <c r="H165">
        <v>-1</v>
      </c>
      <c r="I165">
        <v>-1</v>
      </c>
      <c r="J165">
        <v>-1</v>
      </c>
      <c r="K165">
        <v>-1</v>
      </c>
      <c r="L165">
        <v>-1</v>
      </c>
    </row>
    <row r="166" spans="1:12" x14ac:dyDescent="0.3">
      <c r="A166">
        <v>-1</v>
      </c>
      <c r="B166">
        <v>-1</v>
      </c>
      <c r="C166">
        <v>-1</v>
      </c>
      <c r="D166">
        <v>-1</v>
      </c>
      <c r="E166">
        <v>-1</v>
      </c>
      <c r="F166">
        <v>-1</v>
      </c>
      <c r="G166">
        <v>-1</v>
      </c>
      <c r="H166">
        <v>-1</v>
      </c>
      <c r="I166">
        <v>-1</v>
      </c>
      <c r="J166">
        <v>-1</v>
      </c>
      <c r="K166">
        <v>-1</v>
      </c>
      <c r="L166">
        <v>-1</v>
      </c>
    </row>
    <row r="167" spans="1:12" x14ac:dyDescent="0.3">
      <c r="A167">
        <v>-1</v>
      </c>
      <c r="B167">
        <v>-1</v>
      </c>
      <c r="C167">
        <v>-1</v>
      </c>
      <c r="D167">
        <v>-1</v>
      </c>
      <c r="E167">
        <v>-1</v>
      </c>
      <c r="F167">
        <v>-1</v>
      </c>
      <c r="G167">
        <v>-1</v>
      </c>
      <c r="H167">
        <v>-1</v>
      </c>
      <c r="I167">
        <v>-1</v>
      </c>
      <c r="J167">
        <v>-1</v>
      </c>
      <c r="K167">
        <v>-1</v>
      </c>
      <c r="L167">
        <v>-1</v>
      </c>
    </row>
    <row r="168" spans="1:12" x14ac:dyDescent="0.3">
      <c r="A168">
        <v>-1</v>
      </c>
      <c r="B168">
        <v>-1</v>
      </c>
      <c r="C168">
        <v>-1</v>
      </c>
      <c r="D168">
        <v>-1</v>
      </c>
      <c r="E168">
        <v>-1</v>
      </c>
      <c r="F168">
        <v>-1</v>
      </c>
      <c r="G168">
        <v>-1</v>
      </c>
      <c r="H168">
        <v>-1</v>
      </c>
      <c r="I168">
        <v>-1</v>
      </c>
      <c r="J168">
        <v>-1</v>
      </c>
      <c r="K168">
        <v>-1</v>
      </c>
      <c r="L168">
        <v>-1</v>
      </c>
    </row>
    <row r="169" spans="1:12" x14ac:dyDescent="0.3">
      <c r="A169">
        <v>-1</v>
      </c>
      <c r="B169">
        <v>-1</v>
      </c>
      <c r="C169">
        <v>-1</v>
      </c>
      <c r="D169">
        <v>-1</v>
      </c>
      <c r="E169">
        <v>-1</v>
      </c>
      <c r="F169">
        <v>-1</v>
      </c>
      <c r="G169">
        <v>-1</v>
      </c>
      <c r="H169">
        <v>-1</v>
      </c>
      <c r="I169">
        <v>-1</v>
      </c>
      <c r="J169">
        <v>-1</v>
      </c>
      <c r="K169">
        <v>-1</v>
      </c>
      <c r="L169">
        <v>-1</v>
      </c>
    </row>
    <row r="170" spans="1:12" x14ac:dyDescent="0.3">
      <c r="A170">
        <v>-1</v>
      </c>
      <c r="B170">
        <v>-1</v>
      </c>
      <c r="C170">
        <v>-1</v>
      </c>
      <c r="D170">
        <v>-1</v>
      </c>
      <c r="E170">
        <v>-1</v>
      </c>
      <c r="F170">
        <v>-1</v>
      </c>
      <c r="G170">
        <v>-1</v>
      </c>
      <c r="H170">
        <v>-1</v>
      </c>
      <c r="I170">
        <v>-1</v>
      </c>
      <c r="J170">
        <v>-1</v>
      </c>
      <c r="K170">
        <v>-1</v>
      </c>
      <c r="L170">
        <v>-1</v>
      </c>
    </row>
    <row r="171" spans="1:12" x14ac:dyDescent="0.3">
      <c r="A171">
        <v>-1</v>
      </c>
      <c r="B171">
        <v>-1</v>
      </c>
      <c r="C171">
        <v>-1</v>
      </c>
      <c r="D171">
        <v>-1</v>
      </c>
      <c r="E171">
        <v>-1</v>
      </c>
      <c r="F171">
        <v>-1</v>
      </c>
      <c r="G171">
        <v>-1</v>
      </c>
      <c r="H171">
        <v>-1</v>
      </c>
      <c r="I171">
        <v>-1</v>
      </c>
      <c r="J171">
        <v>-1</v>
      </c>
      <c r="K171">
        <v>-1</v>
      </c>
      <c r="L171">
        <v>-1</v>
      </c>
    </row>
    <row r="172" spans="1:12" x14ac:dyDescent="0.3">
      <c r="A172">
        <v>-1</v>
      </c>
      <c r="B172">
        <v>-1</v>
      </c>
      <c r="C172">
        <v>-1</v>
      </c>
      <c r="D172">
        <v>-1</v>
      </c>
      <c r="E172">
        <v>-1</v>
      </c>
      <c r="F172">
        <v>-1</v>
      </c>
      <c r="G172">
        <v>-1</v>
      </c>
      <c r="H172">
        <v>-1</v>
      </c>
      <c r="I172">
        <v>-1</v>
      </c>
      <c r="J172">
        <v>-1</v>
      </c>
      <c r="K172">
        <v>-1</v>
      </c>
      <c r="L172">
        <v>-1</v>
      </c>
    </row>
    <row r="173" spans="1:12" x14ac:dyDescent="0.3">
      <c r="A173">
        <v>-1</v>
      </c>
      <c r="B173">
        <v>-1</v>
      </c>
      <c r="C173">
        <v>-1</v>
      </c>
      <c r="D173">
        <v>-1</v>
      </c>
      <c r="E173">
        <v>-1</v>
      </c>
      <c r="F173">
        <v>-1</v>
      </c>
      <c r="G173">
        <v>-1</v>
      </c>
      <c r="H173">
        <v>-1</v>
      </c>
      <c r="I173">
        <v>-1</v>
      </c>
      <c r="J173">
        <v>-1</v>
      </c>
      <c r="K173">
        <v>-1</v>
      </c>
      <c r="L173">
        <v>-1</v>
      </c>
    </row>
    <row r="174" spans="1:12" x14ac:dyDescent="0.3">
      <c r="A174">
        <v>-1</v>
      </c>
      <c r="B174">
        <v>-1</v>
      </c>
      <c r="C174">
        <v>-1</v>
      </c>
      <c r="D174">
        <v>-1</v>
      </c>
      <c r="E174">
        <v>-1</v>
      </c>
      <c r="F174">
        <v>-1</v>
      </c>
      <c r="G174">
        <v>-1</v>
      </c>
      <c r="H174">
        <v>-1</v>
      </c>
      <c r="I174">
        <v>-1</v>
      </c>
      <c r="J174">
        <v>-1</v>
      </c>
      <c r="K174">
        <v>-1</v>
      </c>
      <c r="L174">
        <v>-1</v>
      </c>
    </row>
    <row r="175" spans="1:12" x14ac:dyDescent="0.3">
      <c r="A175">
        <v>-1</v>
      </c>
      <c r="B175">
        <v>-1</v>
      </c>
      <c r="C175">
        <v>-1</v>
      </c>
      <c r="D175">
        <v>-1</v>
      </c>
      <c r="E175">
        <v>-1</v>
      </c>
      <c r="F175">
        <v>-1</v>
      </c>
      <c r="G175">
        <v>-1</v>
      </c>
      <c r="H175">
        <v>-1</v>
      </c>
      <c r="I175">
        <v>-1</v>
      </c>
      <c r="J175">
        <v>-1</v>
      </c>
      <c r="K175">
        <v>-1</v>
      </c>
      <c r="L175">
        <v>-1</v>
      </c>
    </row>
    <row r="176" spans="1:12" x14ac:dyDescent="0.3">
      <c r="A176">
        <v>-1</v>
      </c>
      <c r="B176">
        <v>-1</v>
      </c>
      <c r="C176">
        <v>-1</v>
      </c>
      <c r="D176">
        <v>-1</v>
      </c>
      <c r="E176">
        <v>-1</v>
      </c>
      <c r="F176">
        <v>-1</v>
      </c>
      <c r="G176">
        <v>-1</v>
      </c>
      <c r="H176">
        <v>-1</v>
      </c>
      <c r="I176">
        <v>-1</v>
      </c>
      <c r="J176">
        <v>-1</v>
      </c>
      <c r="K176">
        <v>-1</v>
      </c>
      <c r="L176">
        <v>-1</v>
      </c>
    </row>
    <row r="177" spans="1:12" x14ac:dyDescent="0.3">
      <c r="A177">
        <v>-1</v>
      </c>
      <c r="B177">
        <v>-1</v>
      </c>
      <c r="C177">
        <v>-1</v>
      </c>
      <c r="D177">
        <v>-1</v>
      </c>
      <c r="E177">
        <v>-1</v>
      </c>
      <c r="F177">
        <v>-1</v>
      </c>
      <c r="G177">
        <v>-1</v>
      </c>
      <c r="H177">
        <v>-1</v>
      </c>
      <c r="I177">
        <v>-1</v>
      </c>
      <c r="J177">
        <v>-1</v>
      </c>
      <c r="K177">
        <v>-1</v>
      </c>
      <c r="L177">
        <v>-1</v>
      </c>
    </row>
    <row r="178" spans="1:12" x14ac:dyDescent="0.3">
      <c r="A178">
        <v>-1</v>
      </c>
      <c r="B178">
        <v>-1</v>
      </c>
      <c r="C178">
        <v>-1</v>
      </c>
      <c r="D178">
        <v>-1</v>
      </c>
      <c r="E178">
        <v>-1</v>
      </c>
      <c r="F178">
        <v>-1</v>
      </c>
      <c r="G178">
        <v>-1</v>
      </c>
      <c r="H178">
        <v>-1</v>
      </c>
      <c r="I178">
        <v>-1</v>
      </c>
      <c r="J178">
        <v>-1</v>
      </c>
      <c r="K178">
        <v>-1</v>
      </c>
      <c r="L178">
        <v>-1</v>
      </c>
    </row>
    <row r="179" spans="1:12" x14ac:dyDescent="0.3">
      <c r="A179">
        <v>-1</v>
      </c>
      <c r="B179">
        <v>-1</v>
      </c>
      <c r="C179">
        <v>-1</v>
      </c>
      <c r="D179">
        <v>-1</v>
      </c>
      <c r="E179">
        <v>-1</v>
      </c>
      <c r="F179">
        <v>-1</v>
      </c>
      <c r="G179">
        <v>-1</v>
      </c>
      <c r="H179">
        <v>-1</v>
      </c>
      <c r="I179">
        <v>-1</v>
      </c>
      <c r="J179">
        <v>-1</v>
      </c>
      <c r="K179">
        <v>-1</v>
      </c>
      <c r="L179">
        <v>-1</v>
      </c>
    </row>
    <row r="180" spans="1:12" x14ac:dyDescent="0.3">
      <c r="A180">
        <v>-1</v>
      </c>
      <c r="B180">
        <v>-1</v>
      </c>
      <c r="C180">
        <v>-1</v>
      </c>
      <c r="D180">
        <v>-1</v>
      </c>
      <c r="E180">
        <v>-1</v>
      </c>
      <c r="F180">
        <v>-1</v>
      </c>
      <c r="G180">
        <v>-1</v>
      </c>
      <c r="H180">
        <v>-1</v>
      </c>
      <c r="I180">
        <v>-1</v>
      </c>
      <c r="J180">
        <v>-1</v>
      </c>
      <c r="K180">
        <v>-1</v>
      </c>
      <c r="L180">
        <v>-1</v>
      </c>
    </row>
    <row r="181" spans="1:12" x14ac:dyDescent="0.3">
      <c r="A181">
        <v>-1</v>
      </c>
      <c r="B181">
        <v>-1</v>
      </c>
      <c r="C181">
        <v>-1</v>
      </c>
      <c r="D181">
        <v>-1</v>
      </c>
      <c r="E181">
        <v>-1</v>
      </c>
      <c r="F181">
        <v>-1</v>
      </c>
      <c r="G181">
        <v>-1</v>
      </c>
      <c r="H181">
        <v>-1</v>
      </c>
      <c r="I181">
        <v>-1</v>
      </c>
      <c r="J181">
        <v>-1</v>
      </c>
      <c r="K181">
        <v>-1</v>
      </c>
      <c r="L181">
        <v>-1</v>
      </c>
    </row>
    <row r="182" spans="1:12" x14ac:dyDescent="0.3">
      <c r="A182">
        <v>-1</v>
      </c>
      <c r="B182">
        <v>-1</v>
      </c>
      <c r="C182">
        <v>-1</v>
      </c>
      <c r="D182">
        <v>-1</v>
      </c>
      <c r="E182">
        <v>-1</v>
      </c>
      <c r="F182">
        <v>-1</v>
      </c>
      <c r="G182">
        <v>-1</v>
      </c>
      <c r="H182">
        <v>-1</v>
      </c>
      <c r="I182">
        <v>-1</v>
      </c>
      <c r="J182">
        <v>-1</v>
      </c>
      <c r="K182">
        <v>-1</v>
      </c>
      <c r="L182">
        <v>-1</v>
      </c>
    </row>
    <row r="183" spans="1:12" x14ac:dyDescent="0.3">
      <c r="A183">
        <v>-1</v>
      </c>
      <c r="B183">
        <v>-1</v>
      </c>
      <c r="C183">
        <v>-1</v>
      </c>
      <c r="D183">
        <v>-1</v>
      </c>
      <c r="E183">
        <v>-1</v>
      </c>
      <c r="F183">
        <v>-1</v>
      </c>
      <c r="G183">
        <v>-1</v>
      </c>
      <c r="H183">
        <v>-1</v>
      </c>
      <c r="I183">
        <v>-1</v>
      </c>
      <c r="J183">
        <v>-1</v>
      </c>
      <c r="K183">
        <v>-1</v>
      </c>
      <c r="L183">
        <v>-1</v>
      </c>
    </row>
    <row r="184" spans="1:12" x14ac:dyDescent="0.3">
      <c r="A184">
        <v>-1</v>
      </c>
      <c r="B184">
        <v>-1</v>
      </c>
      <c r="C184">
        <v>-1</v>
      </c>
      <c r="D184">
        <v>-1</v>
      </c>
      <c r="E184">
        <v>-1</v>
      </c>
      <c r="F184">
        <v>-1</v>
      </c>
      <c r="G184">
        <v>-1</v>
      </c>
      <c r="H184">
        <v>-1</v>
      </c>
      <c r="I184">
        <v>-1</v>
      </c>
      <c r="J184">
        <v>-1</v>
      </c>
      <c r="K184">
        <v>-1</v>
      </c>
      <c r="L184">
        <v>-1</v>
      </c>
    </row>
    <row r="185" spans="1:12" x14ac:dyDescent="0.3">
      <c r="A185">
        <v>-1</v>
      </c>
      <c r="B185">
        <v>-1</v>
      </c>
      <c r="C185">
        <v>-1</v>
      </c>
      <c r="D185">
        <v>-1</v>
      </c>
      <c r="E185">
        <v>-1</v>
      </c>
      <c r="F185">
        <v>-1</v>
      </c>
      <c r="G185">
        <v>-1</v>
      </c>
      <c r="H185">
        <v>-1</v>
      </c>
      <c r="I185">
        <v>-1</v>
      </c>
      <c r="J185">
        <v>-1</v>
      </c>
      <c r="K185">
        <v>-1</v>
      </c>
      <c r="L185">
        <v>-1</v>
      </c>
    </row>
    <row r="186" spans="1:12" x14ac:dyDescent="0.3">
      <c r="A186">
        <v>-1</v>
      </c>
      <c r="B186">
        <v>-1</v>
      </c>
      <c r="C186">
        <v>-1</v>
      </c>
      <c r="D186">
        <v>-1</v>
      </c>
      <c r="E186">
        <v>-1</v>
      </c>
      <c r="F186">
        <v>-1</v>
      </c>
      <c r="G186">
        <v>-1</v>
      </c>
      <c r="H186">
        <v>-1</v>
      </c>
      <c r="I186">
        <v>-1</v>
      </c>
      <c r="J186">
        <v>-1</v>
      </c>
      <c r="K186">
        <v>-1</v>
      </c>
      <c r="L186">
        <v>-1</v>
      </c>
    </row>
    <row r="187" spans="1:12" x14ac:dyDescent="0.3">
      <c r="A187">
        <v>-1</v>
      </c>
      <c r="B187">
        <v>-1</v>
      </c>
      <c r="C187">
        <v>-1</v>
      </c>
      <c r="D187">
        <v>-1</v>
      </c>
      <c r="E187">
        <v>-1</v>
      </c>
      <c r="F187">
        <v>-1</v>
      </c>
      <c r="G187">
        <v>-1</v>
      </c>
      <c r="H187">
        <v>-1</v>
      </c>
      <c r="I187">
        <v>-1</v>
      </c>
      <c r="J187">
        <v>-1</v>
      </c>
      <c r="K187">
        <v>-1</v>
      </c>
      <c r="L187">
        <v>-1</v>
      </c>
    </row>
    <row r="188" spans="1:12" x14ac:dyDescent="0.3">
      <c r="A188">
        <v>-1</v>
      </c>
      <c r="B188">
        <v>-1</v>
      </c>
      <c r="C188">
        <v>-1</v>
      </c>
      <c r="D188">
        <v>-1</v>
      </c>
      <c r="E188">
        <v>-1</v>
      </c>
      <c r="F188">
        <v>-1</v>
      </c>
      <c r="G188">
        <v>-1</v>
      </c>
      <c r="H188">
        <v>-1</v>
      </c>
      <c r="I188">
        <v>-1</v>
      </c>
      <c r="J188">
        <v>-1</v>
      </c>
      <c r="K188">
        <v>-1</v>
      </c>
      <c r="L188">
        <v>-1</v>
      </c>
    </row>
    <row r="189" spans="1:12" x14ac:dyDescent="0.3">
      <c r="A189">
        <v>-1</v>
      </c>
      <c r="B189">
        <v>-1</v>
      </c>
      <c r="C189">
        <v>-1</v>
      </c>
      <c r="D189">
        <v>-1</v>
      </c>
      <c r="E189">
        <v>-1</v>
      </c>
      <c r="F189">
        <v>-1</v>
      </c>
      <c r="G189">
        <v>-1</v>
      </c>
      <c r="H189">
        <v>-1</v>
      </c>
      <c r="I189">
        <v>-1</v>
      </c>
      <c r="J189">
        <v>-1</v>
      </c>
      <c r="K189">
        <v>-1</v>
      </c>
      <c r="L189">
        <v>-1</v>
      </c>
    </row>
    <row r="190" spans="1:12" x14ac:dyDescent="0.3">
      <c r="A190">
        <v>-1</v>
      </c>
      <c r="B190">
        <v>-1</v>
      </c>
      <c r="C190">
        <v>-1</v>
      </c>
      <c r="D190">
        <v>-1</v>
      </c>
      <c r="E190">
        <v>-1</v>
      </c>
      <c r="F190">
        <v>-1</v>
      </c>
      <c r="G190">
        <v>-1</v>
      </c>
      <c r="H190">
        <v>-1</v>
      </c>
      <c r="I190">
        <v>-1</v>
      </c>
      <c r="J190">
        <v>-1</v>
      </c>
      <c r="K190">
        <v>-1</v>
      </c>
      <c r="L190">
        <v>-1</v>
      </c>
    </row>
    <row r="191" spans="1:12" x14ac:dyDescent="0.3">
      <c r="A191">
        <v>-1</v>
      </c>
      <c r="B191">
        <v>-1</v>
      </c>
      <c r="C191">
        <v>-1</v>
      </c>
      <c r="D191">
        <v>-1</v>
      </c>
      <c r="E191">
        <v>-1</v>
      </c>
      <c r="F191">
        <v>-1</v>
      </c>
      <c r="G191">
        <v>-1</v>
      </c>
      <c r="H191">
        <v>-1</v>
      </c>
      <c r="I191">
        <v>-1</v>
      </c>
      <c r="J191">
        <v>-1</v>
      </c>
      <c r="K191">
        <v>-1</v>
      </c>
      <c r="L191">
        <v>-1</v>
      </c>
    </row>
    <row r="192" spans="1:12" x14ac:dyDescent="0.3">
      <c r="A192">
        <v>-1</v>
      </c>
      <c r="B192">
        <v>-1</v>
      </c>
      <c r="C192">
        <v>-1</v>
      </c>
      <c r="D192">
        <v>-1</v>
      </c>
      <c r="E192">
        <v>-1</v>
      </c>
      <c r="F192">
        <v>-1</v>
      </c>
      <c r="G192">
        <v>-1</v>
      </c>
      <c r="H192">
        <v>-1</v>
      </c>
      <c r="I192">
        <v>-1</v>
      </c>
      <c r="J192">
        <v>-1</v>
      </c>
      <c r="K192">
        <v>-1</v>
      </c>
      <c r="L192">
        <v>-1</v>
      </c>
    </row>
    <row r="193" spans="1:12" x14ac:dyDescent="0.3">
      <c r="A193">
        <v>-1</v>
      </c>
      <c r="B193">
        <v>-1</v>
      </c>
      <c r="C193">
        <v>-1</v>
      </c>
      <c r="D193">
        <v>-1</v>
      </c>
      <c r="E193">
        <v>-1</v>
      </c>
      <c r="F193">
        <v>-1</v>
      </c>
      <c r="G193">
        <v>-1</v>
      </c>
      <c r="H193">
        <v>-1</v>
      </c>
      <c r="I193">
        <v>-1</v>
      </c>
      <c r="J193">
        <v>-1</v>
      </c>
      <c r="K193">
        <v>-1</v>
      </c>
      <c r="L193">
        <v>-1</v>
      </c>
    </row>
    <row r="194" spans="1:12" x14ac:dyDescent="0.3">
      <c r="A194">
        <v>-1</v>
      </c>
      <c r="B194">
        <v>-1</v>
      </c>
      <c r="C194">
        <v>-1</v>
      </c>
      <c r="D194">
        <v>-1</v>
      </c>
      <c r="E194">
        <v>-1</v>
      </c>
      <c r="F194">
        <v>-1</v>
      </c>
      <c r="G194">
        <v>-1</v>
      </c>
      <c r="H194">
        <v>-1</v>
      </c>
      <c r="I194">
        <v>-1</v>
      </c>
      <c r="J194">
        <v>-1</v>
      </c>
      <c r="K194">
        <v>-1</v>
      </c>
      <c r="L194">
        <v>-1</v>
      </c>
    </row>
    <row r="195" spans="1:12" x14ac:dyDescent="0.3">
      <c r="A195">
        <v>-1</v>
      </c>
      <c r="B195">
        <v>-1</v>
      </c>
      <c r="C195">
        <v>-1</v>
      </c>
      <c r="D195">
        <v>-1</v>
      </c>
      <c r="E195">
        <v>-1</v>
      </c>
      <c r="F195">
        <v>-1</v>
      </c>
      <c r="G195">
        <v>-1</v>
      </c>
      <c r="H195">
        <v>-1</v>
      </c>
      <c r="I195">
        <v>-1</v>
      </c>
      <c r="J195">
        <v>-1</v>
      </c>
      <c r="K195">
        <v>-1</v>
      </c>
      <c r="L195">
        <v>-1</v>
      </c>
    </row>
    <row r="196" spans="1:12" x14ac:dyDescent="0.3">
      <c r="A196">
        <v>-1</v>
      </c>
      <c r="B196">
        <v>-1</v>
      </c>
      <c r="C196">
        <v>-1</v>
      </c>
      <c r="D196">
        <v>-1</v>
      </c>
      <c r="E196">
        <v>-1</v>
      </c>
      <c r="F196">
        <v>-1</v>
      </c>
      <c r="G196">
        <v>-1</v>
      </c>
      <c r="H196">
        <v>-1</v>
      </c>
      <c r="I196">
        <v>-1</v>
      </c>
      <c r="J196">
        <v>-1</v>
      </c>
      <c r="K196">
        <v>-1</v>
      </c>
      <c r="L196">
        <v>-1</v>
      </c>
    </row>
    <row r="197" spans="1:12" x14ac:dyDescent="0.3">
      <c r="A197">
        <v>-1</v>
      </c>
      <c r="B197">
        <v>-1</v>
      </c>
      <c r="C197">
        <v>-1</v>
      </c>
      <c r="D197">
        <v>-1</v>
      </c>
      <c r="E197">
        <v>-1</v>
      </c>
      <c r="F197">
        <v>-1</v>
      </c>
      <c r="G197">
        <v>-1</v>
      </c>
      <c r="H197">
        <v>-1</v>
      </c>
      <c r="I197">
        <v>-1</v>
      </c>
      <c r="J197">
        <v>-1</v>
      </c>
      <c r="K197">
        <v>-1</v>
      </c>
      <c r="L197">
        <v>-1</v>
      </c>
    </row>
    <row r="198" spans="1:12" x14ac:dyDescent="0.3">
      <c r="A198">
        <v>-1</v>
      </c>
      <c r="B198">
        <v>-1</v>
      </c>
      <c r="C198">
        <v>-1</v>
      </c>
      <c r="D198">
        <v>-1</v>
      </c>
      <c r="E198">
        <v>-1</v>
      </c>
      <c r="F198">
        <v>-1</v>
      </c>
      <c r="G198">
        <v>-1</v>
      </c>
      <c r="H198">
        <v>-1</v>
      </c>
      <c r="I198">
        <v>-1</v>
      </c>
      <c r="J198">
        <v>-1</v>
      </c>
      <c r="K198">
        <v>-1</v>
      </c>
      <c r="L198">
        <v>-1</v>
      </c>
    </row>
    <row r="199" spans="1:12" x14ac:dyDescent="0.3">
      <c r="A199">
        <v>-1</v>
      </c>
      <c r="B199">
        <v>-1</v>
      </c>
      <c r="C199">
        <v>-1</v>
      </c>
      <c r="D199">
        <v>-1</v>
      </c>
      <c r="E199">
        <v>-1</v>
      </c>
      <c r="F199">
        <v>-1</v>
      </c>
      <c r="G199">
        <v>-1</v>
      </c>
      <c r="H199">
        <v>-1</v>
      </c>
      <c r="I199">
        <v>-1</v>
      </c>
      <c r="J199">
        <v>-1</v>
      </c>
      <c r="K199">
        <v>-1</v>
      </c>
      <c r="L199">
        <v>-1</v>
      </c>
    </row>
    <row r="200" spans="1:12" x14ac:dyDescent="0.3">
      <c r="A200">
        <v>-1</v>
      </c>
      <c r="B200">
        <v>-1</v>
      </c>
      <c r="C200">
        <v>-1</v>
      </c>
      <c r="D200">
        <v>-1</v>
      </c>
      <c r="E200">
        <v>-1</v>
      </c>
      <c r="F200">
        <v>-1</v>
      </c>
      <c r="G200">
        <v>-1</v>
      </c>
      <c r="H200">
        <v>-1</v>
      </c>
      <c r="I200">
        <v>-1</v>
      </c>
      <c r="J200">
        <v>-1</v>
      </c>
      <c r="K200">
        <v>-1</v>
      </c>
      <c r="L200">
        <v>-1</v>
      </c>
    </row>
    <row r="201" spans="1:12" x14ac:dyDescent="0.3">
      <c r="A201">
        <v>-1</v>
      </c>
      <c r="B201">
        <v>-1</v>
      </c>
      <c r="C201">
        <v>-1</v>
      </c>
      <c r="D201">
        <v>-1</v>
      </c>
      <c r="E201">
        <v>-1</v>
      </c>
      <c r="F201">
        <v>-1</v>
      </c>
      <c r="G201">
        <v>-1</v>
      </c>
      <c r="H201">
        <v>-1</v>
      </c>
      <c r="I201">
        <v>-1</v>
      </c>
      <c r="J201">
        <v>-1</v>
      </c>
      <c r="K201">
        <v>-1</v>
      </c>
      <c r="L201">
        <v>-1</v>
      </c>
    </row>
    <row r="202" spans="1:12" x14ac:dyDescent="0.3">
      <c r="A202">
        <v>-1</v>
      </c>
      <c r="B202">
        <v>-1</v>
      </c>
      <c r="C202">
        <v>-1</v>
      </c>
      <c r="D202">
        <v>-1</v>
      </c>
      <c r="E202">
        <v>-1</v>
      </c>
      <c r="F202">
        <v>-1</v>
      </c>
      <c r="G202">
        <v>-1</v>
      </c>
      <c r="H202">
        <v>-1</v>
      </c>
      <c r="I202">
        <v>-1</v>
      </c>
      <c r="J202">
        <v>-1</v>
      </c>
      <c r="K202">
        <v>-1</v>
      </c>
      <c r="L202">
        <v>-1</v>
      </c>
    </row>
    <row r="203" spans="1:12" x14ac:dyDescent="0.3">
      <c r="A203">
        <v>-1</v>
      </c>
      <c r="B203">
        <v>-1</v>
      </c>
      <c r="C203">
        <v>-1</v>
      </c>
      <c r="D203">
        <v>-1</v>
      </c>
      <c r="E203">
        <v>-1</v>
      </c>
      <c r="F203">
        <v>-1</v>
      </c>
      <c r="G203">
        <v>-1</v>
      </c>
      <c r="H203">
        <v>-1</v>
      </c>
      <c r="I203">
        <v>-1</v>
      </c>
      <c r="J203">
        <v>-1</v>
      </c>
      <c r="K203">
        <v>-1</v>
      </c>
      <c r="L203">
        <v>-1</v>
      </c>
    </row>
    <row r="204" spans="1:12" x14ac:dyDescent="0.3">
      <c r="A204">
        <v>-1</v>
      </c>
      <c r="B204">
        <v>-1</v>
      </c>
      <c r="C204">
        <v>-1</v>
      </c>
      <c r="D204">
        <v>-1</v>
      </c>
      <c r="E204">
        <v>-1</v>
      </c>
      <c r="F204">
        <v>-1</v>
      </c>
      <c r="G204">
        <v>-1</v>
      </c>
      <c r="H204">
        <v>-1</v>
      </c>
      <c r="I204">
        <v>-1</v>
      </c>
      <c r="J204">
        <v>-1</v>
      </c>
      <c r="K204">
        <v>-1</v>
      </c>
      <c r="L204">
        <v>-1</v>
      </c>
    </row>
    <row r="205" spans="1:12" x14ac:dyDescent="0.3">
      <c r="A205">
        <v>-1</v>
      </c>
      <c r="B205">
        <v>-1</v>
      </c>
      <c r="C205">
        <v>-1</v>
      </c>
      <c r="D205">
        <v>-1</v>
      </c>
      <c r="E205">
        <v>-1</v>
      </c>
      <c r="F205">
        <v>-1</v>
      </c>
      <c r="G205">
        <v>-1</v>
      </c>
      <c r="H205">
        <v>-1</v>
      </c>
      <c r="I205">
        <v>-1</v>
      </c>
      <c r="J205">
        <v>-1</v>
      </c>
      <c r="K205">
        <v>-1</v>
      </c>
      <c r="L205">
        <v>-1</v>
      </c>
    </row>
    <row r="206" spans="1:12" x14ac:dyDescent="0.3">
      <c r="A206">
        <v>-1</v>
      </c>
      <c r="B206">
        <v>-1</v>
      </c>
      <c r="C206">
        <v>-1</v>
      </c>
      <c r="D206">
        <v>-1</v>
      </c>
      <c r="E206">
        <v>-1</v>
      </c>
      <c r="F206">
        <v>-1</v>
      </c>
      <c r="G206">
        <v>-1</v>
      </c>
      <c r="H206">
        <v>-1</v>
      </c>
      <c r="I206">
        <v>-1</v>
      </c>
      <c r="J206">
        <v>-1</v>
      </c>
      <c r="K206">
        <v>-1</v>
      </c>
      <c r="L206">
        <v>-1</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J206"/>
  <sheetViews>
    <sheetView workbookViewId="0"/>
  </sheetViews>
  <sheetFormatPr baseColWidth="10" defaultRowHeight="14.4" x14ac:dyDescent="0.3"/>
  <sheetData>
    <row r="1" spans="1:10" x14ac:dyDescent="0.3">
      <c r="A1" t="s">
        <v>724</v>
      </c>
      <c r="B1" t="s">
        <v>725</v>
      </c>
      <c r="C1" t="s">
        <v>726</v>
      </c>
      <c r="D1" t="s">
        <v>727</v>
      </c>
      <c r="E1" t="s">
        <v>728</v>
      </c>
      <c r="F1" t="s">
        <v>729</v>
      </c>
      <c r="G1" t="s">
        <v>730</v>
      </c>
      <c r="H1" t="s">
        <v>731</v>
      </c>
      <c r="I1" t="s">
        <v>732</v>
      </c>
      <c r="J1" t="s">
        <v>733</v>
      </c>
    </row>
    <row r="2" spans="1:10" x14ac:dyDescent="0.3">
      <c r="A2">
        <v>2870</v>
      </c>
      <c r="B2">
        <v>2870</v>
      </c>
      <c r="C2">
        <v>2945</v>
      </c>
      <c r="D2">
        <v>3000</v>
      </c>
      <c r="E2">
        <v>3000</v>
      </c>
      <c r="F2">
        <v>2980</v>
      </c>
      <c r="G2">
        <v>2900</v>
      </c>
      <c r="H2">
        <v>2780</v>
      </c>
      <c r="I2">
        <v>2460</v>
      </c>
      <c r="J2">
        <v>-1</v>
      </c>
    </row>
    <row r="3" spans="1:10" x14ac:dyDescent="0.3">
      <c r="A3">
        <v>385</v>
      </c>
      <c r="B3">
        <v>320</v>
      </c>
      <c r="C3">
        <v>315</v>
      </c>
      <c r="D3">
        <v>322</v>
      </c>
      <c r="E3">
        <v>340</v>
      </c>
      <c r="F3">
        <v>340</v>
      </c>
      <c r="G3">
        <v>380</v>
      </c>
      <c r="H3">
        <v>480</v>
      </c>
      <c r="I3">
        <v>206</v>
      </c>
      <c r="J3">
        <v>-1</v>
      </c>
    </row>
    <row r="4" spans="1:10" x14ac:dyDescent="0.3">
      <c r="A4">
        <v>375</v>
      </c>
      <c r="B4">
        <v>310</v>
      </c>
      <c r="C4">
        <v>315</v>
      </c>
      <c r="D4">
        <v>318</v>
      </c>
      <c r="E4">
        <v>330</v>
      </c>
      <c r="F4">
        <v>330</v>
      </c>
      <c r="G4">
        <v>372.5</v>
      </c>
      <c r="H4">
        <v>440</v>
      </c>
      <c r="I4">
        <v>264</v>
      </c>
      <c r="J4">
        <v>-1</v>
      </c>
    </row>
    <row r="5" spans="1:10" x14ac:dyDescent="0.3">
      <c r="A5">
        <v>940</v>
      </c>
      <c r="B5">
        <v>940</v>
      </c>
      <c r="C5">
        <v>940</v>
      </c>
      <c r="D5">
        <v>955</v>
      </c>
      <c r="E5">
        <v>1001</v>
      </c>
      <c r="F5">
        <v>1000</v>
      </c>
      <c r="G5">
        <v>1128</v>
      </c>
      <c r="H5">
        <v>1280</v>
      </c>
      <c r="I5">
        <v>200</v>
      </c>
      <c r="J5">
        <v>-1</v>
      </c>
    </row>
    <row r="6" spans="1:10" x14ac:dyDescent="0.3">
      <c r="A6">
        <v>1050</v>
      </c>
      <c r="B6">
        <v>940</v>
      </c>
      <c r="C6">
        <v>945</v>
      </c>
      <c r="D6">
        <v>960</v>
      </c>
      <c r="E6">
        <v>1005</v>
      </c>
      <c r="F6">
        <v>1000</v>
      </c>
      <c r="G6">
        <v>1117.5</v>
      </c>
      <c r="H6">
        <v>1185</v>
      </c>
      <c r="I6">
        <v>452</v>
      </c>
      <c r="J6">
        <v>-1</v>
      </c>
    </row>
    <row r="7" spans="1:10" x14ac:dyDescent="0.3">
      <c r="A7">
        <v>1410</v>
      </c>
      <c r="B7">
        <v>0</v>
      </c>
      <c r="C7">
        <v>0</v>
      </c>
      <c r="D7">
        <v>0</v>
      </c>
      <c r="E7">
        <v>0</v>
      </c>
      <c r="F7">
        <v>0</v>
      </c>
      <c r="G7">
        <v>0</v>
      </c>
      <c r="H7">
        <v>630</v>
      </c>
      <c r="I7">
        <v>-1</v>
      </c>
      <c r="J7">
        <v>-1</v>
      </c>
    </row>
    <row r="8" spans="1:10" x14ac:dyDescent="0.3">
      <c r="A8">
        <v>-1</v>
      </c>
      <c r="B8">
        <v>430</v>
      </c>
      <c r="C8">
        <v>170</v>
      </c>
      <c r="D8">
        <v>30</v>
      </c>
      <c r="E8">
        <v>38</v>
      </c>
      <c r="F8">
        <v>105</v>
      </c>
      <c r="G8">
        <v>415</v>
      </c>
      <c r="H8">
        <v>950</v>
      </c>
      <c r="I8">
        <v>-1</v>
      </c>
      <c r="J8">
        <v>-1</v>
      </c>
    </row>
    <row r="9" spans="1:10" x14ac:dyDescent="0.3">
      <c r="A9">
        <v>-1</v>
      </c>
      <c r="B9">
        <v>500</v>
      </c>
      <c r="C9">
        <v>257</v>
      </c>
      <c r="D9">
        <v>190</v>
      </c>
      <c r="E9">
        <v>136</v>
      </c>
      <c r="F9">
        <v>290</v>
      </c>
      <c r="G9">
        <v>490</v>
      </c>
      <c r="H9">
        <v>1070</v>
      </c>
      <c r="I9">
        <v>-1</v>
      </c>
      <c r="J9">
        <v>-1</v>
      </c>
    </row>
    <row r="10" spans="1:10" x14ac:dyDescent="0.3">
      <c r="A10">
        <v>-1</v>
      </c>
      <c r="B10">
        <v>520</v>
      </c>
      <c r="C10">
        <v>290</v>
      </c>
      <c r="D10">
        <v>220</v>
      </c>
      <c r="E10">
        <v>210</v>
      </c>
      <c r="F10">
        <v>317</v>
      </c>
      <c r="G10">
        <v>560</v>
      </c>
      <c r="H10">
        <v>-1</v>
      </c>
      <c r="I10">
        <v>-1</v>
      </c>
      <c r="J10">
        <v>-1</v>
      </c>
    </row>
    <row r="11" spans="1:10" x14ac:dyDescent="0.3">
      <c r="A11">
        <v>-1</v>
      </c>
      <c r="B11">
        <v>540</v>
      </c>
      <c r="C11">
        <v>320</v>
      </c>
      <c r="D11">
        <v>245</v>
      </c>
      <c r="E11">
        <v>240</v>
      </c>
      <c r="F11">
        <v>390</v>
      </c>
      <c r="G11">
        <v>600</v>
      </c>
      <c r="H11">
        <v>-1</v>
      </c>
      <c r="I11">
        <v>-1</v>
      </c>
      <c r="J11">
        <v>-1</v>
      </c>
    </row>
    <row r="12" spans="1:10" x14ac:dyDescent="0.3">
      <c r="A12">
        <v>-1</v>
      </c>
      <c r="B12">
        <v>600</v>
      </c>
      <c r="C12">
        <v>342</v>
      </c>
      <c r="D12">
        <v>270</v>
      </c>
      <c r="E12">
        <v>260</v>
      </c>
      <c r="F12">
        <v>410</v>
      </c>
      <c r="G12">
        <v>620</v>
      </c>
      <c r="H12">
        <v>-1</v>
      </c>
      <c r="I12">
        <v>-1</v>
      </c>
      <c r="J12">
        <v>-1</v>
      </c>
    </row>
    <row r="13" spans="1:10" x14ac:dyDescent="0.3">
      <c r="A13">
        <v>-1</v>
      </c>
      <c r="B13">
        <v>690</v>
      </c>
      <c r="C13">
        <v>385</v>
      </c>
      <c r="D13">
        <v>290</v>
      </c>
      <c r="E13">
        <v>300</v>
      </c>
      <c r="F13">
        <v>433</v>
      </c>
      <c r="G13">
        <v>680</v>
      </c>
      <c r="H13">
        <v>-1</v>
      </c>
      <c r="I13">
        <v>-1</v>
      </c>
      <c r="J13">
        <v>-1</v>
      </c>
    </row>
    <row r="14" spans="1:10" x14ac:dyDescent="0.3">
      <c r="A14">
        <v>-1</v>
      </c>
      <c r="B14">
        <v>720</v>
      </c>
      <c r="C14">
        <v>410</v>
      </c>
      <c r="D14">
        <v>325</v>
      </c>
      <c r="E14">
        <v>325</v>
      </c>
      <c r="F14">
        <v>465</v>
      </c>
      <c r="G14">
        <v>700</v>
      </c>
      <c r="H14">
        <v>-1</v>
      </c>
      <c r="I14">
        <v>-1</v>
      </c>
      <c r="J14">
        <v>-1</v>
      </c>
    </row>
    <row r="15" spans="1:10" x14ac:dyDescent="0.3">
      <c r="A15">
        <v>-1</v>
      </c>
      <c r="B15">
        <v>753</v>
      </c>
      <c r="C15">
        <v>433</v>
      </c>
      <c r="D15">
        <v>360</v>
      </c>
      <c r="E15">
        <v>380</v>
      </c>
      <c r="F15">
        <v>485</v>
      </c>
      <c r="G15">
        <v>730</v>
      </c>
      <c r="H15">
        <v>-1</v>
      </c>
      <c r="I15">
        <v>-1</v>
      </c>
      <c r="J15">
        <v>-1</v>
      </c>
    </row>
    <row r="16" spans="1:10" x14ac:dyDescent="0.3">
      <c r="A16">
        <v>-1</v>
      </c>
      <c r="B16">
        <v>800</v>
      </c>
      <c r="C16">
        <v>456</v>
      </c>
      <c r="D16">
        <v>393</v>
      </c>
      <c r="E16">
        <v>400</v>
      </c>
      <c r="F16">
        <v>515</v>
      </c>
      <c r="G16">
        <v>750</v>
      </c>
      <c r="H16">
        <v>-1</v>
      </c>
      <c r="I16">
        <v>-1</v>
      </c>
      <c r="J16">
        <v>-1</v>
      </c>
    </row>
    <row r="17" spans="1:10" x14ac:dyDescent="0.3">
      <c r="A17">
        <v>-1</v>
      </c>
      <c r="B17">
        <v>820</v>
      </c>
      <c r="C17">
        <v>480</v>
      </c>
      <c r="D17">
        <v>420</v>
      </c>
      <c r="E17">
        <v>430</v>
      </c>
      <c r="F17">
        <v>540</v>
      </c>
      <c r="G17">
        <v>820</v>
      </c>
      <c r="H17">
        <v>-1</v>
      </c>
      <c r="I17">
        <v>-1</v>
      </c>
      <c r="J17">
        <v>-1</v>
      </c>
    </row>
    <row r="18" spans="1:10" x14ac:dyDescent="0.3">
      <c r="A18">
        <v>-1</v>
      </c>
      <c r="B18">
        <v>855</v>
      </c>
      <c r="C18">
        <v>500</v>
      </c>
      <c r="D18">
        <v>442</v>
      </c>
      <c r="E18">
        <v>460</v>
      </c>
      <c r="F18">
        <v>560</v>
      </c>
      <c r="G18">
        <v>850</v>
      </c>
      <c r="H18">
        <v>-1</v>
      </c>
      <c r="I18">
        <v>-1</v>
      </c>
      <c r="J18">
        <v>-1</v>
      </c>
    </row>
    <row r="19" spans="1:10" x14ac:dyDescent="0.3">
      <c r="A19">
        <v>-1</v>
      </c>
      <c r="B19">
        <v>950</v>
      </c>
      <c r="C19">
        <v>523</v>
      </c>
      <c r="D19">
        <v>465</v>
      </c>
      <c r="E19">
        <v>480</v>
      </c>
      <c r="F19">
        <v>600</v>
      </c>
      <c r="G19">
        <v>880</v>
      </c>
      <c r="H19">
        <v>-1</v>
      </c>
      <c r="I19">
        <v>-1</v>
      </c>
      <c r="J19">
        <v>-1</v>
      </c>
    </row>
    <row r="20" spans="1:10" x14ac:dyDescent="0.3">
      <c r="A20">
        <v>-1</v>
      </c>
      <c r="B20">
        <v>985</v>
      </c>
      <c r="C20">
        <v>545</v>
      </c>
      <c r="D20">
        <v>490</v>
      </c>
      <c r="E20">
        <v>500</v>
      </c>
      <c r="F20">
        <v>625</v>
      </c>
      <c r="G20">
        <v>930</v>
      </c>
      <c r="H20">
        <v>-1</v>
      </c>
      <c r="I20">
        <v>-1</v>
      </c>
      <c r="J20">
        <v>-1</v>
      </c>
    </row>
    <row r="21" spans="1:10" x14ac:dyDescent="0.3">
      <c r="A21">
        <v>-1</v>
      </c>
      <c r="B21">
        <v>1005</v>
      </c>
      <c r="C21">
        <v>570</v>
      </c>
      <c r="D21">
        <v>510</v>
      </c>
      <c r="E21">
        <v>520</v>
      </c>
      <c r="F21">
        <v>650</v>
      </c>
      <c r="G21">
        <v>950</v>
      </c>
      <c r="H21">
        <v>-1</v>
      </c>
      <c r="I21">
        <v>-1</v>
      </c>
      <c r="J21">
        <v>-1</v>
      </c>
    </row>
    <row r="22" spans="1:10" x14ac:dyDescent="0.3">
      <c r="A22">
        <v>-1</v>
      </c>
      <c r="B22">
        <v>1030</v>
      </c>
      <c r="C22">
        <v>599</v>
      </c>
      <c r="D22">
        <v>535</v>
      </c>
      <c r="E22">
        <v>540</v>
      </c>
      <c r="F22">
        <v>670</v>
      </c>
      <c r="G22">
        <v>994</v>
      </c>
      <c r="H22">
        <v>-1</v>
      </c>
      <c r="I22">
        <v>-1</v>
      </c>
      <c r="J22">
        <v>-1</v>
      </c>
    </row>
    <row r="23" spans="1:10" x14ac:dyDescent="0.3">
      <c r="A23">
        <v>-1</v>
      </c>
      <c r="B23">
        <v>1058</v>
      </c>
      <c r="C23">
        <v>620</v>
      </c>
      <c r="D23">
        <v>560</v>
      </c>
      <c r="E23">
        <v>560</v>
      </c>
      <c r="F23">
        <v>690</v>
      </c>
      <c r="G23">
        <v>1029</v>
      </c>
      <c r="H23">
        <v>-1</v>
      </c>
      <c r="I23">
        <v>-1</v>
      </c>
      <c r="J23">
        <v>-1</v>
      </c>
    </row>
    <row r="24" spans="1:10" x14ac:dyDescent="0.3">
      <c r="A24">
        <v>-1</v>
      </c>
      <c r="B24">
        <v>1080</v>
      </c>
      <c r="C24">
        <v>650</v>
      </c>
      <c r="D24">
        <v>580</v>
      </c>
      <c r="E24">
        <v>580</v>
      </c>
      <c r="F24">
        <v>740</v>
      </c>
      <c r="G24">
        <v>1070</v>
      </c>
      <c r="H24">
        <v>-1</v>
      </c>
      <c r="I24">
        <v>-1</v>
      </c>
      <c r="J24">
        <v>-1</v>
      </c>
    </row>
    <row r="25" spans="1:10" x14ac:dyDescent="0.3">
      <c r="A25">
        <v>-1</v>
      </c>
      <c r="B25">
        <v>1115</v>
      </c>
      <c r="C25">
        <v>670</v>
      </c>
      <c r="D25">
        <v>600</v>
      </c>
      <c r="E25">
        <v>600</v>
      </c>
      <c r="F25">
        <v>770</v>
      </c>
      <c r="G25">
        <v>1090</v>
      </c>
      <c r="H25">
        <v>-1</v>
      </c>
      <c r="I25">
        <v>-1</v>
      </c>
      <c r="J25">
        <v>-1</v>
      </c>
    </row>
    <row r="26" spans="1:10" x14ac:dyDescent="0.3">
      <c r="A26">
        <v>-1</v>
      </c>
      <c r="B26">
        <v>1175</v>
      </c>
      <c r="C26">
        <v>690</v>
      </c>
      <c r="D26">
        <v>620</v>
      </c>
      <c r="E26">
        <v>620</v>
      </c>
      <c r="F26">
        <v>790</v>
      </c>
      <c r="G26">
        <v>1115</v>
      </c>
      <c r="H26">
        <v>-1</v>
      </c>
      <c r="I26">
        <v>-1</v>
      </c>
      <c r="J26">
        <v>-1</v>
      </c>
    </row>
    <row r="27" spans="1:10" x14ac:dyDescent="0.3">
      <c r="A27">
        <v>-1</v>
      </c>
      <c r="B27">
        <v>1200</v>
      </c>
      <c r="C27">
        <v>710</v>
      </c>
      <c r="D27">
        <v>640</v>
      </c>
      <c r="E27">
        <v>640</v>
      </c>
      <c r="F27">
        <v>810</v>
      </c>
      <c r="G27">
        <v>1180</v>
      </c>
      <c r="H27">
        <v>-1</v>
      </c>
      <c r="I27">
        <v>-1</v>
      </c>
      <c r="J27">
        <v>-1</v>
      </c>
    </row>
    <row r="28" spans="1:10" x14ac:dyDescent="0.3">
      <c r="A28">
        <v>-1</v>
      </c>
      <c r="B28">
        <v>1280</v>
      </c>
      <c r="C28">
        <v>730</v>
      </c>
      <c r="D28">
        <v>660</v>
      </c>
      <c r="E28">
        <v>660</v>
      </c>
      <c r="F28">
        <v>830</v>
      </c>
      <c r="G28">
        <v>1220</v>
      </c>
      <c r="H28">
        <v>-1</v>
      </c>
      <c r="I28">
        <v>-1</v>
      </c>
      <c r="J28">
        <v>-1</v>
      </c>
    </row>
    <row r="29" spans="1:10" x14ac:dyDescent="0.3">
      <c r="A29">
        <v>-1</v>
      </c>
      <c r="B29">
        <v>1300</v>
      </c>
      <c r="C29">
        <v>760</v>
      </c>
      <c r="D29">
        <v>680</v>
      </c>
      <c r="E29">
        <v>680</v>
      </c>
      <c r="F29">
        <v>850</v>
      </c>
      <c r="G29">
        <v>1270</v>
      </c>
      <c r="H29">
        <v>-1</v>
      </c>
      <c r="I29">
        <v>-1</v>
      </c>
      <c r="J29">
        <v>-1</v>
      </c>
    </row>
    <row r="30" spans="1:10" x14ac:dyDescent="0.3">
      <c r="A30">
        <v>-1</v>
      </c>
      <c r="B30">
        <v>1350</v>
      </c>
      <c r="C30">
        <v>780</v>
      </c>
      <c r="D30">
        <v>700</v>
      </c>
      <c r="E30">
        <v>700</v>
      </c>
      <c r="F30">
        <v>870</v>
      </c>
      <c r="G30">
        <v>1300</v>
      </c>
      <c r="H30">
        <v>-1</v>
      </c>
      <c r="I30">
        <v>-1</v>
      </c>
      <c r="J30">
        <v>-1</v>
      </c>
    </row>
    <row r="31" spans="1:10" x14ac:dyDescent="0.3">
      <c r="A31">
        <v>-1</v>
      </c>
      <c r="B31">
        <v>1380</v>
      </c>
      <c r="C31">
        <v>800</v>
      </c>
      <c r="D31">
        <v>720</v>
      </c>
      <c r="E31">
        <v>720</v>
      </c>
      <c r="F31">
        <v>890</v>
      </c>
      <c r="G31">
        <v>1350</v>
      </c>
      <c r="H31">
        <v>-1</v>
      </c>
      <c r="I31">
        <v>-1</v>
      </c>
      <c r="J31">
        <v>-1</v>
      </c>
    </row>
    <row r="32" spans="1:10" x14ac:dyDescent="0.3">
      <c r="A32">
        <v>-1</v>
      </c>
      <c r="B32">
        <v>1400</v>
      </c>
      <c r="C32">
        <v>820</v>
      </c>
      <c r="D32">
        <v>740</v>
      </c>
      <c r="E32">
        <v>740</v>
      </c>
      <c r="F32">
        <v>910</v>
      </c>
      <c r="G32">
        <v>1380</v>
      </c>
      <c r="H32">
        <v>-1</v>
      </c>
      <c r="I32">
        <v>-1</v>
      </c>
      <c r="J32">
        <v>-1</v>
      </c>
    </row>
    <row r="33" spans="1:10" x14ac:dyDescent="0.3">
      <c r="A33">
        <v>-1</v>
      </c>
      <c r="B33">
        <v>1420</v>
      </c>
      <c r="C33">
        <v>840</v>
      </c>
      <c r="D33">
        <v>760</v>
      </c>
      <c r="E33">
        <v>760</v>
      </c>
      <c r="F33">
        <v>930</v>
      </c>
      <c r="G33">
        <v>1445</v>
      </c>
      <c r="H33">
        <v>-1</v>
      </c>
      <c r="I33">
        <v>-1</v>
      </c>
      <c r="J33">
        <v>-1</v>
      </c>
    </row>
    <row r="34" spans="1:10" x14ac:dyDescent="0.3">
      <c r="A34">
        <v>-1</v>
      </c>
      <c r="B34">
        <v>1470</v>
      </c>
      <c r="C34">
        <v>860</v>
      </c>
      <c r="D34">
        <v>780</v>
      </c>
      <c r="E34">
        <v>780</v>
      </c>
      <c r="F34">
        <v>950</v>
      </c>
      <c r="G34">
        <v>1465</v>
      </c>
      <c r="H34">
        <v>-1</v>
      </c>
      <c r="I34">
        <v>-1</v>
      </c>
      <c r="J34">
        <v>-1</v>
      </c>
    </row>
    <row r="35" spans="1:10" x14ac:dyDescent="0.3">
      <c r="A35">
        <v>-1</v>
      </c>
      <c r="B35">
        <v>1490</v>
      </c>
      <c r="C35">
        <v>880</v>
      </c>
      <c r="D35">
        <v>800</v>
      </c>
      <c r="E35">
        <v>800</v>
      </c>
      <c r="F35">
        <v>970</v>
      </c>
      <c r="G35">
        <v>1490</v>
      </c>
      <c r="H35">
        <v>-1</v>
      </c>
      <c r="I35">
        <v>-1</v>
      </c>
      <c r="J35">
        <v>-1</v>
      </c>
    </row>
    <row r="36" spans="1:10" x14ac:dyDescent="0.3">
      <c r="A36">
        <v>-1</v>
      </c>
      <c r="B36">
        <v>1510</v>
      </c>
      <c r="C36">
        <v>900</v>
      </c>
      <c r="D36">
        <v>820</v>
      </c>
      <c r="E36">
        <v>820</v>
      </c>
      <c r="F36">
        <v>990</v>
      </c>
      <c r="G36">
        <v>1530</v>
      </c>
      <c r="H36">
        <v>-1</v>
      </c>
      <c r="I36">
        <v>-1</v>
      </c>
      <c r="J36">
        <v>-1</v>
      </c>
    </row>
    <row r="37" spans="1:10" x14ac:dyDescent="0.3">
      <c r="A37">
        <v>-1</v>
      </c>
      <c r="B37">
        <v>1530</v>
      </c>
      <c r="C37">
        <v>920</v>
      </c>
      <c r="D37">
        <v>840</v>
      </c>
      <c r="E37">
        <v>850</v>
      </c>
      <c r="F37">
        <v>1020</v>
      </c>
      <c r="G37">
        <v>1550</v>
      </c>
      <c r="H37">
        <v>-1</v>
      </c>
      <c r="I37">
        <v>-1</v>
      </c>
      <c r="J37">
        <v>-1</v>
      </c>
    </row>
    <row r="38" spans="1:10" x14ac:dyDescent="0.3">
      <c r="A38">
        <v>-1</v>
      </c>
      <c r="B38">
        <v>1550</v>
      </c>
      <c r="C38">
        <v>940</v>
      </c>
      <c r="D38">
        <v>860</v>
      </c>
      <c r="E38">
        <v>870</v>
      </c>
      <c r="F38">
        <v>1040</v>
      </c>
      <c r="G38">
        <v>1570</v>
      </c>
      <c r="H38">
        <v>-1</v>
      </c>
      <c r="I38">
        <v>-1</v>
      </c>
      <c r="J38">
        <v>-1</v>
      </c>
    </row>
    <row r="39" spans="1:10" x14ac:dyDescent="0.3">
      <c r="A39">
        <v>-1</v>
      </c>
      <c r="B39">
        <v>1580</v>
      </c>
      <c r="C39">
        <v>960</v>
      </c>
      <c r="D39">
        <v>880</v>
      </c>
      <c r="E39">
        <v>890</v>
      </c>
      <c r="F39">
        <v>1070</v>
      </c>
      <c r="G39">
        <v>1590</v>
      </c>
      <c r="H39">
        <v>-1</v>
      </c>
      <c r="I39">
        <v>-1</v>
      </c>
      <c r="J39">
        <v>-1</v>
      </c>
    </row>
    <row r="40" spans="1:10" x14ac:dyDescent="0.3">
      <c r="A40">
        <v>-1</v>
      </c>
      <c r="B40">
        <v>1600</v>
      </c>
      <c r="C40">
        <v>980</v>
      </c>
      <c r="D40">
        <v>900</v>
      </c>
      <c r="E40">
        <v>910</v>
      </c>
      <c r="F40">
        <v>1090</v>
      </c>
      <c r="G40">
        <v>1610</v>
      </c>
      <c r="H40">
        <v>-1</v>
      </c>
      <c r="I40">
        <v>-1</v>
      </c>
      <c r="J40">
        <v>-1</v>
      </c>
    </row>
    <row r="41" spans="1:10" x14ac:dyDescent="0.3">
      <c r="A41">
        <v>-1</v>
      </c>
      <c r="B41">
        <v>1620</v>
      </c>
      <c r="C41">
        <v>1000</v>
      </c>
      <c r="D41">
        <v>920</v>
      </c>
      <c r="E41">
        <v>930</v>
      </c>
      <c r="F41">
        <v>1110</v>
      </c>
      <c r="G41">
        <v>1640</v>
      </c>
      <c r="H41">
        <v>-1</v>
      </c>
      <c r="I41">
        <v>-1</v>
      </c>
      <c r="J41">
        <v>-1</v>
      </c>
    </row>
    <row r="42" spans="1:10" x14ac:dyDescent="0.3">
      <c r="A42">
        <v>-1</v>
      </c>
      <c r="B42">
        <v>1640</v>
      </c>
      <c r="C42">
        <v>1020</v>
      </c>
      <c r="D42">
        <v>940</v>
      </c>
      <c r="E42">
        <v>950</v>
      </c>
      <c r="F42">
        <v>1140</v>
      </c>
      <c r="G42">
        <v>1675</v>
      </c>
      <c r="H42">
        <v>-1</v>
      </c>
      <c r="I42">
        <v>-1</v>
      </c>
      <c r="J42">
        <v>-1</v>
      </c>
    </row>
    <row r="43" spans="1:10" x14ac:dyDescent="0.3">
      <c r="A43">
        <v>-1</v>
      </c>
      <c r="B43">
        <v>1670</v>
      </c>
      <c r="C43">
        <v>1045</v>
      </c>
      <c r="D43">
        <v>960</v>
      </c>
      <c r="E43">
        <v>975</v>
      </c>
      <c r="F43">
        <v>1160</v>
      </c>
      <c r="G43">
        <v>1700</v>
      </c>
      <c r="H43">
        <v>-1</v>
      </c>
      <c r="I43">
        <v>-1</v>
      </c>
      <c r="J43">
        <v>-1</v>
      </c>
    </row>
    <row r="44" spans="1:10" x14ac:dyDescent="0.3">
      <c r="A44">
        <v>-1</v>
      </c>
      <c r="B44">
        <v>1700</v>
      </c>
      <c r="C44">
        <v>1070</v>
      </c>
      <c r="D44">
        <v>980</v>
      </c>
      <c r="E44">
        <v>1000</v>
      </c>
      <c r="F44">
        <v>1180</v>
      </c>
      <c r="G44">
        <v>1725</v>
      </c>
      <c r="H44">
        <v>-1</v>
      </c>
      <c r="I44">
        <v>-1</v>
      </c>
      <c r="J44">
        <v>-1</v>
      </c>
    </row>
    <row r="45" spans="1:10" x14ac:dyDescent="0.3">
      <c r="A45">
        <v>-1</v>
      </c>
      <c r="B45">
        <v>1720</v>
      </c>
      <c r="C45">
        <v>1100</v>
      </c>
      <c r="D45">
        <v>1000</v>
      </c>
      <c r="E45">
        <v>1020</v>
      </c>
      <c r="F45">
        <v>1200</v>
      </c>
      <c r="G45">
        <v>1750</v>
      </c>
      <c r="H45">
        <v>-1</v>
      </c>
      <c r="I45">
        <v>-1</v>
      </c>
      <c r="J45">
        <v>-1</v>
      </c>
    </row>
    <row r="46" spans="1:10" x14ac:dyDescent="0.3">
      <c r="A46">
        <v>-1</v>
      </c>
      <c r="B46">
        <v>1740</v>
      </c>
      <c r="C46">
        <v>1120</v>
      </c>
      <c r="D46">
        <v>1020</v>
      </c>
      <c r="E46">
        <v>1040</v>
      </c>
      <c r="F46">
        <v>1220</v>
      </c>
      <c r="G46">
        <v>4820</v>
      </c>
      <c r="H46">
        <v>-1</v>
      </c>
      <c r="I46">
        <v>-1</v>
      </c>
      <c r="J46">
        <v>-1</v>
      </c>
    </row>
    <row r="47" spans="1:10" x14ac:dyDescent="0.3">
      <c r="A47">
        <v>-1</v>
      </c>
      <c r="B47">
        <v>1760</v>
      </c>
      <c r="C47">
        <v>1150</v>
      </c>
      <c r="D47">
        <v>1040</v>
      </c>
      <c r="E47">
        <v>1060</v>
      </c>
      <c r="F47">
        <v>1240</v>
      </c>
      <c r="G47">
        <v>4850</v>
      </c>
      <c r="H47">
        <v>-1</v>
      </c>
      <c r="I47">
        <v>-1</v>
      </c>
      <c r="J47">
        <v>-1</v>
      </c>
    </row>
    <row r="48" spans="1:10" x14ac:dyDescent="0.3">
      <c r="A48">
        <v>-1</v>
      </c>
      <c r="B48">
        <v>1790</v>
      </c>
      <c r="C48">
        <v>1180</v>
      </c>
      <c r="D48">
        <v>1060</v>
      </c>
      <c r="E48">
        <v>1080</v>
      </c>
      <c r="F48">
        <v>1260</v>
      </c>
      <c r="G48">
        <v>4880</v>
      </c>
      <c r="H48">
        <v>-1</v>
      </c>
      <c r="I48">
        <v>-1</v>
      </c>
      <c r="J48">
        <v>-1</v>
      </c>
    </row>
    <row r="49" spans="1:10" x14ac:dyDescent="0.3">
      <c r="A49">
        <v>-1</v>
      </c>
      <c r="B49">
        <v>1816</v>
      </c>
      <c r="C49">
        <v>1200</v>
      </c>
      <c r="D49">
        <v>1080</v>
      </c>
      <c r="E49">
        <v>1100</v>
      </c>
      <c r="F49">
        <v>1280</v>
      </c>
      <c r="G49">
        <v>4960</v>
      </c>
      <c r="H49">
        <v>-1</v>
      </c>
      <c r="I49">
        <v>-1</v>
      </c>
      <c r="J49">
        <v>-1</v>
      </c>
    </row>
    <row r="50" spans="1:10" x14ac:dyDescent="0.3">
      <c r="A50">
        <v>-1</v>
      </c>
      <c r="B50">
        <v>1840</v>
      </c>
      <c r="C50">
        <v>1220</v>
      </c>
      <c r="D50">
        <v>1100</v>
      </c>
      <c r="E50">
        <v>1120</v>
      </c>
      <c r="F50">
        <v>1300</v>
      </c>
      <c r="G50">
        <v>4990</v>
      </c>
      <c r="H50">
        <v>-1</v>
      </c>
      <c r="I50">
        <v>-1</v>
      </c>
      <c r="J50">
        <v>-1</v>
      </c>
    </row>
    <row r="51" spans="1:10" x14ac:dyDescent="0.3">
      <c r="A51">
        <v>-1</v>
      </c>
      <c r="B51">
        <v>1880</v>
      </c>
      <c r="C51">
        <v>1240</v>
      </c>
      <c r="D51">
        <v>1120</v>
      </c>
      <c r="E51">
        <v>1150</v>
      </c>
      <c r="F51">
        <v>1320</v>
      </c>
      <c r="G51">
        <v>5310</v>
      </c>
      <c r="H51">
        <v>-1</v>
      </c>
      <c r="I51">
        <v>-1</v>
      </c>
      <c r="J51">
        <v>-1</v>
      </c>
    </row>
    <row r="52" spans="1:10" x14ac:dyDescent="0.3">
      <c r="A52">
        <v>-1</v>
      </c>
      <c r="B52">
        <v>1900</v>
      </c>
      <c r="C52">
        <v>1260</v>
      </c>
      <c r="D52">
        <v>1140</v>
      </c>
      <c r="E52">
        <v>1170</v>
      </c>
      <c r="F52">
        <v>1340</v>
      </c>
      <c r="G52">
        <v>5400</v>
      </c>
      <c r="H52">
        <v>-1</v>
      </c>
      <c r="I52">
        <v>-1</v>
      </c>
      <c r="J52">
        <v>-1</v>
      </c>
    </row>
    <row r="53" spans="1:10" x14ac:dyDescent="0.3">
      <c r="A53">
        <v>-1</v>
      </c>
      <c r="B53">
        <v>1920</v>
      </c>
      <c r="C53">
        <v>1280</v>
      </c>
      <c r="D53">
        <v>1160</v>
      </c>
      <c r="E53">
        <v>1190</v>
      </c>
      <c r="F53">
        <v>1360</v>
      </c>
      <c r="G53">
        <v>-1</v>
      </c>
      <c r="H53">
        <v>-1</v>
      </c>
      <c r="I53">
        <v>-1</v>
      </c>
      <c r="J53">
        <v>-1</v>
      </c>
    </row>
    <row r="54" spans="1:10" x14ac:dyDescent="0.3">
      <c r="A54">
        <v>-1</v>
      </c>
      <c r="B54">
        <v>4450</v>
      </c>
      <c r="C54">
        <v>1300</v>
      </c>
      <c r="D54">
        <v>1180</v>
      </c>
      <c r="E54">
        <v>1210</v>
      </c>
      <c r="F54">
        <v>1380</v>
      </c>
      <c r="G54">
        <v>-1</v>
      </c>
      <c r="H54">
        <v>-1</v>
      </c>
      <c r="I54">
        <v>-1</v>
      </c>
      <c r="J54">
        <v>-1</v>
      </c>
    </row>
    <row r="55" spans="1:10" x14ac:dyDescent="0.3">
      <c r="A55">
        <v>-1</v>
      </c>
      <c r="B55">
        <v>4470</v>
      </c>
      <c r="C55">
        <v>1320</v>
      </c>
      <c r="D55">
        <v>1200</v>
      </c>
      <c r="E55">
        <v>1230</v>
      </c>
      <c r="F55">
        <v>1400</v>
      </c>
      <c r="G55">
        <v>-1</v>
      </c>
      <c r="H55">
        <v>-1</v>
      </c>
      <c r="I55">
        <v>-1</v>
      </c>
      <c r="J55">
        <v>-1</v>
      </c>
    </row>
    <row r="56" spans="1:10" x14ac:dyDescent="0.3">
      <c r="A56">
        <v>-1</v>
      </c>
      <c r="B56">
        <v>4490</v>
      </c>
      <c r="C56">
        <v>1340</v>
      </c>
      <c r="D56">
        <v>1220</v>
      </c>
      <c r="E56">
        <v>1250</v>
      </c>
      <c r="F56">
        <v>1420</v>
      </c>
      <c r="G56">
        <v>-1</v>
      </c>
      <c r="H56">
        <v>-1</v>
      </c>
      <c r="I56">
        <v>-1</v>
      </c>
      <c r="J56">
        <v>-1</v>
      </c>
    </row>
    <row r="57" spans="1:10" x14ac:dyDescent="0.3">
      <c r="A57">
        <v>-1</v>
      </c>
      <c r="B57">
        <v>4530</v>
      </c>
      <c r="C57">
        <v>1360</v>
      </c>
      <c r="D57">
        <v>1240</v>
      </c>
      <c r="E57">
        <v>1270</v>
      </c>
      <c r="F57">
        <v>1440</v>
      </c>
      <c r="G57">
        <v>-1</v>
      </c>
      <c r="H57">
        <v>-1</v>
      </c>
      <c r="I57">
        <v>-1</v>
      </c>
      <c r="J57">
        <v>-1</v>
      </c>
    </row>
    <row r="58" spans="1:10" x14ac:dyDescent="0.3">
      <c r="A58">
        <v>-1</v>
      </c>
      <c r="B58">
        <v>4560</v>
      </c>
      <c r="C58">
        <v>1380</v>
      </c>
      <c r="D58">
        <v>1260</v>
      </c>
      <c r="E58">
        <v>1290</v>
      </c>
      <c r="F58">
        <v>1460</v>
      </c>
      <c r="G58">
        <v>-1</v>
      </c>
      <c r="H58">
        <v>-1</v>
      </c>
      <c r="I58">
        <v>-1</v>
      </c>
      <c r="J58">
        <v>-1</v>
      </c>
    </row>
    <row r="59" spans="1:10" x14ac:dyDescent="0.3">
      <c r="A59">
        <v>-1</v>
      </c>
      <c r="B59">
        <v>4600</v>
      </c>
      <c r="C59">
        <v>1400</v>
      </c>
      <c r="D59">
        <v>1280</v>
      </c>
      <c r="E59">
        <v>1310</v>
      </c>
      <c r="F59">
        <v>1480</v>
      </c>
      <c r="G59">
        <v>-1</v>
      </c>
      <c r="H59">
        <v>-1</v>
      </c>
      <c r="I59">
        <v>-1</v>
      </c>
      <c r="J59">
        <v>-1</v>
      </c>
    </row>
    <row r="60" spans="1:10" x14ac:dyDescent="0.3">
      <c r="A60">
        <v>-1</v>
      </c>
      <c r="B60">
        <v>4730</v>
      </c>
      <c r="C60">
        <v>1420</v>
      </c>
      <c r="D60">
        <v>1300</v>
      </c>
      <c r="E60">
        <v>1330</v>
      </c>
      <c r="F60">
        <v>1500</v>
      </c>
      <c r="G60">
        <v>-1</v>
      </c>
      <c r="H60">
        <v>-1</v>
      </c>
      <c r="I60">
        <v>-1</v>
      </c>
      <c r="J60">
        <v>-1</v>
      </c>
    </row>
    <row r="61" spans="1:10" x14ac:dyDescent="0.3">
      <c r="A61">
        <v>-1</v>
      </c>
      <c r="B61">
        <v>4790</v>
      </c>
      <c r="C61">
        <v>1440</v>
      </c>
      <c r="D61">
        <v>1320</v>
      </c>
      <c r="E61">
        <v>1350</v>
      </c>
      <c r="F61">
        <v>1520</v>
      </c>
      <c r="G61">
        <v>-1</v>
      </c>
      <c r="H61">
        <v>-1</v>
      </c>
      <c r="I61">
        <v>-1</v>
      </c>
      <c r="J61">
        <v>-1</v>
      </c>
    </row>
    <row r="62" spans="1:10" x14ac:dyDescent="0.3">
      <c r="A62">
        <v>-1</v>
      </c>
      <c r="B62">
        <v>5015</v>
      </c>
      <c r="C62">
        <v>1470</v>
      </c>
      <c r="D62">
        <v>1340</v>
      </c>
      <c r="E62">
        <v>1370</v>
      </c>
      <c r="F62">
        <v>1540</v>
      </c>
      <c r="G62">
        <v>-1</v>
      </c>
      <c r="H62">
        <v>-1</v>
      </c>
      <c r="I62">
        <v>-1</v>
      </c>
      <c r="J62">
        <v>-1</v>
      </c>
    </row>
    <row r="63" spans="1:10" x14ac:dyDescent="0.3">
      <c r="A63">
        <v>-1</v>
      </c>
      <c r="B63">
        <v>5480</v>
      </c>
      <c r="C63">
        <v>1490</v>
      </c>
      <c r="D63">
        <v>1360</v>
      </c>
      <c r="E63">
        <v>1390</v>
      </c>
      <c r="F63">
        <v>1560</v>
      </c>
      <c r="G63">
        <v>-1</v>
      </c>
      <c r="H63">
        <v>-1</v>
      </c>
      <c r="I63">
        <v>-1</v>
      </c>
      <c r="J63">
        <v>-1</v>
      </c>
    </row>
    <row r="64" spans="1:10" x14ac:dyDescent="0.3">
      <c r="A64">
        <v>-1</v>
      </c>
      <c r="B64">
        <v>-1</v>
      </c>
      <c r="C64">
        <v>1510</v>
      </c>
      <c r="D64">
        <v>1380</v>
      </c>
      <c r="E64">
        <v>1410</v>
      </c>
      <c r="F64">
        <v>1580</v>
      </c>
      <c r="G64">
        <v>-1</v>
      </c>
      <c r="H64">
        <v>-1</v>
      </c>
      <c r="I64">
        <v>-1</v>
      </c>
      <c r="J64">
        <v>-1</v>
      </c>
    </row>
    <row r="65" spans="1:10" x14ac:dyDescent="0.3">
      <c r="A65">
        <v>-1</v>
      </c>
      <c r="B65">
        <v>-1</v>
      </c>
      <c r="C65">
        <v>1530</v>
      </c>
      <c r="D65">
        <v>1400</v>
      </c>
      <c r="E65">
        <v>1430</v>
      </c>
      <c r="F65">
        <v>1600</v>
      </c>
      <c r="G65">
        <v>-1</v>
      </c>
      <c r="H65">
        <v>-1</v>
      </c>
      <c r="I65">
        <v>-1</v>
      </c>
      <c r="J65">
        <v>-1</v>
      </c>
    </row>
    <row r="66" spans="1:10" x14ac:dyDescent="0.3">
      <c r="A66">
        <v>-1</v>
      </c>
      <c r="B66">
        <v>-1</v>
      </c>
      <c r="C66">
        <v>1550</v>
      </c>
      <c r="D66">
        <v>1420</v>
      </c>
      <c r="E66">
        <v>1450</v>
      </c>
      <c r="F66">
        <v>1625</v>
      </c>
      <c r="G66">
        <v>-1</v>
      </c>
      <c r="H66">
        <v>-1</v>
      </c>
      <c r="I66">
        <v>-1</v>
      </c>
      <c r="J66">
        <v>-1</v>
      </c>
    </row>
    <row r="67" spans="1:10" x14ac:dyDescent="0.3">
      <c r="A67">
        <v>-1</v>
      </c>
      <c r="B67">
        <v>-1</v>
      </c>
      <c r="C67">
        <v>1570</v>
      </c>
      <c r="D67">
        <v>1445</v>
      </c>
      <c r="E67">
        <v>1470</v>
      </c>
      <c r="F67">
        <v>1645</v>
      </c>
      <c r="G67">
        <v>-1</v>
      </c>
      <c r="H67">
        <v>-1</v>
      </c>
      <c r="I67">
        <v>-1</v>
      </c>
      <c r="J67">
        <v>-1</v>
      </c>
    </row>
    <row r="68" spans="1:10" x14ac:dyDescent="0.3">
      <c r="A68">
        <v>-1</v>
      </c>
      <c r="B68">
        <v>-1</v>
      </c>
      <c r="C68">
        <v>1590</v>
      </c>
      <c r="D68">
        <v>1465</v>
      </c>
      <c r="E68">
        <v>1490</v>
      </c>
      <c r="F68">
        <v>1666</v>
      </c>
      <c r="G68">
        <v>-1</v>
      </c>
      <c r="H68">
        <v>-1</v>
      </c>
      <c r="I68">
        <v>-1</v>
      </c>
      <c r="J68">
        <v>-1</v>
      </c>
    </row>
    <row r="69" spans="1:10" x14ac:dyDescent="0.3">
      <c r="A69">
        <v>-1</v>
      </c>
      <c r="B69">
        <v>-1</v>
      </c>
      <c r="C69">
        <v>1610</v>
      </c>
      <c r="D69">
        <v>1485</v>
      </c>
      <c r="E69">
        <v>1510</v>
      </c>
      <c r="F69">
        <v>1690</v>
      </c>
      <c r="G69">
        <v>-1</v>
      </c>
      <c r="H69">
        <v>-1</v>
      </c>
      <c r="I69">
        <v>-1</v>
      </c>
      <c r="J69">
        <v>-1</v>
      </c>
    </row>
    <row r="70" spans="1:10" x14ac:dyDescent="0.3">
      <c r="A70">
        <v>-1</v>
      </c>
      <c r="B70">
        <v>-1</v>
      </c>
      <c r="C70">
        <v>1630</v>
      </c>
      <c r="D70">
        <v>1510</v>
      </c>
      <c r="E70">
        <v>1530</v>
      </c>
      <c r="F70">
        <v>1710</v>
      </c>
      <c r="G70">
        <v>-1</v>
      </c>
      <c r="H70">
        <v>-1</v>
      </c>
      <c r="I70">
        <v>-1</v>
      </c>
      <c r="J70">
        <v>-1</v>
      </c>
    </row>
    <row r="71" spans="1:10" x14ac:dyDescent="0.3">
      <c r="A71">
        <v>-1</v>
      </c>
      <c r="B71">
        <v>-1</v>
      </c>
      <c r="C71">
        <v>1650</v>
      </c>
      <c r="D71">
        <v>1530</v>
      </c>
      <c r="E71">
        <v>1550</v>
      </c>
      <c r="F71">
        <v>1730</v>
      </c>
      <c r="G71">
        <v>-1</v>
      </c>
      <c r="H71">
        <v>-1</v>
      </c>
      <c r="I71">
        <v>-1</v>
      </c>
      <c r="J71">
        <v>-1</v>
      </c>
    </row>
    <row r="72" spans="1:10" x14ac:dyDescent="0.3">
      <c r="A72">
        <v>-1</v>
      </c>
      <c r="B72">
        <v>-1</v>
      </c>
      <c r="C72">
        <v>1675</v>
      </c>
      <c r="D72">
        <v>1550</v>
      </c>
      <c r="E72">
        <v>1570</v>
      </c>
      <c r="F72">
        <v>1750</v>
      </c>
      <c r="G72">
        <v>-1</v>
      </c>
      <c r="H72">
        <v>-1</v>
      </c>
      <c r="I72">
        <v>-1</v>
      </c>
      <c r="J72">
        <v>-1</v>
      </c>
    </row>
    <row r="73" spans="1:10" x14ac:dyDescent="0.3">
      <c r="A73">
        <v>-1</v>
      </c>
      <c r="B73">
        <v>-1</v>
      </c>
      <c r="C73">
        <v>1700</v>
      </c>
      <c r="D73">
        <v>1570</v>
      </c>
      <c r="E73">
        <v>1590</v>
      </c>
      <c r="F73">
        <v>1770</v>
      </c>
      <c r="G73">
        <v>-1</v>
      </c>
      <c r="H73">
        <v>-1</v>
      </c>
      <c r="I73">
        <v>-1</v>
      </c>
      <c r="J73">
        <v>-1</v>
      </c>
    </row>
    <row r="74" spans="1:10" x14ac:dyDescent="0.3">
      <c r="A74">
        <v>-1</v>
      </c>
      <c r="B74">
        <v>-1</v>
      </c>
      <c r="C74">
        <v>1720</v>
      </c>
      <c r="D74">
        <v>1590</v>
      </c>
      <c r="E74">
        <v>1610</v>
      </c>
      <c r="F74">
        <v>1790</v>
      </c>
      <c r="G74">
        <v>-1</v>
      </c>
      <c r="H74">
        <v>-1</v>
      </c>
      <c r="I74">
        <v>-1</v>
      </c>
      <c r="J74">
        <v>-1</v>
      </c>
    </row>
    <row r="75" spans="1:10" x14ac:dyDescent="0.3">
      <c r="A75">
        <v>-1</v>
      </c>
      <c r="B75">
        <v>-1</v>
      </c>
      <c r="C75">
        <v>1740</v>
      </c>
      <c r="D75">
        <v>1610</v>
      </c>
      <c r="E75">
        <v>1630</v>
      </c>
      <c r="F75">
        <v>1810</v>
      </c>
      <c r="G75">
        <v>-1</v>
      </c>
      <c r="H75">
        <v>-1</v>
      </c>
      <c r="I75">
        <v>-1</v>
      </c>
      <c r="J75">
        <v>-1</v>
      </c>
    </row>
    <row r="76" spans="1:10" x14ac:dyDescent="0.3">
      <c r="A76">
        <v>-1</v>
      </c>
      <c r="B76">
        <v>-1</v>
      </c>
      <c r="C76">
        <v>1760</v>
      </c>
      <c r="D76">
        <v>1630</v>
      </c>
      <c r="E76">
        <v>1650</v>
      </c>
      <c r="F76">
        <v>1830</v>
      </c>
      <c r="G76">
        <v>-1</v>
      </c>
      <c r="H76">
        <v>-1</v>
      </c>
      <c r="I76">
        <v>-1</v>
      </c>
      <c r="J76">
        <v>-1</v>
      </c>
    </row>
    <row r="77" spans="1:10" x14ac:dyDescent="0.3">
      <c r="A77">
        <v>-1</v>
      </c>
      <c r="B77">
        <v>-1</v>
      </c>
      <c r="C77">
        <v>1780</v>
      </c>
      <c r="D77">
        <v>1650</v>
      </c>
      <c r="E77">
        <v>1670</v>
      </c>
      <c r="F77">
        <v>1850</v>
      </c>
      <c r="G77">
        <v>-1</v>
      </c>
      <c r="H77">
        <v>-1</v>
      </c>
      <c r="I77">
        <v>-1</v>
      </c>
      <c r="J77">
        <v>-1</v>
      </c>
    </row>
    <row r="78" spans="1:10" x14ac:dyDescent="0.3">
      <c r="A78">
        <v>-1</v>
      </c>
      <c r="B78">
        <v>-1</v>
      </c>
      <c r="C78">
        <v>1800</v>
      </c>
      <c r="D78">
        <v>1670</v>
      </c>
      <c r="E78">
        <v>1690</v>
      </c>
      <c r="F78">
        <v>1870</v>
      </c>
      <c r="G78">
        <v>-1</v>
      </c>
      <c r="H78">
        <v>-1</v>
      </c>
      <c r="I78">
        <v>-1</v>
      </c>
      <c r="J78">
        <v>-1</v>
      </c>
    </row>
    <row r="79" spans="1:10" x14ac:dyDescent="0.3">
      <c r="A79">
        <v>-1</v>
      </c>
      <c r="B79">
        <v>-1</v>
      </c>
      <c r="C79">
        <v>1820</v>
      </c>
      <c r="D79">
        <v>1690</v>
      </c>
      <c r="E79">
        <v>1710</v>
      </c>
      <c r="F79">
        <v>1890</v>
      </c>
      <c r="G79">
        <v>-1</v>
      </c>
      <c r="H79">
        <v>-1</v>
      </c>
      <c r="I79">
        <v>-1</v>
      </c>
      <c r="J79">
        <v>-1</v>
      </c>
    </row>
    <row r="80" spans="1:10" x14ac:dyDescent="0.3">
      <c r="A80">
        <v>-1</v>
      </c>
      <c r="B80">
        <v>-1</v>
      </c>
      <c r="C80">
        <v>1840</v>
      </c>
      <c r="D80">
        <v>1710</v>
      </c>
      <c r="E80">
        <v>1730</v>
      </c>
      <c r="F80">
        <v>1910</v>
      </c>
      <c r="G80">
        <v>-1</v>
      </c>
      <c r="H80">
        <v>-1</v>
      </c>
      <c r="I80">
        <v>-1</v>
      </c>
      <c r="J80">
        <v>-1</v>
      </c>
    </row>
    <row r="81" spans="1:10" x14ac:dyDescent="0.3">
      <c r="A81">
        <v>-1</v>
      </c>
      <c r="B81">
        <v>-1</v>
      </c>
      <c r="C81">
        <v>1860</v>
      </c>
      <c r="D81">
        <v>1730</v>
      </c>
      <c r="E81">
        <v>1750</v>
      </c>
      <c r="F81">
        <v>1930</v>
      </c>
      <c r="G81">
        <v>-1</v>
      </c>
      <c r="H81">
        <v>-1</v>
      </c>
      <c r="I81">
        <v>-1</v>
      </c>
      <c r="J81">
        <v>-1</v>
      </c>
    </row>
    <row r="82" spans="1:10" x14ac:dyDescent="0.3">
      <c r="A82">
        <v>-1</v>
      </c>
      <c r="B82">
        <v>-1</v>
      </c>
      <c r="C82">
        <v>1880</v>
      </c>
      <c r="D82">
        <v>1750</v>
      </c>
      <c r="E82">
        <v>1770</v>
      </c>
      <c r="F82">
        <v>1950</v>
      </c>
      <c r="G82">
        <v>-1</v>
      </c>
      <c r="H82">
        <v>-1</v>
      </c>
      <c r="I82">
        <v>-1</v>
      </c>
      <c r="J82">
        <v>-1</v>
      </c>
    </row>
    <row r="83" spans="1:10" x14ac:dyDescent="0.3">
      <c r="A83">
        <v>-1</v>
      </c>
      <c r="B83">
        <v>-1</v>
      </c>
      <c r="C83">
        <v>1900</v>
      </c>
      <c r="D83">
        <v>1770</v>
      </c>
      <c r="E83">
        <v>1790</v>
      </c>
      <c r="F83">
        <v>1970</v>
      </c>
      <c r="G83">
        <v>-1</v>
      </c>
      <c r="H83">
        <v>-1</v>
      </c>
      <c r="I83">
        <v>-1</v>
      </c>
      <c r="J83">
        <v>-1</v>
      </c>
    </row>
    <row r="84" spans="1:10" x14ac:dyDescent="0.3">
      <c r="A84">
        <v>-1</v>
      </c>
      <c r="B84">
        <v>-1</v>
      </c>
      <c r="C84">
        <v>1920</v>
      </c>
      <c r="D84">
        <v>1790</v>
      </c>
      <c r="E84">
        <v>1810</v>
      </c>
      <c r="F84">
        <v>4660</v>
      </c>
      <c r="G84">
        <v>-1</v>
      </c>
      <c r="H84">
        <v>-1</v>
      </c>
      <c r="I84">
        <v>-1</v>
      </c>
      <c r="J84">
        <v>-1</v>
      </c>
    </row>
    <row r="85" spans="1:10" x14ac:dyDescent="0.3">
      <c r="A85">
        <v>-1</v>
      </c>
      <c r="B85">
        <v>-1</v>
      </c>
      <c r="C85">
        <v>1940</v>
      </c>
      <c r="D85">
        <v>1810</v>
      </c>
      <c r="E85">
        <v>1830</v>
      </c>
      <c r="F85">
        <v>4680</v>
      </c>
      <c r="G85">
        <v>-1</v>
      </c>
      <c r="H85">
        <v>-1</v>
      </c>
      <c r="I85">
        <v>-1</v>
      </c>
      <c r="J85">
        <v>-1</v>
      </c>
    </row>
    <row r="86" spans="1:10" x14ac:dyDescent="0.3">
      <c r="A86">
        <v>-1</v>
      </c>
      <c r="B86">
        <v>-1</v>
      </c>
      <c r="C86">
        <v>1960</v>
      </c>
      <c r="D86">
        <v>1830</v>
      </c>
      <c r="E86">
        <v>1850</v>
      </c>
      <c r="F86">
        <v>4700</v>
      </c>
      <c r="G86">
        <v>-1</v>
      </c>
      <c r="H86">
        <v>-1</v>
      </c>
      <c r="I86">
        <v>-1</v>
      </c>
      <c r="J86">
        <v>-1</v>
      </c>
    </row>
    <row r="87" spans="1:10" x14ac:dyDescent="0.3">
      <c r="A87">
        <v>-1</v>
      </c>
      <c r="B87">
        <v>-1</v>
      </c>
      <c r="C87">
        <v>1980</v>
      </c>
      <c r="D87">
        <v>1850</v>
      </c>
      <c r="E87">
        <v>1870</v>
      </c>
      <c r="F87">
        <v>4720</v>
      </c>
      <c r="G87">
        <v>-1</v>
      </c>
      <c r="H87">
        <v>-1</v>
      </c>
      <c r="I87">
        <v>-1</v>
      </c>
      <c r="J87">
        <v>-1</v>
      </c>
    </row>
    <row r="88" spans="1:10" x14ac:dyDescent="0.3">
      <c r="A88">
        <v>-1</v>
      </c>
      <c r="B88">
        <v>-1</v>
      </c>
      <c r="C88">
        <v>2000</v>
      </c>
      <c r="D88">
        <v>1870</v>
      </c>
      <c r="E88">
        <v>1890</v>
      </c>
      <c r="F88">
        <v>4740</v>
      </c>
      <c r="G88">
        <v>-1</v>
      </c>
      <c r="H88">
        <v>-1</v>
      </c>
      <c r="I88">
        <v>-1</v>
      </c>
      <c r="J88">
        <v>-1</v>
      </c>
    </row>
    <row r="89" spans="1:10" x14ac:dyDescent="0.3">
      <c r="A89">
        <v>-1</v>
      </c>
      <c r="B89">
        <v>-1</v>
      </c>
      <c r="C89">
        <v>4525</v>
      </c>
      <c r="D89">
        <v>1890</v>
      </c>
      <c r="E89">
        <v>1910</v>
      </c>
      <c r="F89">
        <v>4760</v>
      </c>
      <c r="G89">
        <v>-1</v>
      </c>
      <c r="H89">
        <v>-1</v>
      </c>
      <c r="I89">
        <v>-1</v>
      </c>
      <c r="J89">
        <v>-1</v>
      </c>
    </row>
    <row r="90" spans="1:10" x14ac:dyDescent="0.3">
      <c r="A90">
        <v>-1</v>
      </c>
      <c r="B90">
        <v>-1</v>
      </c>
      <c r="C90">
        <v>4548</v>
      </c>
      <c r="D90">
        <v>1910</v>
      </c>
      <c r="E90">
        <v>1930</v>
      </c>
      <c r="F90">
        <v>4780</v>
      </c>
      <c r="G90">
        <v>-1</v>
      </c>
      <c r="H90">
        <v>-1</v>
      </c>
      <c r="I90">
        <v>-1</v>
      </c>
      <c r="J90">
        <v>-1</v>
      </c>
    </row>
    <row r="91" spans="1:10" x14ac:dyDescent="0.3">
      <c r="A91">
        <v>-1</v>
      </c>
      <c r="B91">
        <v>-1</v>
      </c>
      <c r="C91">
        <v>4570</v>
      </c>
      <c r="D91">
        <v>1930</v>
      </c>
      <c r="E91">
        <v>1950</v>
      </c>
      <c r="F91">
        <v>4800</v>
      </c>
      <c r="G91">
        <v>-1</v>
      </c>
      <c r="H91">
        <v>-1</v>
      </c>
      <c r="I91">
        <v>-1</v>
      </c>
      <c r="J91">
        <v>-1</v>
      </c>
    </row>
    <row r="92" spans="1:10" x14ac:dyDescent="0.3">
      <c r="A92">
        <v>-1</v>
      </c>
      <c r="B92">
        <v>-1</v>
      </c>
      <c r="C92">
        <v>4590</v>
      </c>
      <c r="D92">
        <v>1950</v>
      </c>
      <c r="E92">
        <v>1970</v>
      </c>
      <c r="F92">
        <v>4820</v>
      </c>
      <c r="G92">
        <v>-1</v>
      </c>
      <c r="H92">
        <v>-1</v>
      </c>
      <c r="I92">
        <v>-1</v>
      </c>
      <c r="J92">
        <v>-1</v>
      </c>
    </row>
    <row r="93" spans="1:10" x14ac:dyDescent="0.3">
      <c r="A93">
        <v>-1</v>
      </c>
      <c r="B93">
        <v>-1</v>
      </c>
      <c r="C93">
        <v>4620</v>
      </c>
      <c r="D93">
        <v>1970</v>
      </c>
      <c r="E93">
        <v>1990</v>
      </c>
      <c r="F93">
        <v>4840</v>
      </c>
      <c r="G93">
        <v>-1</v>
      </c>
      <c r="H93">
        <v>-1</v>
      </c>
      <c r="I93">
        <v>-1</v>
      </c>
      <c r="J93">
        <v>-1</v>
      </c>
    </row>
    <row r="94" spans="1:10" x14ac:dyDescent="0.3">
      <c r="A94">
        <v>-1</v>
      </c>
      <c r="B94">
        <v>-1</v>
      </c>
      <c r="C94">
        <v>4640</v>
      </c>
      <c r="D94">
        <v>1990</v>
      </c>
      <c r="E94">
        <v>4680</v>
      </c>
      <c r="F94">
        <v>4860</v>
      </c>
      <c r="G94">
        <v>-1</v>
      </c>
      <c r="H94">
        <v>-1</v>
      </c>
      <c r="I94">
        <v>-1</v>
      </c>
      <c r="J94">
        <v>-1</v>
      </c>
    </row>
    <row r="95" spans="1:10" x14ac:dyDescent="0.3">
      <c r="A95">
        <v>-1</v>
      </c>
      <c r="B95">
        <v>-1</v>
      </c>
      <c r="C95">
        <v>4660</v>
      </c>
      <c r="D95">
        <v>2010</v>
      </c>
      <c r="E95">
        <v>4700</v>
      </c>
      <c r="F95">
        <v>4880</v>
      </c>
      <c r="G95">
        <v>-1</v>
      </c>
      <c r="H95">
        <v>-1</v>
      </c>
      <c r="I95">
        <v>-1</v>
      </c>
      <c r="J95">
        <v>-1</v>
      </c>
    </row>
    <row r="96" spans="1:10" x14ac:dyDescent="0.3">
      <c r="A96">
        <v>-1</v>
      </c>
      <c r="B96">
        <v>-1</v>
      </c>
      <c r="C96">
        <v>4680</v>
      </c>
      <c r="D96">
        <v>2030</v>
      </c>
      <c r="E96">
        <v>4720</v>
      </c>
      <c r="F96">
        <v>4900</v>
      </c>
      <c r="G96">
        <v>-1</v>
      </c>
      <c r="H96">
        <v>-1</v>
      </c>
      <c r="I96">
        <v>-1</v>
      </c>
      <c r="J96">
        <v>-1</v>
      </c>
    </row>
    <row r="97" spans="1:10" x14ac:dyDescent="0.3">
      <c r="A97">
        <v>-1</v>
      </c>
      <c r="B97">
        <v>-1</v>
      </c>
      <c r="C97">
        <v>4700</v>
      </c>
      <c r="D97">
        <v>4605</v>
      </c>
      <c r="E97">
        <v>4740</v>
      </c>
      <c r="F97">
        <v>4940</v>
      </c>
      <c r="G97">
        <v>-1</v>
      </c>
      <c r="H97">
        <v>-1</v>
      </c>
      <c r="I97">
        <v>-1</v>
      </c>
      <c r="J97">
        <v>-1</v>
      </c>
    </row>
    <row r="98" spans="1:10" x14ac:dyDescent="0.3">
      <c r="A98">
        <v>-1</v>
      </c>
      <c r="B98">
        <v>-1</v>
      </c>
      <c r="C98">
        <v>4720</v>
      </c>
      <c r="D98">
        <v>4625</v>
      </c>
      <c r="E98">
        <v>4760</v>
      </c>
      <c r="F98">
        <v>4970</v>
      </c>
      <c r="G98">
        <v>-1</v>
      </c>
      <c r="H98">
        <v>-1</v>
      </c>
      <c r="I98">
        <v>-1</v>
      </c>
      <c r="J98">
        <v>-1</v>
      </c>
    </row>
    <row r="99" spans="1:10" x14ac:dyDescent="0.3">
      <c r="A99">
        <v>-1</v>
      </c>
      <c r="B99">
        <v>-1</v>
      </c>
      <c r="C99">
        <v>4740</v>
      </c>
      <c r="D99">
        <v>4645</v>
      </c>
      <c r="E99">
        <v>4780</v>
      </c>
      <c r="F99">
        <v>4990</v>
      </c>
      <c r="G99">
        <v>-1</v>
      </c>
      <c r="H99">
        <v>-1</v>
      </c>
      <c r="I99">
        <v>-1</v>
      </c>
      <c r="J99">
        <v>-1</v>
      </c>
    </row>
    <row r="100" spans="1:10" x14ac:dyDescent="0.3">
      <c r="A100">
        <v>-1</v>
      </c>
      <c r="B100">
        <v>-1</v>
      </c>
      <c r="C100">
        <v>4775</v>
      </c>
      <c r="D100">
        <v>4665</v>
      </c>
      <c r="E100">
        <v>4800</v>
      </c>
      <c r="F100">
        <v>5020</v>
      </c>
      <c r="G100">
        <v>-1</v>
      </c>
      <c r="H100">
        <v>-1</v>
      </c>
      <c r="I100">
        <v>-1</v>
      </c>
      <c r="J100">
        <v>-1</v>
      </c>
    </row>
    <row r="101" spans="1:10" x14ac:dyDescent="0.3">
      <c r="A101">
        <v>-1</v>
      </c>
      <c r="B101">
        <v>-1</v>
      </c>
      <c r="C101">
        <v>4795</v>
      </c>
      <c r="D101">
        <v>4690</v>
      </c>
      <c r="E101">
        <v>4820</v>
      </c>
      <c r="F101">
        <v>5070</v>
      </c>
      <c r="G101">
        <v>-1</v>
      </c>
      <c r="H101">
        <v>-1</v>
      </c>
      <c r="I101">
        <v>-1</v>
      </c>
      <c r="J101">
        <v>-1</v>
      </c>
    </row>
    <row r="102" spans="1:10" x14ac:dyDescent="0.3">
      <c r="A102">
        <v>-1</v>
      </c>
      <c r="B102">
        <v>-1</v>
      </c>
      <c r="C102">
        <v>4820</v>
      </c>
      <c r="D102">
        <v>4710</v>
      </c>
      <c r="E102">
        <v>4840</v>
      </c>
      <c r="F102">
        <v>5100</v>
      </c>
      <c r="G102">
        <v>-1</v>
      </c>
      <c r="H102">
        <v>-1</v>
      </c>
      <c r="I102">
        <v>-1</v>
      </c>
      <c r="J102">
        <v>-1</v>
      </c>
    </row>
    <row r="103" spans="1:10" x14ac:dyDescent="0.3">
      <c r="A103">
        <v>-1</v>
      </c>
      <c r="B103">
        <v>-1</v>
      </c>
      <c r="C103">
        <v>4855</v>
      </c>
      <c r="D103">
        <v>4730</v>
      </c>
      <c r="E103">
        <v>4860</v>
      </c>
      <c r="F103">
        <v>5120</v>
      </c>
      <c r="G103">
        <v>-1</v>
      </c>
      <c r="H103">
        <v>-1</v>
      </c>
      <c r="I103">
        <v>-1</v>
      </c>
      <c r="J103">
        <v>-1</v>
      </c>
    </row>
    <row r="104" spans="1:10" x14ac:dyDescent="0.3">
      <c r="A104">
        <v>-1</v>
      </c>
      <c r="B104">
        <v>-1</v>
      </c>
      <c r="C104">
        <v>4880</v>
      </c>
      <c r="D104">
        <v>4750</v>
      </c>
      <c r="E104">
        <v>4880</v>
      </c>
      <c r="F104">
        <v>5180</v>
      </c>
      <c r="G104">
        <v>-1</v>
      </c>
      <c r="H104">
        <v>-1</v>
      </c>
      <c r="I104">
        <v>-1</v>
      </c>
      <c r="J104">
        <v>-1</v>
      </c>
    </row>
    <row r="105" spans="1:10" x14ac:dyDescent="0.3">
      <c r="A105">
        <v>-1</v>
      </c>
      <c r="B105">
        <v>-1</v>
      </c>
      <c r="C105">
        <v>4900</v>
      </c>
      <c r="D105">
        <v>4770</v>
      </c>
      <c r="E105">
        <v>4900</v>
      </c>
      <c r="F105">
        <v>5200</v>
      </c>
      <c r="G105">
        <v>-1</v>
      </c>
      <c r="H105">
        <v>-1</v>
      </c>
      <c r="I105">
        <v>-1</v>
      </c>
      <c r="J105">
        <v>-1</v>
      </c>
    </row>
    <row r="106" spans="1:10" x14ac:dyDescent="0.3">
      <c r="A106">
        <v>-1</v>
      </c>
      <c r="B106">
        <v>-1</v>
      </c>
      <c r="C106">
        <v>4920</v>
      </c>
      <c r="D106">
        <v>4790</v>
      </c>
      <c r="E106">
        <v>4920</v>
      </c>
      <c r="F106">
        <v>5270</v>
      </c>
      <c r="G106">
        <v>-1</v>
      </c>
      <c r="H106">
        <v>-1</v>
      </c>
      <c r="I106">
        <v>-1</v>
      </c>
      <c r="J106">
        <v>-1</v>
      </c>
    </row>
    <row r="107" spans="1:10" x14ac:dyDescent="0.3">
      <c r="A107">
        <v>-1</v>
      </c>
      <c r="B107">
        <v>-1</v>
      </c>
      <c r="C107">
        <v>4940</v>
      </c>
      <c r="D107">
        <v>4810</v>
      </c>
      <c r="E107">
        <v>4940</v>
      </c>
      <c r="F107">
        <v>5350</v>
      </c>
      <c r="G107">
        <v>-1</v>
      </c>
      <c r="H107">
        <v>-1</v>
      </c>
      <c r="I107">
        <v>-1</v>
      </c>
      <c r="J107">
        <v>-1</v>
      </c>
    </row>
    <row r="108" spans="1:10" x14ac:dyDescent="0.3">
      <c r="A108">
        <v>-1</v>
      </c>
      <c r="B108">
        <v>-1</v>
      </c>
      <c r="C108">
        <v>5000</v>
      </c>
      <c r="D108">
        <v>4830</v>
      </c>
      <c r="E108">
        <v>4960</v>
      </c>
      <c r="F108">
        <v>5650</v>
      </c>
      <c r="G108">
        <v>-1</v>
      </c>
      <c r="H108">
        <v>-1</v>
      </c>
      <c r="I108">
        <v>-1</v>
      </c>
      <c r="J108">
        <v>-1</v>
      </c>
    </row>
    <row r="109" spans="1:10" x14ac:dyDescent="0.3">
      <c r="A109">
        <v>-1</v>
      </c>
      <c r="B109">
        <v>-1</v>
      </c>
      <c r="C109">
        <v>5030</v>
      </c>
      <c r="D109">
        <v>4850</v>
      </c>
      <c r="E109">
        <v>4980</v>
      </c>
      <c r="F109">
        <v>-1</v>
      </c>
      <c r="G109">
        <v>-1</v>
      </c>
      <c r="H109">
        <v>-1</v>
      </c>
      <c r="I109">
        <v>-1</v>
      </c>
      <c r="J109">
        <v>-1</v>
      </c>
    </row>
    <row r="110" spans="1:10" x14ac:dyDescent="0.3">
      <c r="A110">
        <v>-1</v>
      </c>
      <c r="B110">
        <v>-1</v>
      </c>
      <c r="C110">
        <v>5110</v>
      </c>
      <c r="D110">
        <v>4870</v>
      </c>
      <c r="E110">
        <v>5000</v>
      </c>
      <c r="F110">
        <v>-1</v>
      </c>
      <c r="G110">
        <v>-1</v>
      </c>
      <c r="H110">
        <v>-1</v>
      </c>
      <c r="I110">
        <v>-1</v>
      </c>
      <c r="J110">
        <v>-1</v>
      </c>
    </row>
    <row r="111" spans="1:10" x14ac:dyDescent="0.3">
      <c r="A111">
        <v>-1</v>
      </c>
      <c r="B111">
        <v>-1</v>
      </c>
      <c r="C111">
        <v>5275</v>
      </c>
      <c r="D111">
        <v>4890</v>
      </c>
      <c r="E111">
        <v>5020</v>
      </c>
      <c r="F111">
        <v>-1</v>
      </c>
      <c r="G111">
        <v>-1</v>
      </c>
      <c r="H111">
        <v>-1</v>
      </c>
      <c r="I111">
        <v>-1</v>
      </c>
      <c r="J111">
        <v>-1</v>
      </c>
    </row>
    <row r="112" spans="1:10" x14ac:dyDescent="0.3">
      <c r="A112">
        <v>-1</v>
      </c>
      <c r="B112">
        <v>-1</v>
      </c>
      <c r="C112">
        <v>5350</v>
      </c>
      <c r="D112">
        <v>4910</v>
      </c>
      <c r="E112">
        <v>5045</v>
      </c>
      <c r="F112">
        <v>-1</v>
      </c>
      <c r="G112">
        <v>-1</v>
      </c>
      <c r="H112">
        <v>-1</v>
      </c>
      <c r="I112">
        <v>-1</v>
      </c>
      <c r="J112">
        <v>-1</v>
      </c>
    </row>
    <row r="113" spans="1:10" x14ac:dyDescent="0.3">
      <c r="A113">
        <v>-1</v>
      </c>
      <c r="B113">
        <v>-1</v>
      </c>
      <c r="C113">
        <v>5370</v>
      </c>
      <c r="D113">
        <v>4930</v>
      </c>
      <c r="E113">
        <v>5080</v>
      </c>
      <c r="F113">
        <v>-1</v>
      </c>
      <c r="G113">
        <v>-1</v>
      </c>
      <c r="H113">
        <v>-1</v>
      </c>
      <c r="I113">
        <v>-1</v>
      </c>
      <c r="J113">
        <v>-1</v>
      </c>
    </row>
    <row r="114" spans="1:10" x14ac:dyDescent="0.3">
      <c r="A114">
        <v>-1</v>
      </c>
      <c r="B114">
        <v>-1</v>
      </c>
      <c r="C114">
        <v>-1</v>
      </c>
      <c r="D114">
        <v>4950</v>
      </c>
      <c r="E114">
        <v>5100</v>
      </c>
      <c r="F114">
        <v>-1</v>
      </c>
      <c r="G114">
        <v>-1</v>
      </c>
      <c r="H114">
        <v>-1</v>
      </c>
      <c r="I114">
        <v>-1</v>
      </c>
      <c r="J114">
        <v>-1</v>
      </c>
    </row>
    <row r="115" spans="1:10" x14ac:dyDescent="0.3">
      <c r="A115">
        <v>-1</v>
      </c>
      <c r="B115">
        <v>-1</v>
      </c>
      <c r="C115">
        <v>-1</v>
      </c>
      <c r="D115">
        <v>4980</v>
      </c>
      <c r="E115">
        <v>5130</v>
      </c>
      <c r="F115">
        <v>-1</v>
      </c>
      <c r="G115">
        <v>-1</v>
      </c>
      <c r="H115">
        <v>-1</v>
      </c>
      <c r="I115">
        <v>-1</v>
      </c>
      <c r="J115">
        <v>-1</v>
      </c>
    </row>
    <row r="116" spans="1:10" x14ac:dyDescent="0.3">
      <c r="A116">
        <v>-1</v>
      </c>
      <c r="B116">
        <v>-1</v>
      </c>
      <c r="C116">
        <v>-1</v>
      </c>
      <c r="D116">
        <v>5000</v>
      </c>
      <c r="E116">
        <v>5150</v>
      </c>
      <c r="F116">
        <v>-1</v>
      </c>
      <c r="G116">
        <v>-1</v>
      </c>
      <c r="H116">
        <v>-1</v>
      </c>
      <c r="I116">
        <v>-1</v>
      </c>
      <c r="J116">
        <v>-1</v>
      </c>
    </row>
    <row r="117" spans="1:10" x14ac:dyDescent="0.3">
      <c r="A117">
        <v>-1</v>
      </c>
      <c r="B117">
        <v>-1</v>
      </c>
      <c r="C117">
        <v>-1</v>
      </c>
      <c r="D117">
        <v>5020</v>
      </c>
      <c r="E117">
        <v>5180</v>
      </c>
      <c r="F117">
        <v>-1</v>
      </c>
      <c r="G117">
        <v>-1</v>
      </c>
      <c r="H117">
        <v>-1</v>
      </c>
      <c r="I117">
        <v>-1</v>
      </c>
      <c r="J117">
        <v>-1</v>
      </c>
    </row>
    <row r="118" spans="1:10" x14ac:dyDescent="0.3">
      <c r="A118">
        <v>-1</v>
      </c>
      <c r="B118">
        <v>-1</v>
      </c>
      <c r="C118">
        <v>-1</v>
      </c>
      <c r="D118">
        <v>5048</v>
      </c>
      <c r="E118">
        <v>5210</v>
      </c>
      <c r="F118">
        <v>-1</v>
      </c>
      <c r="G118">
        <v>-1</v>
      </c>
      <c r="H118">
        <v>-1</v>
      </c>
      <c r="I118">
        <v>-1</v>
      </c>
      <c r="J118">
        <v>-1</v>
      </c>
    </row>
    <row r="119" spans="1:10" x14ac:dyDescent="0.3">
      <c r="A119">
        <v>-1</v>
      </c>
      <c r="B119">
        <v>-1</v>
      </c>
      <c r="C119">
        <v>-1</v>
      </c>
      <c r="D119">
        <v>5090</v>
      </c>
      <c r="E119">
        <v>5230</v>
      </c>
      <c r="F119">
        <v>-1</v>
      </c>
      <c r="G119">
        <v>-1</v>
      </c>
      <c r="H119">
        <v>-1</v>
      </c>
      <c r="I119">
        <v>-1</v>
      </c>
      <c r="J119">
        <v>-1</v>
      </c>
    </row>
    <row r="120" spans="1:10" x14ac:dyDescent="0.3">
      <c r="A120">
        <v>-1</v>
      </c>
      <c r="B120">
        <v>-1</v>
      </c>
      <c r="C120">
        <v>-1</v>
      </c>
      <c r="D120">
        <v>5120</v>
      </c>
      <c r="E120">
        <v>5270</v>
      </c>
      <c r="F120">
        <v>-1</v>
      </c>
      <c r="G120">
        <v>-1</v>
      </c>
      <c r="H120">
        <v>-1</v>
      </c>
      <c r="I120">
        <v>-1</v>
      </c>
      <c r="J120">
        <v>-1</v>
      </c>
    </row>
    <row r="121" spans="1:10" x14ac:dyDescent="0.3">
      <c r="A121">
        <v>-1</v>
      </c>
      <c r="B121">
        <v>-1</v>
      </c>
      <c r="C121">
        <v>-1</v>
      </c>
      <c r="D121">
        <v>5140</v>
      </c>
      <c r="E121">
        <v>5290</v>
      </c>
      <c r="F121">
        <v>-1</v>
      </c>
      <c r="G121">
        <v>-1</v>
      </c>
      <c r="H121">
        <v>-1</v>
      </c>
      <c r="I121">
        <v>-1</v>
      </c>
      <c r="J121">
        <v>-1</v>
      </c>
    </row>
    <row r="122" spans="1:10" x14ac:dyDescent="0.3">
      <c r="A122">
        <v>-1</v>
      </c>
      <c r="B122">
        <v>-1</v>
      </c>
      <c r="C122">
        <v>-1</v>
      </c>
      <c r="D122">
        <v>5170</v>
      </c>
      <c r="E122">
        <v>5350</v>
      </c>
      <c r="F122">
        <v>-1</v>
      </c>
      <c r="G122">
        <v>-1</v>
      </c>
      <c r="H122">
        <v>-1</v>
      </c>
      <c r="I122">
        <v>-1</v>
      </c>
      <c r="J122">
        <v>-1</v>
      </c>
    </row>
    <row r="123" spans="1:10" x14ac:dyDescent="0.3">
      <c r="A123">
        <v>-1</v>
      </c>
      <c r="B123">
        <v>-1</v>
      </c>
      <c r="C123">
        <v>-1</v>
      </c>
      <c r="D123">
        <v>5240</v>
      </c>
      <c r="E123">
        <v>5380</v>
      </c>
      <c r="F123">
        <v>-1</v>
      </c>
      <c r="G123">
        <v>-1</v>
      </c>
      <c r="H123">
        <v>-1</v>
      </c>
      <c r="I123">
        <v>-1</v>
      </c>
      <c r="J123">
        <v>-1</v>
      </c>
    </row>
    <row r="124" spans="1:10" x14ac:dyDescent="0.3">
      <c r="A124">
        <v>-1</v>
      </c>
      <c r="B124">
        <v>-1</v>
      </c>
      <c r="C124">
        <v>-1</v>
      </c>
      <c r="D124">
        <v>5260</v>
      </c>
      <c r="E124">
        <v>5410</v>
      </c>
      <c r="F124">
        <v>-1</v>
      </c>
      <c r="G124">
        <v>-1</v>
      </c>
      <c r="H124">
        <v>-1</v>
      </c>
      <c r="I124">
        <v>-1</v>
      </c>
      <c r="J124">
        <v>-1</v>
      </c>
    </row>
    <row r="125" spans="1:10" x14ac:dyDescent="0.3">
      <c r="A125">
        <v>-1</v>
      </c>
      <c r="B125">
        <v>-1</v>
      </c>
      <c r="C125">
        <v>-1</v>
      </c>
      <c r="D125">
        <v>5280</v>
      </c>
      <c r="E125">
        <v>5480</v>
      </c>
      <c r="F125">
        <v>-1</v>
      </c>
      <c r="G125">
        <v>-1</v>
      </c>
      <c r="H125">
        <v>-1</v>
      </c>
      <c r="I125">
        <v>-1</v>
      </c>
      <c r="J125">
        <v>-1</v>
      </c>
    </row>
    <row r="126" spans="1:10" x14ac:dyDescent="0.3">
      <c r="A126">
        <v>-1</v>
      </c>
      <c r="B126">
        <v>-1</v>
      </c>
      <c r="C126">
        <v>-1</v>
      </c>
      <c r="D126">
        <v>5360</v>
      </c>
      <c r="E126">
        <v>5525</v>
      </c>
      <c r="F126">
        <v>-1</v>
      </c>
      <c r="G126">
        <v>-1</v>
      </c>
      <c r="H126">
        <v>-1</v>
      </c>
      <c r="I126">
        <v>-1</v>
      </c>
      <c r="J126">
        <v>-1</v>
      </c>
    </row>
    <row r="127" spans="1:10" x14ac:dyDescent="0.3">
      <c r="A127">
        <v>-1</v>
      </c>
      <c r="B127">
        <v>-1</v>
      </c>
      <c r="C127">
        <v>-1</v>
      </c>
      <c r="D127">
        <v>-1</v>
      </c>
      <c r="E127">
        <v>5875</v>
      </c>
      <c r="F127">
        <v>-1</v>
      </c>
      <c r="G127">
        <v>-1</v>
      </c>
      <c r="H127">
        <v>-1</v>
      </c>
      <c r="I127">
        <v>-1</v>
      </c>
      <c r="J127">
        <v>-1</v>
      </c>
    </row>
    <row r="128" spans="1:10" x14ac:dyDescent="0.3">
      <c r="A128">
        <v>-1</v>
      </c>
      <c r="B128">
        <v>-1</v>
      </c>
      <c r="C128">
        <v>-1</v>
      </c>
      <c r="D128">
        <v>-1</v>
      </c>
      <c r="E128">
        <v>7662</v>
      </c>
      <c r="F128">
        <v>-1</v>
      </c>
      <c r="G128">
        <v>-1</v>
      </c>
      <c r="H128">
        <v>-1</v>
      </c>
      <c r="I128">
        <v>-1</v>
      </c>
      <c r="J128">
        <v>-1</v>
      </c>
    </row>
    <row r="129" spans="1:10" x14ac:dyDescent="0.3">
      <c r="A129">
        <v>-1</v>
      </c>
      <c r="B129">
        <v>-1</v>
      </c>
      <c r="C129">
        <v>-1</v>
      </c>
      <c r="D129">
        <v>-1</v>
      </c>
      <c r="E129">
        <v>-1</v>
      </c>
      <c r="F129">
        <v>-1</v>
      </c>
      <c r="G129">
        <v>-1</v>
      </c>
      <c r="H129">
        <v>-1</v>
      </c>
      <c r="I129">
        <v>-1</v>
      </c>
      <c r="J129">
        <v>-1</v>
      </c>
    </row>
    <row r="130" spans="1:10" x14ac:dyDescent="0.3">
      <c r="A130">
        <v>-1</v>
      </c>
      <c r="B130">
        <v>-1</v>
      </c>
      <c r="C130">
        <v>-1</v>
      </c>
      <c r="D130">
        <v>-1</v>
      </c>
      <c r="E130">
        <v>-1</v>
      </c>
      <c r="F130">
        <v>-1</v>
      </c>
      <c r="G130">
        <v>-1</v>
      </c>
      <c r="H130">
        <v>-1</v>
      </c>
      <c r="I130">
        <v>-1</v>
      </c>
      <c r="J130">
        <v>-1</v>
      </c>
    </row>
    <row r="131" spans="1:10" x14ac:dyDescent="0.3">
      <c r="A131">
        <v>-1</v>
      </c>
      <c r="B131">
        <v>-1</v>
      </c>
      <c r="C131">
        <v>-1</v>
      </c>
      <c r="D131">
        <v>-1</v>
      </c>
      <c r="E131">
        <v>-1</v>
      </c>
      <c r="F131">
        <v>-1</v>
      </c>
      <c r="G131">
        <v>-1</v>
      </c>
      <c r="H131">
        <v>-1</v>
      </c>
      <c r="I131">
        <v>-1</v>
      </c>
      <c r="J131">
        <v>-1</v>
      </c>
    </row>
    <row r="132" spans="1:10" x14ac:dyDescent="0.3">
      <c r="A132">
        <v>-1</v>
      </c>
      <c r="B132">
        <v>-1</v>
      </c>
      <c r="C132">
        <v>-1</v>
      </c>
      <c r="D132">
        <v>-1</v>
      </c>
      <c r="E132">
        <v>-1</v>
      </c>
      <c r="F132">
        <v>-1</v>
      </c>
      <c r="G132">
        <v>-1</v>
      </c>
      <c r="H132">
        <v>-1</v>
      </c>
      <c r="I132">
        <v>-1</v>
      </c>
      <c r="J132">
        <v>-1</v>
      </c>
    </row>
    <row r="133" spans="1:10" x14ac:dyDescent="0.3">
      <c r="A133">
        <v>-1</v>
      </c>
      <c r="B133">
        <v>-1</v>
      </c>
      <c r="C133">
        <v>-1</v>
      </c>
      <c r="D133">
        <v>-1</v>
      </c>
      <c r="E133">
        <v>-1</v>
      </c>
      <c r="F133">
        <v>-1</v>
      </c>
      <c r="G133">
        <v>-1</v>
      </c>
      <c r="H133">
        <v>-1</v>
      </c>
      <c r="I133">
        <v>-1</v>
      </c>
      <c r="J133">
        <v>-1</v>
      </c>
    </row>
    <row r="134" spans="1:10" x14ac:dyDescent="0.3">
      <c r="A134">
        <v>-1</v>
      </c>
      <c r="B134">
        <v>-1</v>
      </c>
      <c r="C134">
        <v>-1</v>
      </c>
      <c r="D134">
        <v>-1</v>
      </c>
      <c r="E134">
        <v>-1</v>
      </c>
      <c r="F134">
        <v>-1</v>
      </c>
      <c r="G134">
        <v>-1</v>
      </c>
      <c r="H134">
        <v>-1</v>
      </c>
      <c r="I134">
        <v>-1</v>
      </c>
      <c r="J134">
        <v>-1</v>
      </c>
    </row>
    <row r="135" spans="1:10" x14ac:dyDescent="0.3">
      <c r="A135">
        <v>-1</v>
      </c>
      <c r="B135">
        <v>-1</v>
      </c>
      <c r="C135">
        <v>-1</v>
      </c>
      <c r="D135">
        <v>-1</v>
      </c>
      <c r="E135">
        <v>-1</v>
      </c>
      <c r="F135">
        <v>-1</v>
      </c>
      <c r="G135">
        <v>-1</v>
      </c>
      <c r="H135">
        <v>-1</v>
      </c>
      <c r="I135">
        <v>-1</v>
      </c>
      <c r="J135">
        <v>-1</v>
      </c>
    </row>
    <row r="136" spans="1:10" x14ac:dyDescent="0.3">
      <c r="A136">
        <v>-1</v>
      </c>
      <c r="B136">
        <v>-1</v>
      </c>
      <c r="C136">
        <v>-1</v>
      </c>
      <c r="D136">
        <v>-1</v>
      </c>
      <c r="E136">
        <v>-1</v>
      </c>
      <c r="F136">
        <v>-1</v>
      </c>
      <c r="G136">
        <v>-1</v>
      </c>
      <c r="H136">
        <v>-1</v>
      </c>
      <c r="I136">
        <v>-1</v>
      </c>
      <c r="J136">
        <v>-1</v>
      </c>
    </row>
    <row r="137" spans="1:10" x14ac:dyDescent="0.3">
      <c r="A137">
        <v>-1</v>
      </c>
      <c r="B137">
        <v>-1</v>
      </c>
      <c r="C137">
        <v>-1</v>
      </c>
      <c r="D137">
        <v>-1</v>
      </c>
      <c r="E137">
        <v>-1</v>
      </c>
      <c r="F137">
        <v>-1</v>
      </c>
      <c r="G137">
        <v>-1</v>
      </c>
      <c r="H137">
        <v>-1</v>
      </c>
      <c r="I137">
        <v>-1</v>
      </c>
      <c r="J137">
        <v>-1</v>
      </c>
    </row>
    <row r="138" spans="1:10" x14ac:dyDescent="0.3">
      <c r="A138">
        <v>-1</v>
      </c>
      <c r="B138">
        <v>-1</v>
      </c>
      <c r="C138">
        <v>-1</v>
      </c>
      <c r="D138">
        <v>-1</v>
      </c>
      <c r="E138">
        <v>-1</v>
      </c>
      <c r="F138">
        <v>-1</v>
      </c>
      <c r="G138">
        <v>-1</v>
      </c>
      <c r="H138">
        <v>-1</v>
      </c>
      <c r="I138">
        <v>-1</v>
      </c>
      <c r="J138">
        <v>-1</v>
      </c>
    </row>
    <row r="139" spans="1:10" x14ac:dyDescent="0.3">
      <c r="A139">
        <v>-1</v>
      </c>
      <c r="B139">
        <v>-1</v>
      </c>
      <c r="C139">
        <v>-1</v>
      </c>
      <c r="D139">
        <v>-1</v>
      </c>
      <c r="E139">
        <v>-1</v>
      </c>
      <c r="F139">
        <v>-1</v>
      </c>
      <c r="G139">
        <v>-1</v>
      </c>
      <c r="H139">
        <v>-1</v>
      </c>
      <c r="I139">
        <v>-1</v>
      </c>
      <c r="J139">
        <v>-1</v>
      </c>
    </row>
    <row r="140" spans="1:10" x14ac:dyDescent="0.3">
      <c r="A140">
        <v>-1</v>
      </c>
      <c r="B140">
        <v>-1</v>
      </c>
      <c r="C140">
        <v>-1</v>
      </c>
      <c r="D140">
        <v>-1</v>
      </c>
      <c r="E140">
        <v>-1</v>
      </c>
      <c r="F140">
        <v>-1</v>
      </c>
      <c r="G140">
        <v>-1</v>
      </c>
      <c r="H140">
        <v>-1</v>
      </c>
      <c r="I140">
        <v>-1</v>
      </c>
      <c r="J140">
        <v>-1</v>
      </c>
    </row>
    <row r="141" spans="1:10" x14ac:dyDescent="0.3">
      <c r="A141">
        <v>-1</v>
      </c>
      <c r="B141">
        <v>-1</v>
      </c>
      <c r="C141">
        <v>-1</v>
      </c>
      <c r="D141">
        <v>-1</v>
      </c>
      <c r="E141">
        <v>-1</v>
      </c>
      <c r="F141">
        <v>-1</v>
      </c>
      <c r="G141">
        <v>-1</v>
      </c>
      <c r="H141">
        <v>-1</v>
      </c>
      <c r="I141">
        <v>-1</v>
      </c>
      <c r="J141">
        <v>-1</v>
      </c>
    </row>
    <row r="142" spans="1:10" x14ac:dyDescent="0.3">
      <c r="A142">
        <v>-1</v>
      </c>
      <c r="B142">
        <v>-1</v>
      </c>
      <c r="C142">
        <v>-1</v>
      </c>
      <c r="D142">
        <v>-1</v>
      </c>
      <c r="E142">
        <v>-1</v>
      </c>
      <c r="F142">
        <v>-1</v>
      </c>
      <c r="G142">
        <v>-1</v>
      </c>
      <c r="H142">
        <v>-1</v>
      </c>
      <c r="I142">
        <v>-1</v>
      </c>
      <c r="J142">
        <v>-1</v>
      </c>
    </row>
    <row r="143" spans="1:10" x14ac:dyDescent="0.3">
      <c r="A143">
        <v>-1</v>
      </c>
      <c r="B143">
        <v>-1</v>
      </c>
      <c r="C143">
        <v>-1</v>
      </c>
      <c r="D143">
        <v>-1</v>
      </c>
      <c r="E143">
        <v>-1</v>
      </c>
      <c r="F143">
        <v>-1</v>
      </c>
      <c r="G143">
        <v>-1</v>
      </c>
      <c r="H143">
        <v>-1</v>
      </c>
      <c r="I143">
        <v>-1</v>
      </c>
      <c r="J143">
        <v>-1</v>
      </c>
    </row>
    <row r="144" spans="1:10" x14ac:dyDescent="0.3">
      <c r="A144">
        <v>-1</v>
      </c>
      <c r="B144">
        <v>-1</v>
      </c>
      <c r="C144">
        <v>-1</v>
      </c>
      <c r="D144">
        <v>-1</v>
      </c>
      <c r="E144">
        <v>-1</v>
      </c>
      <c r="F144">
        <v>-1</v>
      </c>
      <c r="G144">
        <v>-1</v>
      </c>
      <c r="H144">
        <v>-1</v>
      </c>
      <c r="I144">
        <v>-1</v>
      </c>
      <c r="J144">
        <v>-1</v>
      </c>
    </row>
    <row r="145" spans="1:10" x14ac:dyDescent="0.3">
      <c r="A145">
        <v>-1</v>
      </c>
      <c r="B145">
        <v>-1</v>
      </c>
      <c r="C145">
        <v>-1</v>
      </c>
      <c r="D145">
        <v>-1</v>
      </c>
      <c r="E145">
        <v>-1</v>
      </c>
      <c r="F145">
        <v>-1</v>
      </c>
      <c r="G145">
        <v>-1</v>
      </c>
      <c r="H145">
        <v>-1</v>
      </c>
      <c r="I145">
        <v>-1</v>
      </c>
      <c r="J145">
        <v>-1</v>
      </c>
    </row>
    <row r="146" spans="1:10" x14ac:dyDescent="0.3">
      <c r="A146">
        <v>-1</v>
      </c>
      <c r="B146">
        <v>-1</v>
      </c>
      <c r="C146">
        <v>-1</v>
      </c>
      <c r="D146">
        <v>-1</v>
      </c>
      <c r="E146">
        <v>-1</v>
      </c>
      <c r="F146">
        <v>-1</v>
      </c>
      <c r="G146">
        <v>-1</v>
      </c>
      <c r="H146">
        <v>-1</v>
      </c>
      <c r="I146">
        <v>-1</v>
      </c>
      <c r="J146">
        <v>-1</v>
      </c>
    </row>
    <row r="147" spans="1:10" x14ac:dyDescent="0.3">
      <c r="A147">
        <v>-1</v>
      </c>
      <c r="B147">
        <v>-1</v>
      </c>
      <c r="C147">
        <v>-1</v>
      </c>
      <c r="D147">
        <v>-1</v>
      </c>
      <c r="E147">
        <v>-1</v>
      </c>
      <c r="F147">
        <v>-1</v>
      </c>
      <c r="G147">
        <v>-1</v>
      </c>
      <c r="H147">
        <v>-1</v>
      </c>
      <c r="I147">
        <v>-1</v>
      </c>
      <c r="J147">
        <v>-1</v>
      </c>
    </row>
    <row r="148" spans="1:10" x14ac:dyDescent="0.3">
      <c r="A148">
        <v>-1</v>
      </c>
      <c r="B148">
        <v>-1</v>
      </c>
      <c r="C148">
        <v>-1</v>
      </c>
      <c r="D148">
        <v>-1</v>
      </c>
      <c r="E148">
        <v>-1</v>
      </c>
      <c r="F148">
        <v>-1</v>
      </c>
      <c r="G148">
        <v>-1</v>
      </c>
      <c r="H148">
        <v>-1</v>
      </c>
      <c r="I148">
        <v>-1</v>
      </c>
      <c r="J148">
        <v>-1</v>
      </c>
    </row>
    <row r="149" spans="1:10" x14ac:dyDescent="0.3">
      <c r="A149">
        <v>-1</v>
      </c>
      <c r="B149">
        <v>-1</v>
      </c>
      <c r="C149">
        <v>-1</v>
      </c>
      <c r="D149">
        <v>-1</v>
      </c>
      <c r="E149">
        <v>-1</v>
      </c>
      <c r="F149">
        <v>-1</v>
      </c>
      <c r="G149">
        <v>-1</v>
      </c>
      <c r="H149">
        <v>-1</v>
      </c>
      <c r="I149">
        <v>-1</v>
      </c>
      <c r="J149">
        <v>-1</v>
      </c>
    </row>
    <row r="150" spans="1:10" x14ac:dyDescent="0.3">
      <c r="A150">
        <v>-1</v>
      </c>
      <c r="B150">
        <v>-1</v>
      </c>
      <c r="C150">
        <v>-1</v>
      </c>
      <c r="D150">
        <v>-1</v>
      </c>
      <c r="E150">
        <v>-1</v>
      </c>
      <c r="F150">
        <v>-1</v>
      </c>
      <c r="G150">
        <v>-1</v>
      </c>
      <c r="H150">
        <v>-1</v>
      </c>
      <c r="I150">
        <v>-1</v>
      </c>
      <c r="J150">
        <v>-1</v>
      </c>
    </row>
    <row r="151" spans="1:10" x14ac:dyDescent="0.3">
      <c r="A151">
        <v>-1</v>
      </c>
      <c r="B151">
        <v>-1</v>
      </c>
      <c r="C151">
        <v>-1</v>
      </c>
      <c r="D151">
        <v>-1</v>
      </c>
      <c r="E151">
        <v>-1</v>
      </c>
      <c r="F151">
        <v>-1</v>
      </c>
      <c r="G151">
        <v>-1</v>
      </c>
      <c r="H151">
        <v>-1</v>
      </c>
      <c r="I151">
        <v>-1</v>
      </c>
      <c r="J151">
        <v>-1</v>
      </c>
    </row>
    <row r="152" spans="1:10" x14ac:dyDescent="0.3">
      <c r="A152">
        <v>-1</v>
      </c>
      <c r="B152">
        <v>-1</v>
      </c>
      <c r="C152">
        <v>-1</v>
      </c>
      <c r="D152">
        <v>-1</v>
      </c>
      <c r="E152">
        <v>-1</v>
      </c>
      <c r="F152">
        <v>-1</v>
      </c>
      <c r="G152">
        <v>-1</v>
      </c>
      <c r="H152">
        <v>-1</v>
      </c>
      <c r="I152">
        <v>-1</v>
      </c>
      <c r="J152">
        <v>-1</v>
      </c>
    </row>
    <row r="153" spans="1:10" x14ac:dyDescent="0.3">
      <c r="A153">
        <v>-1</v>
      </c>
      <c r="B153">
        <v>-1</v>
      </c>
      <c r="C153">
        <v>-1</v>
      </c>
      <c r="D153">
        <v>-1</v>
      </c>
      <c r="E153">
        <v>-1</v>
      </c>
      <c r="F153">
        <v>-1</v>
      </c>
      <c r="G153">
        <v>-1</v>
      </c>
      <c r="H153">
        <v>-1</v>
      </c>
      <c r="I153">
        <v>-1</v>
      </c>
      <c r="J153">
        <v>-1</v>
      </c>
    </row>
    <row r="154" spans="1:10" x14ac:dyDescent="0.3">
      <c r="A154">
        <v>-1</v>
      </c>
      <c r="B154">
        <v>-1</v>
      </c>
      <c r="C154">
        <v>-1</v>
      </c>
      <c r="D154">
        <v>-1</v>
      </c>
      <c r="E154">
        <v>-1</v>
      </c>
      <c r="F154">
        <v>-1</v>
      </c>
      <c r="G154">
        <v>-1</v>
      </c>
      <c r="H154">
        <v>-1</v>
      </c>
      <c r="I154">
        <v>-1</v>
      </c>
      <c r="J154">
        <v>-1</v>
      </c>
    </row>
    <row r="155" spans="1:10" x14ac:dyDescent="0.3">
      <c r="A155">
        <v>-1</v>
      </c>
      <c r="B155">
        <v>-1</v>
      </c>
      <c r="C155">
        <v>-1</v>
      </c>
      <c r="D155">
        <v>-1</v>
      </c>
      <c r="E155">
        <v>-1</v>
      </c>
      <c r="F155">
        <v>-1</v>
      </c>
      <c r="G155">
        <v>-1</v>
      </c>
      <c r="H155">
        <v>-1</v>
      </c>
      <c r="I155">
        <v>-1</v>
      </c>
      <c r="J155">
        <v>-1</v>
      </c>
    </row>
    <row r="156" spans="1:10" x14ac:dyDescent="0.3">
      <c r="A156">
        <v>-1</v>
      </c>
      <c r="B156">
        <v>-1</v>
      </c>
      <c r="C156">
        <v>-1</v>
      </c>
      <c r="D156">
        <v>-1</v>
      </c>
      <c r="E156">
        <v>-1</v>
      </c>
      <c r="F156">
        <v>-1</v>
      </c>
      <c r="G156">
        <v>-1</v>
      </c>
      <c r="H156">
        <v>-1</v>
      </c>
      <c r="I156">
        <v>-1</v>
      </c>
      <c r="J156">
        <v>-1</v>
      </c>
    </row>
    <row r="157" spans="1:10" x14ac:dyDescent="0.3">
      <c r="A157">
        <v>-1</v>
      </c>
      <c r="B157">
        <v>-1</v>
      </c>
      <c r="C157">
        <v>-1</v>
      </c>
      <c r="D157">
        <v>-1</v>
      </c>
      <c r="E157">
        <v>-1</v>
      </c>
      <c r="F157">
        <v>-1</v>
      </c>
      <c r="G157">
        <v>-1</v>
      </c>
      <c r="H157">
        <v>-1</v>
      </c>
      <c r="I157">
        <v>-1</v>
      </c>
      <c r="J157">
        <v>-1</v>
      </c>
    </row>
    <row r="158" spans="1:10" x14ac:dyDescent="0.3">
      <c r="A158">
        <v>-1</v>
      </c>
      <c r="B158">
        <v>-1</v>
      </c>
      <c r="C158">
        <v>-1</v>
      </c>
      <c r="D158">
        <v>-1</v>
      </c>
      <c r="E158">
        <v>-1</v>
      </c>
      <c r="F158">
        <v>-1</v>
      </c>
      <c r="G158">
        <v>-1</v>
      </c>
      <c r="H158">
        <v>-1</v>
      </c>
      <c r="I158">
        <v>-1</v>
      </c>
      <c r="J158">
        <v>-1</v>
      </c>
    </row>
    <row r="159" spans="1:10" x14ac:dyDescent="0.3">
      <c r="A159">
        <v>-1</v>
      </c>
      <c r="B159">
        <v>-1</v>
      </c>
      <c r="C159">
        <v>-1</v>
      </c>
      <c r="D159">
        <v>-1</v>
      </c>
      <c r="E159">
        <v>-1</v>
      </c>
      <c r="F159">
        <v>-1</v>
      </c>
      <c r="G159">
        <v>-1</v>
      </c>
      <c r="H159">
        <v>-1</v>
      </c>
      <c r="I159">
        <v>-1</v>
      </c>
      <c r="J159">
        <v>-1</v>
      </c>
    </row>
    <row r="160" spans="1:10" x14ac:dyDescent="0.3">
      <c r="A160">
        <v>-1</v>
      </c>
      <c r="B160">
        <v>-1</v>
      </c>
      <c r="C160">
        <v>-1</v>
      </c>
      <c r="D160">
        <v>-1</v>
      </c>
      <c r="E160">
        <v>-1</v>
      </c>
      <c r="F160">
        <v>-1</v>
      </c>
      <c r="G160">
        <v>-1</v>
      </c>
      <c r="H160">
        <v>-1</v>
      </c>
      <c r="I160">
        <v>-1</v>
      </c>
      <c r="J160">
        <v>-1</v>
      </c>
    </row>
    <row r="161" spans="1:10" x14ac:dyDescent="0.3">
      <c r="A161">
        <v>-1</v>
      </c>
      <c r="B161">
        <v>-1</v>
      </c>
      <c r="C161">
        <v>-1</v>
      </c>
      <c r="D161">
        <v>-1</v>
      </c>
      <c r="E161">
        <v>-1</v>
      </c>
      <c r="F161">
        <v>-1</v>
      </c>
      <c r="G161">
        <v>-1</v>
      </c>
      <c r="H161">
        <v>-1</v>
      </c>
      <c r="I161">
        <v>-1</v>
      </c>
      <c r="J161">
        <v>-1</v>
      </c>
    </row>
    <row r="162" spans="1:10" x14ac:dyDescent="0.3">
      <c r="A162">
        <v>-1</v>
      </c>
      <c r="B162">
        <v>-1</v>
      </c>
      <c r="C162">
        <v>-1</v>
      </c>
      <c r="D162">
        <v>-1</v>
      </c>
      <c r="E162">
        <v>-1</v>
      </c>
      <c r="F162">
        <v>-1</v>
      </c>
      <c r="G162">
        <v>-1</v>
      </c>
      <c r="H162">
        <v>-1</v>
      </c>
      <c r="I162">
        <v>-1</v>
      </c>
      <c r="J162">
        <v>-1</v>
      </c>
    </row>
    <row r="163" spans="1:10" x14ac:dyDescent="0.3">
      <c r="A163">
        <v>-1</v>
      </c>
      <c r="B163">
        <v>-1</v>
      </c>
      <c r="C163">
        <v>-1</v>
      </c>
      <c r="D163">
        <v>-1</v>
      </c>
      <c r="E163">
        <v>-1</v>
      </c>
      <c r="F163">
        <v>-1</v>
      </c>
      <c r="G163">
        <v>-1</v>
      </c>
      <c r="H163">
        <v>-1</v>
      </c>
      <c r="I163">
        <v>-1</v>
      </c>
      <c r="J163">
        <v>-1</v>
      </c>
    </row>
    <row r="164" spans="1:10" x14ac:dyDescent="0.3">
      <c r="A164">
        <v>-1</v>
      </c>
      <c r="B164">
        <v>-1</v>
      </c>
      <c r="C164">
        <v>-1</v>
      </c>
      <c r="D164">
        <v>-1</v>
      </c>
      <c r="E164">
        <v>-1</v>
      </c>
      <c r="F164">
        <v>-1</v>
      </c>
      <c r="G164">
        <v>-1</v>
      </c>
      <c r="H164">
        <v>-1</v>
      </c>
      <c r="I164">
        <v>-1</v>
      </c>
      <c r="J164">
        <v>-1</v>
      </c>
    </row>
    <row r="165" spans="1:10" x14ac:dyDescent="0.3">
      <c r="A165">
        <v>-1</v>
      </c>
      <c r="B165">
        <v>-1</v>
      </c>
      <c r="C165">
        <v>-1</v>
      </c>
      <c r="D165">
        <v>-1</v>
      </c>
      <c r="E165">
        <v>-1</v>
      </c>
      <c r="F165">
        <v>-1</v>
      </c>
      <c r="G165">
        <v>-1</v>
      </c>
      <c r="H165">
        <v>-1</v>
      </c>
      <c r="I165">
        <v>-1</v>
      </c>
      <c r="J165">
        <v>-1</v>
      </c>
    </row>
    <row r="166" spans="1:10" x14ac:dyDescent="0.3">
      <c r="A166">
        <v>-1</v>
      </c>
      <c r="B166">
        <v>-1</v>
      </c>
      <c r="C166">
        <v>-1</v>
      </c>
      <c r="D166">
        <v>-1</v>
      </c>
      <c r="E166">
        <v>-1</v>
      </c>
      <c r="F166">
        <v>-1</v>
      </c>
      <c r="G166">
        <v>-1</v>
      </c>
      <c r="H166">
        <v>-1</v>
      </c>
      <c r="I166">
        <v>-1</v>
      </c>
      <c r="J166">
        <v>-1</v>
      </c>
    </row>
    <row r="167" spans="1:10" x14ac:dyDescent="0.3">
      <c r="A167">
        <v>-1</v>
      </c>
      <c r="B167">
        <v>-1</v>
      </c>
      <c r="C167">
        <v>-1</v>
      </c>
      <c r="D167">
        <v>-1</v>
      </c>
      <c r="E167">
        <v>-1</v>
      </c>
      <c r="F167">
        <v>-1</v>
      </c>
      <c r="G167">
        <v>-1</v>
      </c>
      <c r="H167">
        <v>-1</v>
      </c>
      <c r="I167">
        <v>-1</v>
      </c>
      <c r="J167">
        <v>-1</v>
      </c>
    </row>
    <row r="168" spans="1:10" x14ac:dyDescent="0.3">
      <c r="A168">
        <v>-1</v>
      </c>
      <c r="B168">
        <v>-1</v>
      </c>
      <c r="C168">
        <v>-1</v>
      </c>
      <c r="D168">
        <v>-1</v>
      </c>
      <c r="E168">
        <v>-1</v>
      </c>
      <c r="F168">
        <v>-1</v>
      </c>
      <c r="G168">
        <v>-1</v>
      </c>
      <c r="H168">
        <v>-1</v>
      </c>
      <c r="I168">
        <v>-1</v>
      </c>
      <c r="J168">
        <v>-1</v>
      </c>
    </row>
    <row r="169" spans="1:10" x14ac:dyDescent="0.3">
      <c r="A169">
        <v>-1</v>
      </c>
      <c r="B169">
        <v>-1</v>
      </c>
      <c r="C169">
        <v>-1</v>
      </c>
      <c r="D169">
        <v>-1</v>
      </c>
      <c r="E169">
        <v>-1</v>
      </c>
      <c r="F169">
        <v>-1</v>
      </c>
      <c r="G169">
        <v>-1</v>
      </c>
      <c r="H169">
        <v>-1</v>
      </c>
      <c r="I169">
        <v>-1</v>
      </c>
      <c r="J169">
        <v>-1</v>
      </c>
    </row>
    <row r="170" spans="1:10" x14ac:dyDescent="0.3">
      <c r="A170">
        <v>-1</v>
      </c>
      <c r="B170">
        <v>-1</v>
      </c>
      <c r="C170">
        <v>-1</v>
      </c>
      <c r="D170">
        <v>-1</v>
      </c>
      <c r="E170">
        <v>-1</v>
      </c>
      <c r="F170">
        <v>-1</v>
      </c>
      <c r="G170">
        <v>-1</v>
      </c>
      <c r="H170">
        <v>-1</v>
      </c>
      <c r="I170">
        <v>-1</v>
      </c>
      <c r="J170">
        <v>-1</v>
      </c>
    </row>
    <row r="171" spans="1:10" x14ac:dyDescent="0.3">
      <c r="A171">
        <v>-1</v>
      </c>
      <c r="B171">
        <v>-1</v>
      </c>
      <c r="C171">
        <v>-1</v>
      </c>
      <c r="D171">
        <v>-1</v>
      </c>
      <c r="E171">
        <v>-1</v>
      </c>
      <c r="F171">
        <v>-1</v>
      </c>
      <c r="G171">
        <v>-1</v>
      </c>
      <c r="H171">
        <v>-1</v>
      </c>
      <c r="I171">
        <v>-1</v>
      </c>
      <c r="J171">
        <v>-1</v>
      </c>
    </row>
    <row r="172" spans="1:10" x14ac:dyDescent="0.3">
      <c r="A172">
        <v>-1</v>
      </c>
      <c r="B172">
        <v>-1</v>
      </c>
      <c r="C172">
        <v>-1</v>
      </c>
      <c r="D172">
        <v>-1</v>
      </c>
      <c r="E172">
        <v>-1</v>
      </c>
      <c r="F172">
        <v>-1</v>
      </c>
      <c r="G172">
        <v>-1</v>
      </c>
      <c r="H172">
        <v>-1</v>
      </c>
      <c r="I172">
        <v>-1</v>
      </c>
      <c r="J172">
        <v>-1</v>
      </c>
    </row>
    <row r="173" spans="1:10" x14ac:dyDescent="0.3">
      <c r="A173">
        <v>-1</v>
      </c>
      <c r="B173">
        <v>-1</v>
      </c>
      <c r="C173">
        <v>-1</v>
      </c>
      <c r="D173">
        <v>-1</v>
      </c>
      <c r="E173">
        <v>-1</v>
      </c>
      <c r="F173">
        <v>-1</v>
      </c>
      <c r="G173">
        <v>-1</v>
      </c>
      <c r="H173">
        <v>-1</v>
      </c>
      <c r="I173">
        <v>-1</v>
      </c>
      <c r="J173">
        <v>-1</v>
      </c>
    </row>
    <row r="174" spans="1:10" x14ac:dyDescent="0.3">
      <c r="A174">
        <v>-1</v>
      </c>
      <c r="B174">
        <v>-1</v>
      </c>
      <c r="C174">
        <v>-1</v>
      </c>
      <c r="D174">
        <v>-1</v>
      </c>
      <c r="E174">
        <v>-1</v>
      </c>
      <c r="F174">
        <v>-1</v>
      </c>
      <c r="G174">
        <v>-1</v>
      </c>
      <c r="H174">
        <v>-1</v>
      </c>
      <c r="I174">
        <v>-1</v>
      </c>
      <c r="J174">
        <v>-1</v>
      </c>
    </row>
    <row r="175" spans="1:10" x14ac:dyDescent="0.3">
      <c r="A175">
        <v>-1</v>
      </c>
      <c r="B175">
        <v>-1</v>
      </c>
      <c r="C175">
        <v>-1</v>
      </c>
      <c r="D175">
        <v>-1</v>
      </c>
      <c r="E175">
        <v>-1</v>
      </c>
      <c r="F175">
        <v>-1</v>
      </c>
      <c r="G175">
        <v>-1</v>
      </c>
      <c r="H175">
        <v>-1</v>
      </c>
      <c r="I175">
        <v>-1</v>
      </c>
      <c r="J175">
        <v>-1</v>
      </c>
    </row>
    <row r="176" spans="1:10" x14ac:dyDescent="0.3">
      <c r="A176">
        <v>-1</v>
      </c>
      <c r="B176">
        <v>-1</v>
      </c>
      <c r="C176">
        <v>-1</v>
      </c>
      <c r="D176">
        <v>-1</v>
      </c>
      <c r="E176">
        <v>-1</v>
      </c>
      <c r="F176">
        <v>-1</v>
      </c>
      <c r="G176">
        <v>-1</v>
      </c>
      <c r="H176">
        <v>-1</v>
      </c>
      <c r="I176">
        <v>-1</v>
      </c>
      <c r="J176">
        <v>-1</v>
      </c>
    </row>
    <row r="177" spans="1:10" x14ac:dyDescent="0.3">
      <c r="A177">
        <v>-1</v>
      </c>
      <c r="B177">
        <v>-1</v>
      </c>
      <c r="C177">
        <v>-1</v>
      </c>
      <c r="D177">
        <v>-1</v>
      </c>
      <c r="E177">
        <v>-1</v>
      </c>
      <c r="F177">
        <v>-1</v>
      </c>
      <c r="G177">
        <v>-1</v>
      </c>
      <c r="H177">
        <v>-1</v>
      </c>
      <c r="I177">
        <v>-1</v>
      </c>
      <c r="J177">
        <v>-1</v>
      </c>
    </row>
    <row r="178" spans="1:10" x14ac:dyDescent="0.3">
      <c r="A178">
        <v>-1</v>
      </c>
      <c r="B178">
        <v>-1</v>
      </c>
      <c r="C178">
        <v>-1</v>
      </c>
      <c r="D178">
        <v>-1</v>
      </c>
      <c r="E178">
        <v>-1</v>
      </c>
      <c r="F178">
        <v>-1</v>
      </c>
      <c r="G178">
        <v>-1</v>
      </c>
      <c r="H178">
        <v>-1</v>
      </c>
      <c r="I178">
        <v>-1</v>
      </c>
      <c r="J178">
        <v>-1</v>
      </c>
    </row>
    <row r="179" spans="1:10" x14ac:dyDescent="0.3">
      <c r="A179">
        <v>-1</v>
      </c>
      <c r="B179">
        <v>-1</v>
      </c>
      <c r="C179">
        <v>-1</v>
      </c>
      <c r="D179">
        <v>-1</v>
      </c>
      <c r="E179">
        <v>-1</v>
      </c>
      <c r="F179">
        <v>-1</v>
      </c>
      <c r="G179">
        <v>-1</v>
      </c>
      <c r="H179">
        <v>-1</v>
      </c>
      <c r="I179">
        <v>-1</v>
      </c>
      <c r="J179">
        <v>-1</v>
      </c>
    </row>
    <row r="180" spans="1:10" x14ac:dyDescent="0.3">
      <c r="A180">
        <v>-1</v>
      </c>
      <c r="B180">
        <v>-1</v>
      </c>
      <c r="C180">
        <v>-1</v>
      </c>
      <c r="D180">
        <v>-1</v>
      </c>
      <c r="E180">
        <v>-1</v>
      </c>
      <c r="F180">
        <v>-1</v>
      </c>
      <c r="G180">
        <v>-1</v>
      </c>
      <c r="H180">
        <v>-1</v>
      </c>
      <c r="I180">
        <v>-1</v>
      </c>
      <c r="J180">
        <v>-1</v>
      </c>
    </row>
    <row r="181" spans="1:10" x14ac:dyDescent="0.3">
      <c r="A181">
        <v>-1</v>
      </c>
      <c r="B181">
        <v>-1</v>
      </c>
      <c r="C181">
        <v>-1</v>
      </c>
      <c r="D181">
        <v>-1</v>
      </c>
      <c r="E181">
        <v>-1</v>
      </c>
      <c r="F181">
        <v>-1</v>
      </c>
      <c r="G181">
        <v>-1</v>
      </c>
      <c r="H181">
        <v>-1</v>
      </c>
      <c r="I181">
        <v>-1</v>
      </c>
      <c r="J181">
        <v>-1</v>
      </c>
    </row>
    <row r="182" spans="1:10" x14ac:dyDescent="0.3">
      <c r="A182">
        <v>-1</v>
      </c>
      <c r="B182">
        <v>-1</v>
      </c>
      <c r="C182">
        <v>-1</v>
      </c>
      <c r="D182">
        <v>-1</v>
      </c>
      <c r="E182">
        <v>-1</v>
      </c>
      <c r="F182">
        <v>-1</v>
      </c>
      <c r="G182">
        <v>-1</v>
      </c>
      <c r="H182">
        <v>-1</v>
      </c>
      <c r="I182">
        <v>-1</v>
      </c>
      <c r="J182">
        <v>-1</v>
      </c>
    </row>
    <row r="183" spans="1:10" x14ac:dyDescent="0.3">
      <c r="A183">
        <v>-1</v>
      </c>
      <c r="B183">
        <v>-1</v>
      </c>
      <c r="C183">
        <v>-1</v>
      </c>
      <c r="D183">
        <v>-1</v>
      </c>
      <c r="E183">
        <v>-1</v>
      </c>
      <c r="F183">
        <v>-1</v>
      </c>
      <c r="G183">
        <v>-1</v>
      </c>
      <c r="H183">
        <v>-1</v>
      </c>
      <c r="I183">
        <v>-1</v>
      </c>
      <c r="J183">
        <v>-1</v>
      </c>
    </row>
    <row r="184" spans="1:10" x14ac:dyDescent="0.3">
      <c r="A184">
        <v>-1</v>
      </c>
      <c r="B184">
        <v>-1</v>
      </c>
      <c r="C184">
        <v>-1</v>
      </c>
      <c r="D184">
        <v>-1</v>
      </c>
      <c r="E184">
        <v>-1</v>
      </c>
      <c r="F184">
        <v>-1</v>
      </c>
      <c r="G184">
        <v>-1</v>
      </c>
      <c r="H184">
        <v>-1</v>
      </c>
      <c r="I184">
        <v>-1</v>
      </c>
      <c r="J184">
        <v>-1</v>
      </c>
    </row>
    <row r="185" spans="1:10" x14ac:dyDescent="0.3">
      <c r="A185">
        <v>-1</v>
      </c>
      <c r="B185">
        <v>-1</v>
      </c>
      <c r="C185">
        <v>-1</v>
      </c>
      <c r="D185">
        <v>-1</v>
      </c>
      <c r="E185">
        <v>-1</v>
      </c>
      <c r="F185">
        <v>-1</v>
      </c>
      <c r="G185">
        <v>-1</v>
      </c>
      <c r="H185">
        <v>-1</v>
      </c>
      <c r="I185">
        <v>-1</v>
      </c>
      <c r="J185">
        <v>-1</v>
      </c>
    </row>
    <row r="186" spans="1:10" x14ac:dyDescent="0.3">
      <c r="A186">
        <v>-1</v>
      </c>
      <c r="B186">
        <v>-1</v>
      </c>
      <c r="C186">
        <v>-1</v>
      </c>
      <c r="D186">
        <v>-1</v>
      </c>
      <c r="E186">
        <v>-1</v>
      </c>
      <c r="F186">
        <v>-1</v>
      </c>
      <c r="G186">
        <v>-1</v>
      </c>
      <c r="H186">
        <v>-1</v>
      </c>
      <c r="I186">
        <v>-1</v>
      </c>
      <c r="J186">
        <v>-1</v>
      </c>
    </row>
    <row r="187" spans="1:10" x14ac:dyDescent="0.3">
      <c r="A187">
        <v>-1</v>
      </c>
      <c r="B187">
        <v>-1</v>
      </c>
      <c r="C187">
        <v>-1</v>
      </c>
      <c r="D187">
        <v>-1</v>
      </c>
      <c r="E187">
        <v>-1</v>
      </c>
      <c r="F187">
        <v>-1</v>
      </c>
      <c r="G187">
        <v>-1</v>
      </c>
      <c r="H187">
        <v>-1</v>
      </c>
      <c r="I187">
        <v>-1</v>
      </c>
      <c r="J187">
        <v>-1</v>
      </c>
    </row>
    <row r="188" spans="1:10" x14ac:dyDescent="0.3">
      <c r="A188">
        <v>-1</v>
      </c>
      <c r="B188">
        <v>-1</v>
      </c>
      <c r="C188">
        <v>-1</v>
      </c>
      <c r="D188">
        <v>-1</v>
      </c>
      <c r="E188">
        <v>-1</v>
      </c>
      <c r="F188">
        <v>-1</v>
      </c>
      <c r="G188">
        <v>-1</v>
      </c>
      <c r="H188">
        <v>-1</v>
      </c>
      <c r="I188">
        <v>-1</v>
      </c>
      <c r="J188">
        <v>-1</v>
      </c>
    </row>
    <row r="189" spans="1:10" x14ac:dyDescent="0.3">
      <c r="A189">
        <v>-1</v>
      </c>
      <c r="B189">
        <v>-1</v>
      </c>
      <c r="C189">
        <v>-1</v>
      </c>
      <c r="D189">
        <v>-1</v>
      </c>
      <c r="E189">
        <v>-1</v>
      </c>
      <c r="F189">
        <v>-1</v>
      </c>
      <c r="G189">
        <v>-1</v>
      </c>
      <c r="H189">
        <v>-1</v>
      </c>
      <c r="I189">
        <v>-1</v>
      </c>
      <c r="J189">
        <v>-1</v>
      </c>
    </row>
    <row r="190" spans="1:10" x14ac:dyDescent="0.3">
      <c r="A190">
        <v>-1</v>
      </c>
      <c r="B190">
        <v>-1</v>
      </c>
      <c r="C190">
        <v>-1</v>
      </c>
      <c r="D190">
        <v>-1</v>
      </c>
      <c r="E190">
        <v>-1</v>
      </c>
      <c r="F190">
        <v>-1</v>
      </c>
      <c r="G190">
        <v>-1</v>
      </c>
      <c r="H190">
        <v>-1</v>
      </c>
      <c r="I190">
        <v>-1</v>
      </c>
      <c r="J190">
        <v>-1</v>
      </c>
    </row>
    <row r="191" spans="1:10" x14ac:dyDescent="0.3">
      <c r="A191">
        <v>-1</v>
      </c>
      <c r="B191">
        <v>-1</v>
      </c>
      <c r="C191">
        <v>-1</v>
      </c>
      <c r="D191">
        <v>-1</v>
      </c>
      <c r="E191">
        <v>-1</v>
      </c>
      <c r="F191">
        <v>-1</v>
      </c>
      <c r="G191">
        <v>-1</v>
      </c>
      <c r="H191">
        <v>-1</v>
      </c>
      <c r="I191">
        <v>-1</v>
      </c>
      <c r="J191">
        <v>-1</v>
      </c>
    </row>
    <row r="192" spans="1:10" x14ac:dyDescent="0.3">
      <c r="A192">
        <v>-1</v>
      </c>
      <c r="B192">
        <v>-1</v>
      </c>
      <c r="C192">
        <v>-1</v>
      </c>
      <c r="D192">
        <v>-1</v>
      </c>
      <c r="E192">
        <v>-1</v>
      </c>
      <c r="F192">
        <v>-1</v>
      </c>
      <c r="G192">
        <v>-1</v>
      </c>
      <c r="H192">
        <v>-1</v>
      </c>
      <c r="I192">
        <v>-1</v>
      </c>
      <c r="J192">
        <v>-1</v>
      </c>
    </row>
    <row r="193" spans="1:10" x14ac:dyDescent="0.3">
      <c r="A193">
        <v>-1</v>
      </c>
      <c r="B193">
        <v>-1</v>
      </c>
      <c r="C193">
        <v>-1</v>
      </c>
      <c r="D193">
        <v>-1</v>
      </c>
      <c r="E193">
        <v>-1</v>
      </c>
      <c r="F193">
        <v>-1</v>
      </c>
      <c r="G193">
        <v>-1</v>
      </c>
      <c r="H193">
        <v>-1</v>
      </c>
      <c r="I193">
        <v>-1</v>
      </c>
      <c r="J193">
        <v>-1</v>
      </c>
    </row>
    <row r="194" spans="1:10" x14ac:dyDescent="0.3">
      <c r="A194">
        <v>-1</v>
      </c>
      <c r="B194">
        <v>-1</v>
      </c>
      <c r="C194">
        <v>-1</v>
      </c>
      <c r="D194">
        <v>-1</v>
      </c>
      <c r="E194">
        <v>-1</v>
      </c>
      <c r="F194">
        <v>-1</v>
      </c>
      <c r="G194">
        <v>-1</v>
      </c>
      <c r="H194">
        <v>-1</v>
      </c>
      <c r="I194">
        <v>-1</v>
      </c>
      <c r="J194">
        <v>-1</v>
      </c>
    </row>
    <row r="195" spans="1:10" x14ac:dyDescent="0.3">
      <c r="A195">
        <v>-1</v>
      </c>
      <c r="B195">
        <v>-1</v>
      </c>
      <c r="C195">
        <v>-1</v>
      </c>
      <c r="D195">
        <v>-1</v>
      </c>
      <c r="E195">
        <v>-1</v>
      </c>
      <c r="F195">
        <v>-1</v>
      </c>
      <c r="G195">
        <v>-1</v>
      </c>
      <c r="H195">
        <v>-1</v>
      </c>
      <c r="I195">
        <v>-1</v>
      </c>
      <c r="J195">
        <v>-1</v>
      </c>
    </row>
    <row r="196" spans="1:10" x14ac:dyDescent="0.3">
      <c r="A196">
        <v>-1</v>
      </c>
      <c r="B196">
        <v>-1</v>
      </c>
      <c r="C196">
        <v>-1</v>
      </c>
      <c r="D196">
        <v>-1</v>
      </c>
      <c r="E196">
        <v>-1</v>
      </c>
      <c r="F196">
        <v>-1</v>
      </c>
      <c r="G196">
        <v>-1</v>
      </c>
      <c r="H196">
        <v>-1</v>
      </c>
      <c r="I196">
        <v>-1</v>
      </c>
      <c r="J196">
        <v>-1</v>
      </c>
    </row>
    <row r="197" spans="1:10" x14ac:dyDescent="0.3">
      <c r="A197">
        <v>-1</v>
      </c>
      <c r="B197">
        <v>-1</v>
      </c>
      <c r="C197">
        <v>-1</v>
      </c>
      <c r="D197">
        <v>-1</v>
      </c>
      <c r="E197">
        <v>-1</v>
      </c>
      <c r="F197">
        <v>-1</v>
      </c>
      <c r="G197">
        <v>-1</v>
      </c>
      <c r="H197">
        <v>-1</v>
      </c>
      <c r="I197">
        <v>-1</v>
      </c>
      <c r="J197">
        <v>-1</v>
      </c>
    </row>
    <row r="198" spans="1:10" x14ac:dyDescent="0.3">
      <c r="A198">
        <v>-1</v>
      </c>
      <c r="B198">
        <v>-1</v>
      </c>
      <c r="C198">
        <v>-1</v>
      </c>
      <c r="D198">
        <v>-1</v>
      </c>
      <c r="E198">
        <v>-1</v>
      </c>
      <c r="F198">
        <v>-1</v>
      </c>
      <c r="G198">
        <v>-1</v>
      </c>
      <c r="H198">
        <v>-1</v>
      </c>
      <c r="I198">
        <v>-1</v>
      </c>
      <c r="J198">
        <v>-1</v>
      </c>
    </row>
    <row r="199" spans="1:10" x14ac:dyDescent="0.3">
      <c r="A199">
        <v>-1</v>
      </c>
      <c r="B199">
        <v>-1</v>
      </c>
      <c r="C199">
        <v>-1</v>
      </c>
      <c r="D199">
        <v>-1</v>
      </c>
      <c r="E199">
        <v>-1</v>
      </c>
      <c r="F199">
        <v>-1</v>
      </c>
      <c r="G199">
        <v>-1</v>
      </c>
      <c r="H199">
        <v>-1</v>
      </c>
      <c r="I199">
        <v>-1</v>
      </c>
      <c r="J199">
        <v>-1</v>
      </c>
    </row>
    <row r="200" spans="1:10" x14ac:dyDescent="0.3">
      <c r="A200">
        <v>-1</v>
      </c>
      <c r="B200">
        <v>-1</v>
      </c>
      <c r="C200">
        <v>-1</v>
      </c>
      <c r="D200">
        <v>-1</v>
      </c>
      <c r="E200">
        <v>-1</v>
      </c>
      <c r="F200">
        <v>-1</v>
      </c>
      <c r="G200">
        <v>-1</v>
      </c>
      <c r="H200">
        <v>-1</v>
      </c>
      <c r="I200">
        <v>-1</v>
      </c>
      <c r="J200">
        <v>-1</v>
      </c>
    </row>
    <row r="201" spans="1:10" x14ac:dyDescent="0.3">
      <c r="A201">
        <v>-1</v>
      </c>
      <c r="B201">
        <v>-1</v>
      </c>
      <c r="C201">
        <v>-1</v>
      </c>
      <c r="D201">
        <v>-1</v>
      </c>
      <c r="E201">
        <v>-1</v>
      </c>
      <c r="F201">
        <v>-1</v>
      </c>
      <c r="G201">
        <v>-1</v>
      </c>
      <c r="H201">
        <v>-1</v>
      </c>
      <c r="I201">
        <v>-1</v>
      </c>
      <c r="J201">
        <v>-1</v>
      </c>
    </row>
    <row r="202" spans="1:10" x14ac:dyDescent="0.3">
      <c r="A202">
        <v>-1</v>
      </c>
      <c r="B202">
        <v>-1</v>
      </c>
      <c r="C202">
        <v>-1</v>
      </c>
      <c r="D202">
        <v>-1</v>
      </c>
      <c r="E202">
        <v>-1</v>
      </c>
      <c r="F202">
        <v>-1</v>
      </c>
      <c r="G202">
        <v>-1</v>
      </c>
      <c r="H202">
        <v>-1</v>
      </c>
      <c r="I202">
        <v>-1</v>
      </c>
      <c r="J202">
        <v>-1</v>
      </c>
    </row>
    <row r="203" spans="1:10" x14ac:dyDescent="0.3">
      <c r="A203">
        <v>-1</v>
      </c>
      <c r="B203">
        <v>-1</v>
      </c>
      <c r="C203">
        <v>-1</v>
      </c>
      <c r="D203">
        <v>-1</v>
      </c>
      <c r="E203">
        <v>-1</v>
      </c>
      <c r="F203">
        <v>-1</v>
      </c>
      <c r="G203">
        <v>-1</v>
      </c>
      <c r="H203">
        <v>-1</v>
      </c>
      <c r="I203">
        <v>-1</v>
      </c>
      <c r="J203">
        <v>-1</v>
      </c>
    </row>
    <row r="204" spans="1:10" x14ac:dyDescent="0.3">
      <c r="A204">
        <v>-1</v>
      </c>
      <c r="B204">
        <v>-1</v>
      </c>
      <c r="C204">
        <v>-1</v>
      </c>
      <c r="D204">
        <v>-1</v>
      </c>
      <c r="E204">
        <v>-1</v>
      </c>
      <c r="F204">
        <v>-1</v>
      </c>
      <c r="G204">
        <v>-1</v>
      </c>
      <c r="H204">
        <v>-1</v>
      </c>
      <c r="I204">
        <v>-1</v>
      </c>
      <c r="J204">
        <v>-1</v>
      </c>
    </row>
    <row r="205" spans="1:10" x14ac:dyDescent="0.3">
      <c r="A205">
        <v>-1</v>
      </c>
      <c r="B205">
        <v>-1</v>
      </c>
      <c r="C205">
        <v>-1</v>
      </c>
      <c r="D205">
        <v>-1</v>
      </c>
      <c r="E205">
        <v>-1</v>
      </c>
      <c r="F205">
        <v>-1</v>
      </c>
      <c r="G205">
        <v>-1</v>
      </c>
      <c r="H205">
        <v>-1</v>
      </c>
      <c r="I205">
        <v>-1</v>
      </c>
      <c r="J205">
        <v>-1</v>
      </c>
    </row>
    <row r="206" spans="1:10" x14ac:dyDescent="0.3">
      <c r="A206">
        <v>-1</v>
      </c>
      <c r="B206">
        <v>-1</v>
      </c>
      <c r="C206">
        <v>-1</v>
      </c>
      <c r="D206">
        <v>-1</v>
      </c>
      <c r="E206">
        <v>-1</v>
      </c>
      <c r="F206">
        <v>-1</v>
      </c>
      <c r="G206">
        <v>-1</v>
      </c>
      <c r="H206">
        <v>-1</v>
      </c>
      <c r="I206">
        <v>-1</v>
      </c>
      <c r="J206">
        <v>-1</v>
      </c>
    </row>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I206"/>
  <sheetViews>
    <sheetView workbookViewId="0"/>
  </sheetViews>
  <sheetFormatPr baseColWidth="10" defaultRowHeight="14.4" x14ac:dyDescent="0.3"/>
  <sheetData>
    <row r="1" spans="1:9" x14ac:dyDescent="0.3">
      <c r="A1" t="s">
        <v>724</v>
      </c>
      <c r="B1" t="s">
        <v>725</v>
      </c>
      <c r="C1" t="s">
        <v>726</v>
      </c>
      <c r="D1" t="s">
        <v>727</v>
      </c>
      <c r="E1" t="s">
        <v>728</v>
      </c>
      <c r="F1" t="s">
        <v>729</v>
      </c>
      <c r="G1" t="s">
        <v>730</v>
      </c>
      <c r="H1" t="s">
        <v>731</v>
      </c>
      <c r="I1" t="s">
        <v>732</v>
      </c>
    </row>
    <row r="2" spans="1:9" x14ac:dyDescent="0.3">
      <c r="A2">
        <v>550</v>
      </c>
      <c r="B2">
        <v>575</v>
      </c>
      <c r="C2">
        <v>1270</v>
      </c>
      <c r="D2">
        <v>2440</v>
      </c>
      <c r="E2">
        <v>3080</v>
      </c>
      <c r="F2">
        <v>3330</v>
      </c>
      <c r="G2">
        <v>3055</v>
      </c>
      <c r="H2">
        <v>-1</v>
      </c>
      <c r="I2">
        <v>2800</v>
      </c>
    </row>
    <row r="3" spans="1:9" x14ac:dyDescent="0.3">
      <c r="A3">
        <v>2405</v>
      </c>
      <c r="B3">
        <v>165</v>
      </c>
      <c r="C3">
        <v>260</v>
      </c>
      <c r="D3">
        <v>340</v>
      </c>
      <c r="E3">
        <v>280</v>
      </c>
      <c r="F3">
        <v>270</v>
      </c>
      <c r="G3">
        <v>325</v>
      </c>
      <c r="H3">
        <v>-1</v>
      </c>
      <c r="I3">
        <v>250</v>
      </c>
    </row>
    <row r="4" spans="1:9" x14ac:dyDescent="0.3">
      <c r="A4">
        <v>425</v>
      </c>
      <c r="B4">
        <v>210</v>
      </c>
      <c r="C4">
        <v>280</v>
      </c>
      <c r="D4">
        <v>320</v>
      </c>
      <c r="E4">
        <v>290</v>
      </c>
      <c r="F4">
        <v>280</v>
      </c>
      <c r="G4">
        <v>290</v>
      </c>
      <c r="H4">
        <v>-1</v>
      </c>
      <c r="I4">
        <v>420</v>
      </c>
    </row>
    <row r="5" spans="1:9" x14ac:dyDescent="0.3">
      <c r="A5">
        <v>550</v>
      </c>
      <c r="B5">
        <v>545</v>
      </c>
      <c r="C5">
        <v>800</v>
      </c>
      <c r="D5">
        <v>980</v>
      </c>
      <c r="E5">
        <v>853</v>
      </c>
      <c r="F5">
        <v>820</v>
      </c>
      <c r="G5">
        <v>555</v>
      </c>
      <c r="H5">
        <v>-1</v>
      </c>
      <c r="I5">
        <v>940</v>
      </c>
    </row>
    <row r="6" spans="1:9" x14ac:dyDescent="0.3">
      <c r="A6">
        <v>680</v>
      </c>
      <c r="B6">
        <v>530</v>
      </c>
      <c r="C6">
        <v>810</v>
      </c>
      <c r="D6">
        <v>990</v>
      </c>
      <c r="E6">
        <v>855</v>
      </c>
      <c r="F6">
        <v>820</v>
      </c>
      <c r="G6">
        <v>600</v>
      </c>
      <c r="H6">
        <v>-1</v>
      </c>
      <c r="I6">
        <v>600</v>
      </c>
    </row>
    <row r="7" spans="1:9" x14ac:dyDescent="0.3">
      <c r="A7">
        <v>-1</v>
      </c>
      <c r="B7">
        <v>0</v>
      </c>
      <c r="C7">
        <v>0</v>
      </c>
      <c r="D7">
        <v>0</v>
      </c>
      <c r="E7">
        <v>0</v>
      </c>
      <c r="F7">
        <v>325</v>
      </c>
      <c r="G7">
        <v>-1</v>
      </c>
      <c r="H7">
        <v>-1</v>
      </c>
      <c r="I7">
        <v>0</v>
      </c>
    </row>
    <row r="8" spans="1:9" x14ac:dyDescent="0.3">
      <c r="A8">
        <v>-1</v>
      </c>
      <c r="B8">
        <v>1800</v>
      </c>
      <c r="C8">
        <v>190</v>
      </c>
      <c r="D8">
        <v>150</v>
      </c>
      <c r="E8">
        <v>38</v>
      </c>
      <c r="F8">
        <v>376</v>
      </c>
      <c r="G8">
        <v>-1</v>
      </c>
      <c r="H8">
        <v>-1</v>
      </c>
      <c r="I8">
        <v>-1</v>
      </c>
    </row>
    <row r="9" spans="1:9" x14ac:dyDescent="0.3">
      <c r="A9">
        <v>-1</v>
      </c>
      <c r="B9">
        <v>2000</v>
      </c>
      <c r="C9">
        <v>385</v>
      </c>
      <c r="D9">
        <v>305</v>
      </c>
      <c r="E9">
        <v>170</v>
      </c>
      <c r="F9">
        <v>2040</v>
      </c>
      <c r="G9">
        <v>-1</v>
      </c>
      <c r="H9">
        <v>-1</v>
      </c>
      <c r="I9">
        <v>-1</v>
      </c>
    </row>
    <row r="10" spans="1:9" x14ac:dyDescent="0.3">
      <c r="A10">
        <v>-1</v>
      </c>
      <c r="B10">
        <v>2100</v>
      </c>
      <c r="C10">
        <v>405</v>
      </c>
      <c r="D10">
        <v>750</v>
      </c>
      <c r="E10">
        <v>300</v>
      </c>
      <c r="F10">
        <v>2090</v>
      </c>
      <c r="G10">
        <v>-1</v>
      </c>
      <c r="H10">
        <v>-1</v>
      </c>
      <c r="I10">
        <v>-1</v>
      </c>
    </row>
    <row r="11" spans="1:9" x14ac:dyDescent="0.3">
      <c r="A11">
        <v>-1</v>
      </c>
      <c r="B11">
        <v>2680</v>
      </c>
      <c r="C11">
        <v>2670</v>
      </c>
      <c r="D11">
        <v>790</v>
      </c>
      <c r="E11">
        <v>320</v>
      </c>
      <c r="F11">
        <v>2110</v>
      </c>
      <c r="G11">
        <v>-1</v>
      </c>
      <c r="H11">
        <v>-1</v>
      </c>
      <c r="I11">
        <v>-1</v>
      </c>
    </row>
    <row r="12" spans="1:9" x14ac:dyDescent="0.3">
      <c r="A12">
        <v>-1</v>
      </c>
      <c r="B12">
        <v>2750</v>
      </c>
      <c r="C12">
        <v>2790</v>
      </c>
      <c r="D12">
        <v>870</v>
      </c>
      <c r="E12">
        <v>342</v>
      </c>
      <c r="F12">
        <v>2210</v>
      </c>
      <c r="G12">
        <v>-1</v>
      </c>
      <c r="H12">
        <v>-1</v>
      </c>
      <c r="I12">
        <v>-1</v>
      </c>
    </row>
    <row r="13" spans="1:9" x14ac:dyDescent="0.3">
      <c r="A13">
        <v>-1</v>
      </c>
      <c r="B13">
        <v>2790</v>
      </c>
      <c r="C13">
        <v>2840</v>
      </c>
      <c r="D13">
        <v>890</v>
      </c>
      <c r="E13">
        <v>390</v>
      </c>
      <c r="F13">
        <v>2240</v>
      </c>
      <c r="G13">
        <v>-1</v>
      </c>
      <c r="H13">
        <v>-1</v>
      </c>
      <c r="I13">
        <v>-1</v>
      </c>
    </row>
    <row r="14" spans="1:9" x14ac:dyDescent="0.3">
      <c r="A14">
        <v>-1</v>
      </c>
      <c r="B14">
        <v>2810</v>
      </c>
      <c r="C14">
        <v>2890</v>
      </c>
      <c r="D14">
        <v>930</v>
      </c>
      <c r="E14">
        <v>470</v>
      </c>
      <c r="F14">
        <v>2260</v>
      </c>
      <c r="G14">
        <v>-1</v>
      </c>
      <c r="H14">
        <v>-1</v>
      </c>
      <c r="I14">
        <v>-1</v>
      </c>
    </row>
    <row r="15" spans="1:9" x14ac:dyDescent="0.3">
      <c r="A15">
        <v>-1</v>
      </c>
      <c r="B15">
        <v>2880</v>
      </c>
      <c r="C15">
        <v>2910</v>
      </c>
      <c r="D15">
        <v>955</v>
      </c>
      <c r="E15">
        <v>900</v>
      </c>
      <c r="F15">
        <v>2300</v>
      </c>
      <c r="G15">
        <v>-1</v>
      </c>
      <c r="H15">
        <v>-1</v>
      </c>
      <c r="I15">
        <v>-1</v>
      </c>
    </row>
    <row r="16" spans="1:9" x14ac:dyDescent="0.3">
      <c r="A16">
        <v>-1</v>
      </c>
      <c r="B16">
        <v>3090</v>
      </c>
      <c r="C16">
        <v>2940</v>
      </c>
      <c r="D16">
        <v>975</v>
      </c>
      <c r="E16">
        <v>1030</v>
      </c>
      <c r="F16">
        <v>2320</v>
      </c>
      <c r="G16">
        <v>-1</v>
      </c>
      <c r="H16">
        <v>-1</v>
      </c>
      <c r="I16">
        <v>-1</v>
      </c>
    </row>
    <row r="17" spans="1:9" x14ac:dyDescent="0.3">
      <c r="A17">
        <v>-1</v>
      </c>
      <c r="B17">
        <v>3270</v>
      </c>
      <c r="C17">
        <v>2980</v>
      </c>
      <c r="D17">
        <v>1000</v>
      </c>
      <c r="E17">
        <v>1284</v>
      </c>
      <c r="F17">
        <v>2350</v>
      </c>
      <c r="G17">
        <v>-1</v>
      </c>
      <c r="H17">
        <v>-1</v>
      </c>
      <c r="I17">
        <v>-1</v>
      </c>
    </row>
    <row r="18" spans="1:9" x14ac:dyDescent="0.3">
      <c r="A18">
        <v>-1</v>
      </c>
      <c r="B18">
        <v>-1</v>
      </c>
      <c r="C18">
        <v>3050</v>
      </c>
      <c r="D18">
        <v>1020</v>
      </c>
      <c r="E18">
        <v>1340</v>
      </c>
      <c r="F18">
        <v>2370</v>
      </c>
      <c r="G18">
        <v>-1</v>
      </c>
      <c r="H18">
        <v>-1</v>
      </c>
      <c r="I18">
        <v>-1</v>
      </c>
    </row>
    <row r="19" spans="1:9" x14ac:dyDescent="0.3">
      <c r="A19">
        <v>-1</v>
      </c>
      <c r="B19">
        <v>-1</v>
      </c>
      <c r="C19">
        <v>3080</v>
      </c>
      <c r="D19">
        <v>1040</v>
      </c>
      <c r="E19">
        <v>1455</v>
      </c>
      <c r="F19">
        <v>2400</v>
      </c>
      <c r="G19">
        <v>-1</v>
      </c>
      <c r="H19">
        <v>-1</v>
      </c>
      <c r="I19">
        <v>-1</v>
      </c>
    </row>
    <row r="20" spans="1:9" x14ac:dyDescent="0.3">
      <c r="A20">
        <v>-1</v>
      </c>
      <c r="B20">
        <v>-1</v>
      </c>
      <c r="C20">
        <v>3140</v>
      </c>
      <c r="D20">
        <v>1060</v>
      </c>
      <c r="E20">
        <v>1560</v>
      </c>
      <c r="F20">
        <v>2420</v>
      </c>
      <c r="G20">
        <v>-1</v>
      </c>
      <c r="H20">
        <v>-1</v>
      </c>
      <c r="I20">
        <v>-1</v>
      </c>
    </row>
    <row r="21" spans="1:9" x14ac:dyDescent="0.3">
      <c r="A21">
        <v>-1</v>
      </c>
      <c r="B21">
        <v>-1</v>
      </c>
      <c r="C21">
        <v>3180</v>
      </c>
      <c r="D21">
        <v>1090</v>
      </c>
      <c r="E21">
        <v>1580</v>
      </c>
      <c r="F21">
        <v>2440</v>
      </c>
      <c r="G21">
        <v>-1</v>
      </c>
      <c r="H21">
        <v>-1</v>
      </c>
      <c r="I21">
        <v>-1</v>
      </c>
    </row>
    <row r="22" spans="1:9" x14ac:dyDescent="0.3">
      <c r="A22">
        <v>-1</v>
      </c>
      <c r="B22">
        <v>-1</v>
      </c>
      <c r="C22">
        <v>3220</v>
      </c>
      <c r="D22">
        <v>1128</v>
      </c>
      <c r="E22">
        <v>1615</v>
      </c>
      <c r="F22">
        <v>2460</v>
      </c>
      <c r="G22">
        <v>-1</v>
      </c>
      <c r="H22">
        <v>-1</v>
      </c>
      <c r="I22">
        <v>-1</v>
      </c>
    </row>
    <row r="23" spans="1:9" x14ac:dyDescent="0.3">
      <c r="A23">
        <v>-1</v>
      </c>
      <c r="B23">
        <v>-1</v>
      </c>
      <c r="C23">
        <v>3280</v>
      </c>
      <c r="D23">
        <v>1150</v>
      </c>
      <c r="E23">
        <v>1640</v>
      </c>
      <c r="F23">
        <v>2485</v>
      </c>
      <c r="G23">
        <v>-1</v>
      </c>
      <c r="H23">
        <v>-1</v>
      </c>
      <c r="I23">
        <v>-1</v>
      </c>
    </row>
    <row r="24" spans="1:9" x14ac:dyDescent="0.3">
      <c r="A24">
        <v>-1</v>
      </c>
      <c r="B24">
        <v>-1</v>
      </c>
      <c r="C24">
        <v>3350</v>
      </c>
      <c r="D24">
        <v>1170</v>
      </c>
      <c r="E24">
        <v>1680</v>
      </c>
      <c r="F24">
        <v>2505</v>
      </c>
      <c r="G24">
        <v>-1</v>
      </c>
      <c r="H24">
        <v>-1</v>
      </c>
      <c r="I24">
        <v>-1</v>
      </c>
    </row>
    <row r="25" spans="1:9" x14ac:dyDescent="0.3">
      <c r="A25">
        <v>-1</v>
      </c>
      <c r="B25">
        <v>-1</v>
      </c>
      <c r="C25">
        <v>3400</v>
      </c>
      <c r="D25">
        <v>1190</v>
      </c>
      <c r="E25">
        <v>1710</v>
      </c>
      <c r="F25">
        <v>4706</v>
      </c>
      <c r="G25">
        <v>-1</v>
      </c>
      <c r="H25">
        <v>-1</v>
      </c>
      <c r="I25">
        <v>-1</v>
      </c>
    </row>
    <row r="26" spans="1:9" x14ac:dyDescent="0.3">
      <c r="A26">
        <v>-1</v>
      </c>
      <c r="B26">
        <v>-1</v>
      </c>
      <c r="C26">
        <v>3505</v>
      </c>
      <c r="D26">
        <v>1230</v>
      </c>
      <c r="E26">
        <v>1740</v>
      </c>
      <c r="F26">
        <v>4730</v>
      </c>
      <c r="G26">
        <v>-1</v>
      </c>
      <c r="H26">
        <v>-1</v>
      </c>
      <c r="I26">
        <v>-1</v>
      </c>
    </row>
    <row r="27" spans="1:9" x14ac:dyDescent="0.3">
      <c r="A27">
        <v>-1</v>
      </c>
      <c r="B27">
        <v>-1</v>
      </c>
      <c r="C27">
        <v>3670</v>
      </c>
      <c r="D27">
        <v>1250</v>
      </c>
      <c r="E27">
        <v>1775</v>
      </c>
      <c r="F27">
        <v>4750</v>
      </c>
      <c r="G27">
        <v>-1</v>
      </c>
      <c r="H27">
        <v>-1</v>
      </c>
      <c r="I27">
        <v>-1</v>
      </c>
    </row>
    <row r="28" spans="1:9" x14ac:dyDescent="0.3">
      <c r="A28">
        <v>-1</v>
      </c>
      <c r="B28">
        <v>-1</v>
      </c>
      <c r="C28">
        <v>3940</v>
      </c>
      <c r="D28">
        <v>1270</v>
      </c>
      <c r="E28">
        <v>1795</v>
      </c>
      <c r="F28">
        <v>4770</v>
      </c>
      <c r="G28">
        <v>-1</v>
      </c>
      <c r="H28">
        <v>-1</v>
      </c>
      <c r="I28">
        <v>-1</v>
      </c>
    </row>
    <row r="29" spans="1:9" x14ac:dyDescent="0.3">
      <c r="A29">
        <v>-1</v>
      </c>
      <c r="B29">
        <v>-1</v>
      </c>
      <c r="C29">
        <v>4270</v>
      </c>
      <c r="D29">
        <v>1290</v>
      </c>
      <c r="E29">
        <v>1820</v>
      </c>
      <c r="F29">
        <v>4790</v>
      </c>
      <c r="G29">
        <v>-1</v>
      </c>
      <c r="H29">
        <v>-1</v>
      </c>
      <c r="I29">
        <v>-1</v>
      </c>
    </row>
    <row r="30" spans="1:9" x14ac:dyDescent="0.3">
      <c r="A30">
        <v>-1</v>
      </c>
      <c r="B30">
        <v>-1</v>
      </c>
      <c r="C30">
        <v>-1</v>
      </c>
      <c r="D30">
        <v>1310</v>
      </c>
      <c r="E30">
        <v>1840</v>
      </c>
      <c r="F30">
        <v>4810</v>
      </c>
      <c r="G30">
        <v>-1</v>
      </c>
      <c r="H30">
        <v>-1</v>
      </c>
      <c r="I30">
        <v>-1</v>
      </c>
    </row>
    <row r="31" spans="1:9" x14ac:dyDescent="0.3">
      <c r="A31">
        <v>-1</v>
      </c>
      <c r="B31">
        <v>-1</v>
      </c>
      <c r="C31">
        <v>-1</v>
      </c>
      <c r="D31">
        <v>1330</v>
      </c>
      <c r="E31">
        <v>1860</v>
      </c>
      <c r="F31">
        <v>4830</v>
      </c>
      <c r="G31">
        <v>-1</v>
      </c>
      <c r="H31">
        <v>-1</v>
      </c>
      <c r="I31">
        <v>-1</v>
      </c>
    </row>
    <row r="32" spans="1:9" x14ac:dyDescent="0.3">
      <c r="A32">
        <v>-1</v>
      </c>
      <c r="B32">
        <v>-1</v>
      </c>
      <c r="C32">
        <v>-1</v>
      </c>
      <c r="D32">
        <v>1350</v>
      </c>
      <c r="E32">
        <v>1880</v>
      </c>
      <c r="F32">
        <v>4850</v>
      </c>
      <c r="G32">
        <v>-1</v>
      </c>
      <c r="H32">
        <v>-1</v>
      </c>
      <c r="I32">
        <v>-1</v>
      </c>
    </row>
    <row r="33" spans="1:9" x14ac:dyDescent="0.3">
      <c r="A33">
        <v>-1</v>
      </c>
      <c r="B33">
        <v>-1</v>
      </c>
      <c r="C33">
        <v>-1</v>
      </c>
      <c r="D33">
        <v>1370</v>
      </c>
      <c r="E33">
        <v>1900</v>
      </c>
      <c r="F33">
        <v>4880</v>
      </c>
      <c r="G33">
        <v>-1</v>
      </c>
      <c r="H33">
        <v>-1</v>
      </c>
      <c r="I33">
        <v>-1</v>
      </c>
    </row>
    <row r="34" spans="1:9" x14ac:dyDescent="0.3">
      <c r="A34">
        <v>-1</v>
      </c>
      <c r="B34">
        <v>-1</v>
      </c>
      <c r="C34">
        <v>-1</v>
      </c>
      <c r="D34">
        <v>1390</v>
      </c>
      <c r="E34">
        <v>1920</v>
      </c>
      <c r="F34">
        <v>4930</v>
      </c>
      <c r="G34">
        <v>-1</v>
      </c>
      <c r="H34">
        <v>-1</v>
      </c>
      <c r="I34">
        <v>-1</v>
      </c>
    </row>
    <row r="35" spans="1:9" x14ac:dyDescent="0.3">
      <c r="A35">
        <v>-1</v>
      </c>
      <c r="B35">
        <v>-1</v>
      </c>
      <c r="C35">
        <v>-1</v>
      </c>
      <c r="D35">
        <v>1410</v>
      </c>
      <c r="E35">
        <v>1940</v>
      </c>
      <c r="F35">
        <v>4950</v>
      </c>
      <c r="G35">
        <v>-1</v>
      </c>
      <c r="H35">
        <v>-1</v>
      </c>
      <c r="I35">
        <v>-1</v>
      </c>
    </row>
    <row r="36" spans="1:9" x14ac:dyDescent="0.3">
      <c r="A36">
        <v>-1</v>
      </c>
      <c r="B36">
        <v>-1</v>
      </c>
      <c r="C36">
        <v>-1</v>
      </c>
      <c r="D36">
        <v>1430</v>
      </c>
      <c r="E36">
        <v>1960</v>
      </c>
      <c r="F36">
        <v>4970</v>
      </c>
      <c r="G36">
        <v>-1</v>
      </c>
      <c r="H36">
        <v>-1</v>
      </c>
      <c r="I36">
        <v>-1</v>
      </c>
    </row>
    <row r="37" spans="1:9" x14ac:dyDescent="0.3">
      <c r="A37">
        <v>-1</v>
      </c>
      <c r="B37">
        <v>-1</v>
      </c>
      <c r="C37">
        <v>-1</v>
      </c>
      <c r="D37">
        <v>1450</v>
      </c>
      <c r="E37">
        <v>1980</v>
      </c>
      <c r="F37">
        <v>4990</v>
      </c>
      <c r="G37">
        <v>-1</v>
      </c>
      <c r="H37">
        <v>-1</v>
      </c>
      <c r="I37">
        <v>-1</v>
      </c>
    </row>
    <row r="38" spans="1:9" x14ac:dyDescent="0.3">
      <c r="A38">
        <v>-1</v>
      </c>
      <c r="B38">
        <v>-1</v>
      </c>
      <c r="C38">
        <v>-1</v>
      </c>
      <c r="D38">
        <v>4100</v>
      </c>
      <c r="E38">
        <v>2000</v>
      </c>
      <c r="F38">
        <v>5015</v>
      </c>
      <c r="G38">
        <v>-1</v>
      </c>
      <c r="H38">
        <v>-1</v>
      </c>
      <c r="I38">
        <v>-1</v>
      </c>
    </row>
    <row r="39" spans="1:9" x14ac:dyDescent="0.3">
      <c r="A39">
        <v>-1</v>
      </c>
      <c r="B39">
        <v>-1</v>
      </c>
      <c r="C39">
        <v>-1</v>
      </c>
      <c r="D39">
        <v>4120</v>
      </c>
      <c r="E39">
        <v>2020</v>
      </c>
      <c r="F39">
        <v>5050</v>
      </c>
      <c r="G39">
        <v>-1</v>
      </c>
      <c r="H39">
        <v>-1</v>
      </c>
      <c r="I39">
        <v>-1</v>
      </c>
    </row>
    <row r="40" spans="1:9" x14ac:dyDescent="0.3">
      <c r="A40">
        <v>-1</v>
      </c>
      <c r="B40">
        <v>-1</v>
      </c>
      <c r="C40">
        <v>-1</v>
      </c>
      <c r="D40">
        <v>4140</v>
      </c>
      <c r="E40">
        <v>2040</v>
      </c>
      <c r="F40">
        <v>5070</v>
      </c>
      <c r="G40">
        <v>-1</v>
      </c>
      <c r="H40">
        <v>-1</v>
      </c>
      <c r="I40">
        <v>-1</v>
      </c>
    </row>
    <row r="41" spans="1:9" x14ac:dyDescent="0.3">
      <c r="A41">
        <v>-1</v>
      </c>
      <c r="B41">
        <v>-1</v>
      </c>
      <c r="C41">
        <v>-1</v>
      </c>
      <c r="D41">
        <v>4160</v>
      </c>
      <c r="E41">
        <v>2060</v>
      </c>
      <c r="F41">
        <v>5090</v>
      </c>
      <c r="G41">
        <v>-1</v>
      </c>
      <c r="H41">
        <v>-1</v>
      </c>
      <c r="I41">
        <v>-1</v>
      </c>
    </row>
    <row r="42" spans="1:9" x14ac:dyDescent="0.3">
      <c r="A42">
        <v>-1</v>
      </c>
      <c r="B42">
        <v>-1</v>
      </c>
      <c r="C42">
        <v>-1</v>
      </c>
      <c r="D42">
        <v>4180</v>
      </c>
      <c r="E42">
        <v>2080</v>
      </c>
      <c r="F42">
        <v>5120</v>
      </c>
      <c r="G42">
        <v>-1</v>
      </c>
      <c r="H42">
        <v>-1</v>
      </c>
      <c r="I42">
        <v>-1</v>
      </c>
    </row>
    <row r="43" spans="1:9" x14ac:dyDescent="0.3">
      <c r="A43">
        <v>-1</v>
      </c>
      <c r="B43">
        <v>-1</v>
      </c>
      <c r="C43">
        <v>-1</v>
      </c>
      <c r="D43">
        <v>4200</v>
      </c>
      <c r="E43">
        <v>2100</v>
      </c>
      <c r="F43">
        <v>5155</v>
      </c>
      <c r="G43">
        <v>-1</v>
      </c>
      <c r="H43">
        <v>-1</v>
      </c>
      <c r="I43">
        <v>-1</v>
      </c>
    </row>
    <row r="44" spans="1:9" x14ac:dyDescent="0.3">
      <c r="A44">
        <v>-1</v>
      </c>
      <c r="B44">
        <v>-1</v>
      </c>
      <c r="C44">
        <v>-1</v>
      </c>
      <c r="D44">
        <v>4220</v>
      </c>
      <c r="E44">
        <v>2120</v>
      </c>
      <c r="F44">
        <v>5180</v>
      </c>
      <c r="G44">
        <v>-1</v>
      </c>
      <c r="H44">
        <v>-1</v>
      </c>
      <c r="I44">
        <v>-1</v>
      </c>
    </row>
    <row r="45" spans="1:9" x14ac:dyDescent="0.3">
      <c r="A45">
        <v>-1</v>
      </c>
      <c r="B45">
        <v>-1</v>
      </c>
      <c r="C45">
        <v>-1</v>
      </c>
      <c r="D45">
        <v>4240</v>
      </c>
      <c r="E45">
        <v>2140</v>
      </c>
      <c r="F45">
        <v>5200</v>
      </c>
      <c r="G45">
        <v>-1</v>
      </c>
      <c r="H45">
        <v>-1</v>
      </c>
      <c r="I45">
        <v>-1</v>
      </c>
    </row>
    <row r="46" spans="1:9" x14ac:dyDescent="0.3">
      <c r="A46">
        <v>-1</v>
      </c>
      <c r="B46">
        <v>-1</v>
      </c>
      <c r="C46">
        <v>-1</v>
      </c>
      <c r="D46">
        <v>4260</v>
      </c>
      <c r="E46">
        <v>2160</v>
      </c>
      <c r="F46">
        <v>5240</v>
      </c>
      <c r="G46">
        <v>-1</v>
      </c>
      <c r="H46">
        <v>-1</v>
      </c>
      <c r="I46">
        <v>-1</v>
      </c>
    </row>
    <row r="47" spans="1:9" x14ac:dyDescent="0.3">
      <c r="A47">
        <v>-1</v>
      </c>
      <c r="B47">
        <v>-1</v>
      </c>
      <c r="C47">
        <v>-1</v>
      </c>
      <c r="D47">
        <v>4280</v>
      </c>
      <c r="E47">
        <v>2180</v>
      </c>
      <c r="F47">
        <v>5270</v>
      </c>
      <c r="G47">
        <v>-1</v>
      </c>
      <c r="H47">
        <v>-1</v>
      </c>
      <c r="I47">
        <v>-1</v>
      </c>
    </row>
    <row r="48" spans="1:9" x14ac:dyDescent="0.3">
      <c r="A48">
        <v>-1</v>
      </c>
      <c r="B48">
        <v>-1</v>
      </c>
      <c r="C48">
        <v>-1</v>
      </c>
      <c r="D48">
        <v>4300</v>
      </c>
      <c r="E48">
        <v>2200</v>
      </c>
      <c r="F48">
        <v>5290</v>
      </c>
      <c r="G48">
        <v>-1</v>
      </c>
      <c r="H48">
        <v>-1</v>
      </c>
      <c r="I48">
        <v>-1</v>
      </c>
    </row>
    <row r="49" spans="1:9" x14ac:dyDescent="0.3">
      <c r="A49">
        <v>-1</v>
      </c>
      <c r="B49">
        <v>-1</v>
      </c>
      <c r="C49">
        <v>-1</v>
      </c>
      <c r="D49">
        <v>4330</v>
      </c>
      <c r="E49">
        <v>2220</v>
      </c>
      <c r="F49">
        <v>5350</v>
      </c>
      <c r="G49">
        <v>-1</v>
      </c>
      <c r="H49">
        <v>-1</v>
      </c>
      <c r="I49">
        <v>-1</v>
      </c>
    </row>
    <row r="50" spans="1:9" x14ac:dyDescent="0.3">
      <c r="A50">
        <v>-1</v>
      </c>
      <c r="B50">
        <v>-1</v>
      </c>
      <c r="C50">
        <v>-1</v>
      </c>
      <c r="D50">
        <v>4350</v>
      </c>
      <c r="E50">
        <v>4510</v>
      </c>
      <c r="F50">
        <v>5380</v>
      </c>
      <c r="G50">
        <v>-1</v>
      </c>
      <c r="H50">
        <v>-1</v>
      </c>
      <c r="I50">
        <v>-1</v>
      </c>
    </row>
    <row r="51" spans="1:9" x14ac:dyDescent="0.3">
      <c r="A51">
        <v>-1</v>
      </c>
      <c r="B51">
        <v>-1</v>
      </c>
      <c r="C51">
        <v>-1</v>
      </c>
      <c r="D51">
        <v>4370</v>
      </c>
      <c r="E51">
        <v>4530</v>
      </c>
      <c r="F51">
        <v>5480</v>
      </c>
      <c r="G51">
        <v>-1</v>
      </c>
      <c r="H51">
        <v>-1</v>
      </c>
      <c r="I51">
        <v>-1</v>
      </c>
    </row>
    <row r="52" spans="1:9" x14ac:dyDescent="0.3">
      <c r="A52">
        <v>-1</v>
      </c>
      <c r="B52">
        <v>-1</v>
      </c>
      <c r="C52">
        <v>-1</v>
      </c>
      <c r="D52">
        <v>4400</v>
      </c>
      <c r="E52">
        <v>4550</v>
      </c>
      <c r="F52">
        <v>7662</v>
      </c>
      <c r="G52">
        <v>-1</v>
      </c>
      <c r="H52">
        <v>-1</v>
      </c>
      <c r="I52">
        <v>-1</v>
      </c>
    </row>
    <row r="53" spans="1:9" x14ac:dyDescent="0.3">
      <c r="A53">
        <v>-1</v>
      </c>
      <c r="B53">
        <v>-1</v>
      </c>
      <c r="C53">
        <v>-1</v>
      </c>
      <c r="D53">
        <v>4420</v>
      </c>
      <c r="E53">
        <v>4570</v>
      </c>
      <c r="F53">
        <v>-1</v>
      </c>
      <c r="G53">
        <v>-1</v>
      </c>
      <c r="H53">
        <v>-1</v>
      </c>
      <c r="I53">
        <v>-1</v>
      </c>
    </row>
    <row r="54" spans="1:9" x14ac:dyDescent="0.3">
      <c r="A54">
        <v>-1</v>
      </c>
      <c r="B54">
        <v>-1</v>
      </c>
      <c r="C54">
        <v>-1</v>
      </c>
      <c r="D54">
        <v>4440</v>
      </c>
      <c r="E54">
        <v>4590</v>
      </c>
      <c r="F54">
        <v>-1</v>
      </c>
      <c r="G54">
        <v>-1</v>
      </c>
      <c r="H54">
        <v>-1</v>
      </c>
      <c r="I54">
        <v>-1</v>
      </c>
    </row>
    <row r="55" spans="1:9" x14ac:dyDescent="0.3">
      <c r="A55">
        <v>-1</v>
      </c>
      <c r="B55">
        <v>-1</v>
      </c>
      <c r="C55">
        <v>-1</v>
      </c>
      <c r="D55">
        <v>4460</v>
      </c>
      <c r="E55">
        <v>4610</v>
      </c>
      <c r="F55">
        <v>-1</v>
      </c>
      <c r="G55">
        <v>-1</v>
      </c>
      <c r="H55">
        <v>-1</v>
      </c>
      <c r="I55">
        <v>-1</v>
      </c>
    </row>
    <row r="56" spans="1:9" x14ac:dyDescent="0.3">
      <c r="A56">
        <v>-1</v>
      </c>
      <c r="B56">
        <v>-1</v>
      </c>
      <c r="C56">
        <v>-1</v>
      </c>
      <c r="D56">
        <v>4500</v>
      </c>
      <c r="E56">
        <v>4630</v>
      </c>
      <c r="F56">
        <v>-1</v>
      </c>
      <c r="G56">
        <v>-1</v>
      </c>
      <c r="H56">
        <v>-1</v>
      </c>
      <c r="I56">
        <v>-1</v>
      </c>
    </row>
    <row r="57" spans="1:9" x14ac:dyDescent="0.3">
      <c r="A57">
        <v>-1</v>
      </c>
      <c r="B57">
        <v>-1</v>
      </c>
      <c r="C57">
        <v>-1</v>
      </c>
      <c r="D57">
        <v>4525</v>
      </c>
      <c r="E57">
        <v>4650</v>
      </c>
      <c r="F57">
        <v>-1</v>
      </c>
      <c r="G57">
        <v>-1</v>
      </c>
      <c r="H57">
        <v>-1</v>
      </c>
      <c r="I57">
        <v>-1</v>
      </c>
    </row>
    <row r="58" spans="1:9" x14ac:dyDescent="0.3">
      <c r="A58">
        <v>-1</v>
      </c>
      <c r="B58">
        <v>-1</v>
      </c>
      <c r="C58">
        <v>-1</v>
      </c>
      <c r="D58">
        <v>4550</v>
      </c>
      <c r="E58">
        <v>4670</v>
      </c>
      <c r="F58">
        <v>-1</v>
      </c>
      <c r="G58">
        <v>-1</v>
      </c>
      <c r="H58">
        <v>-1</v>
      </c>
      <c r="I58">
        <v>-1</v>
      </c>
    </row>
    <row r="59" spans="1:9" x14ac:dyDescent="0.3">
      <c r="A59">
        <v>-1</v>
      </c>
      <c r="B59">
        <v>-1</v>
      </c>
      <c r="C59">
        <v>-1</v>
      </c>
      <c r="D59">
        <v>4570</v>
      </c>
      <c r="E59">
        <v>4690</v>
      </c>
      <c r="F59">
        <v>-1</v>
      </c>
      <c r="G59">
        <v>-1</v>
      </c>
      <c r="H59">
        <v>-1</v>
      </c>
      <c r="I59">
        <v>-1</v>
      </c>
    </row>
    <row r="60" spans="1:9" x14ac:dyDescent="0.3">
      <c r="A60">
        <v>-1</v>
      </c>
      <c r="B60">
        <v>-1</v>
      </c>
      <c r="C60">
        <v>-1</v>
      </c>
      <c r="D60">
        <v>4600</v>
      </c>
      <c r="E60">
        <v>4710</v>
      </c>
      <c r="F60">
        <v>-1</v>
      </c>
      <c r="G60">
        <v>-1</v>
      </c>
      <c r="H60">
        <v>-1</v>
      </c>
      <c r="I60">
        <v>-1</v>
      </c>
    </row>
    <row r="61" spans="1:9" x14ac:dyDescent="0.3">
      <c r="A61">
        <v>-1</v>
      </c>
      <c r="B61">
        <v>-1</v>
      </c>
      <c r="C61">
        <v>-1</v>
      </c>
      <c r="D61">
        <v>4640</v>
      </c>
      <c r="E61">
        <v>4730</v>
      </c>
      <c r="F61">
        <v>-1</v>
      </c>
      <c r="G61">
        <v>-1</v>
      </c>
      <c r="H61">
        <v>-1</v>
      </c>
      <c r="I61">
        <v>-1</v>
      </c>
    </row>
    <row r="62" spans="1:9" x14ac:dyDescent="0.3">
      <c r="A62">
        <v>-1</v>
      </c>
      <c r="B62">
        <v>-1</v>
      </c>
      <c r="C62">
        <v>-1</v>
      </c>
      <c r="D62">
        <v>4675</v>
      </c>
      <c r="E62">
        <v>4750</v>
      </c>
      <c r="F62">
        <v>-1</v>
      </c>
      <c r="G62">
        <v>-1</v>
      </c>
      <c r="H62">
        <v>-1</v>
      </c>
      <c r="I62">
        <v>-1</v>
      </c>
    </row>
    <row r="63" spans="1:9" x14ac:dyDescent="0.3">
      <c r="A63">
        <v>-1</v>
      </c>
      <c r="B63">
        <v>-1</v>
      </c>
      <c r="C63">
        <v>-1</v>
      </c>
      <c r="D63">
        <v>4710</v>
      </c>
      <c r="E63">
        <v>4770</v>
      </c>
      <c r="F63">
        <v>-1</v>
      </c>
      <c r="G63">
        <v>-1</v>
      </c>
      <c r="H63">
        <v>-1</v>
      </c>
      <c r="I63">
        <v>-1</v>
      </c>
    </row>
    <row r="64" spans="1:9" x14ac:dyDescent="0.3">
      <c r="A64">
        <v>-1</v>
      </c>
      <c r="B64">
        <v>-1</v>
      </c>
      <c r="C64">
        <v>-1</v>
      </c>
      <c r="D64">
        <v>4730</v>
      </c>
      <c r="E64">
        <v>4790</v>
      </c>
      <c r="F64">
        <v>-1</v>
      </c>
      <c r="G64">
        <v>-1</v>
      </c>
      <c r="H64">
        <v>-1</v>
      </c>
      <c r="I64">
        <v>-1</v>
      </c>
    </row>
    <row r="65" spans="1:9" x14ac:dyDescent="0.3">
      <c r="A65">
        <v>-1</v>
      </c>
      <c r="B65">
        <v>-1</v>
      </c>
      <c r="C65">
        <v>-1</v>
      </c>
      <c r="D65">
        <v>4750</v>
      </c>
      <c r="E65">
        <v>4810</v>
      </c>
      <c r="F65">
        <v>-1</v>
      </c>
      <c r="G65">
        <v>-1</v>
      </c>
      <c r="H65">
        <v>-1</v>
      </c>
      <c r="I65">
        <v>-1</v>
      </c>
    </row>
    <row r="66" spans="1:9" x14ac:dyDescent="0.3">
      <c r="A66">
        <v>-1</v>
      </c>
      <c r="B66">
        <v>-1</v>
      </c>
      <c r="C66">
        <v>-1</v>
      </c>
      <c r="D66">
        <v>4770</v>
      </c>
      <c r="E66">
        <v>4830</v>
      </c>
      <c r="F66">
        <v>-1</v>
      </c>
      <c r="G66">
        <v>-1</v>
      </c>
      <c r="H66">
        <v>-1</v>
      </c>
      <c r="I66">
        <v>-1</v>
      </c>
    </row>
    <row r="67" spans="1:9" x14ac:dyDescent="0.3">
      <c r="A67">
        <v>-1</v>
      </c>
      <c r="B67">
        <v>-1</v>
      </c>
      <c r="C67">
        <v>-1</v>
      </c>
      <c r="D67">
        <v>4800</v>
      </c>
      <c r="E67">
        <v>4850</v>
      </c>
      <c r="F67">
        <v>-1</v>
      </c>
      <c r="G67">
        <v>-1</v>
      </c>
      <c r="H67">
        <v>-1</v>
      </c>
      <c r="I67">
        <v>-1</v>
      </c>
    </row>
    <row r="68" spans="1:9" x14ac:dyDescent="0.3">
      <c r="A68">
        <v>-1</v>
      </c>
      <c r="B68">
        <v>-1</v>
      </c>
      <c r="C68">
        <v>-1</v>
      </c>
      <c r="D68">
        <v>4820</v>
      </c>
      <c r="E68">
        <v>4870</v>
      </c>
      <c r="F68">
        <v>-1</v>
      </c>
      <c r="G68">
        <v>-1</v>
      </c>
      <c r="H68">
        <v>-1</v>
      </c>
      <c r="I68">
        <v>-1</v>
      </c>
    </row>
    <row r="69" spans="1:9" x14ac:dyDescent="0.3">
      <c r="A69">
        <v>-1</v>
      </c>
      <c r="B69">
        <v>-1</v>
      </c>
      <c r="C69">
        <v>-1</v>
      </c>
      <c r="D69">
        <v>4860</v>
      </c>
      <c r="E69">
        <v>4890</v>
      </c>
      <c r="F69">
        <v>-1</v>
      </c>
      <c r="G69">
        <v>-1</v>
      </c>
      <c r="H69">
        <v>-1</v>
      </c>
      <c r="I69">
        <v>-1</v>
      </c>
    </row>
    <row r="70" spans="1:9" x14ac:dyDescent="0.3">
      <c r="A70">
        <v>-1</v>
      </c>
      <c r="B70">
        <v>-1</v>
      </c>
      <c r="C70">
        <v>-1</v>
      </c>
      <c r="D70">
        <v>4890</v>
      </c>
      <c r="E70">
        <v>4910</v>
      </c>
      <c r="F70">
        <v>-1</v>
      </c>
      <c r="G70">
        <v>-1</v>
      </c>
      <c r="H70">
        <v>-1</v>
      </c>
      <c r="I70">
        <v>-1</v>
      </c>
    </row>
    <row r="71" spans="1:9" x14ac:dyDescent="0.3">
      <c r="A71">
        <v>-1</v>
      </c>
      <c r="B71">
        <v>-1</v>
      </c>
      <c r="C71">
        <v>-1</v>
      </c>
      <c r="D71">
        <v>4920</v>
      </c>
      <c r="E71">
        <v>4930</v>
      </c>
      <c r="F71">
        <v>-1</v>
      </c>
      <c r="G71">
        <v>-1</v>
      </c>
      <c r="H71">
        <v>-1</v>
      </c>
      <c r="I71">
        <v>-1</v>
      </c>
    </row>
    <row r="72" spans="1:9" x14ac:dyDescent="0.3">
      <c r="A72">
        <v>-1</v>
      </c>
      <c r="B72">
        <v>-1</v>
      </c>
      <c r="C72">
        <v>-1</v>
      </c>
      <c r="D72">
        <v>5030</v>
      </c>
      <c r="E72">
        <v>4950</v>
      </c>
      <c r="F72">
        <v>-1</v>
      </c>
      <c r="G72">
        <v>-1</v>
      </c>
      <c r="H72">
        <v>-1</v>
      </c>
      <c r="I72">
        <v>-1</v>
      </c>
    </row>
    <row r="73" spans="1:9" x14ac:dyDescent="0.3">
      <c r="A73">
        <v>-1</v>
      </c>
      <c r="B73">
        <v>-1</v>
      </c>
      <c r="C73">
        <v>-1</v>
      </c>
      <c r="D73">
        <v>5110</v>
      </c>
      <c r="E73">
        <v>4970</v>
      </c>
      <c r="F73">
        <v>-1</v>
      </c>
      <c r="G73">
        <v>-1</v>
      </c>
      <c r="H73">
        <v>-1</v>
      </c>
      <c r="I73">
        <v>-1</v>
      </c>
    </row>
    <row r="74" spans="1:9" x14ac:dyDescent="0.3">
      <c r="A74">
        <v>-1</v>
      </c>
      <c r="B74">
        <v>-1</v>
      </c>
      <c r="C74">
        <v>-1</v>
      </c>
      <c r="D74">
        <v>5180</v>
      </c>
      <c r="E74">
        <v>4990</v>
      </c>
      <c r="F74">
        <v>-1</v>
      </c>
      <c r="G74">
        <v>-1</v>
      </c>
      <c r="H74">
        <v>-1</v>
      </c>
      <c r="I74">
        <v>-1</v>
      </c>
    </row>
    <row r="75" spans="1:9" x14ac:dyDescent="0.3">
      <c r="A75">
        <v>-1</v>
      </c>
      <c r="B75">
        <v>-1</v>
      </c>
      <c r="C75">
        <v>-1</v>
      </c>
      <c r="D75">
        <v>5230</v>
      </c>
      <c r="E75">
        <v>5010</v>
      </c>
      <c r="F75">
        <v>-1</v>
      </c>
      <c r="G75">
        <v>-1</v>
      </c>
      <c r="H75">
        <v>-1</v>
      </c>
      <c r="I75">
        <v>-1</v>
      </c>
    </row>
    <row r="76" spans="1:9" x14ac:dyDescent="0.3">
      <c r="A76">
        <v>-1</v>
      </c>
      <c r="B76">
        <v>-1</v>
      </c>
      <c r="C76">
        <v>-1</v>
      </c>
      <c r="D76">
        <v>5370</v>
      </c>
      <c r="E76">
        <v>5035</v>
      </c>
      <c r="F76">
        <v>-1</v>
      </c>
      <c r="G76">
        <v>-1</v>
      </c>
      <c r="H76">
        <v>-1</v>
      </c>
      <c r="I76">
        <v>-1</v>
      </c>
    </row>
    <row r="77" spans="1:9" x14ac:dyDescent="0.3">
      <c r="A77">
        <v>-1</v>
      </c>
      <c r="B77">
        <v>-1</v>
      </c>
      <c r="C77">
        <v>-1</v>
      </c>
      <c r="D77">
        <v>5650</v>
      </c>
      <c r="E77">
        <v>5060</v>
      </c>
      <c r="F77">
        <v>-1</v>
      </c>
      <c r="G77">
        <v>-1</v>
      </c>
      <c r="H77">
        <v>-1</v>
      </c>
      <c r="I77">
        <v>-1</v>
      </c>
    </row>
    <row r="78" spans="1:9" x14ac:dyDescent="0.3">
      <c r="A78">
        <v>-1</v>
      </c>
      <c r="B78">
        <v>-1</v>
      </c>
      <c r="C78">
        <v>-1</v>
      </c>
      <c r="D78">
        <v>-1</v>
      </c>
      <c r="E78">
        <v>5080</v>
      </c>
      <c r="F78">
        <v>-1</v>
      </c>
      <c r="G78">
        <v>-1</v>
      </c>
      <c r="H78">
        <v>-1</v>
      </c>
      <c r="I78">
        <v>-1</v>
      </c>
    </row>
    <row r="79" spans="1:9" x14ac:dyDescent="0.3">
      <c r="A79">
        <v>-1</v>
      </c>
      <c r="B79">
        <v>-1</v>
      </c>
      <c r="C79">
        <v>-1</v>
      </c>
      <c r="D79">
        <v>-1</v>
      </c>
      <c r="E79">
        <v>5100</v>
      </c>
      <c r="F79">
        <v>-1</v>
      </c>
      <c r="G79">
        <v>-1</v>
      </c>
      <c r="H79">
        <v>-1</v>
      </c>
      <c r="I79">
        <v>-1</v>
      </c>
    </row>
    <row r="80" spans="1:9" x14ac:dyDescent="0.3">
      <c r="A80">
        <v>-1</v>
      </c>
      <c r="B80">
        <v>-1</v>
      </c>
      <c r="C80">
        <v>-1</v>
      </c>
      <c r="D80">
        <v>-1</v>
      </c>
      <c r="E80">
        <v>5120</v>
      </c>
      <c r="F80">
        <v>-1</v>
      </c>
      <c r="G80">
        <v>-1</v>
      </c>
      <c r="H80">
        <v>-1</v>
      </c>
      <c r="I80">
        <v>-1</v>
      </c>
    </row>
    <row r="81" spans="1:9" x14ac:dyDescent="0.3">
      <c r="A81">
        <v>-1</v>
      </c>
      <c r="B81">
        <v>-1</v>
      </c>
      <c r="C81">
        <v>-1</v>
      </c>
      <c r="D81">
        <v>-1</v>
      </c>
      <c r="E81">
        <v>5140</v>
      </c>
      <c r="F81">
        <v>-1</v>
      </c>
      <c r="G81">
        <v>-1</v>
      </c>
      <c r="H81">
        <v>-1</v>
      </c>
      <c r="I81">
        <v>-1</v>
      </c>
    </row>
    <row r="82" spans="1:9" x14ac:dyDescent="0.3">
      <c r="A82">
        <v>-1</v>
      </c>
      <c r="B82">
        <v>-1</v>
      </c>
      <c r="C82">
        <v>-1</v>
      </c>
      <c r="D82">
        <v>-1</v>
      </c>
      <c r="E82">
        <v>5180</v>
      </c>
      <c r="F82">
        <v>-1</v>
      </c>
      <c r="G82">
        <v>-1</v>
      </c>
      <c r="H82">
        <v>-1</v>
      </c>
      <c r="I82">
        <v>-1</v>
      </c>
    </row>
    <row r="83" spans="1:9" x14ac:dyDescent="0.3">
      <c r="A83">
        <v>-1</v>
      </c>
      <c r="B83">
        <v>-1</v>
      </c>
      <c r="C83">
        <v>-1</v>
      </c>
      <c r="D83">
        <v>-1</v>
      </c>
      <c r="E83">
        <v>5210</v>
      </c>
      <c r="F83">
        <v>-1</v>
      </c>
      <c r="G83">
        <v>-1</v>
      </c>
      <c r="H83">
        <v>-1</v>
      </c>
      <c r="I83">
        <v>-1</v>
      </c>
    </row>
    <row r="84" spans="1:9" x14ac:dyDescent="0.3">
      <c r="A84">
        <v>-1</v>
      </c>
      <c r="B84">
        <v>-1</v>
      </c>
      <c r="C84">
        <v>-1</v>
      </c>
      <c r="D84">
        <v>-1</v>
      </c>
      <c r="E84">
        <v>5260</v>
      </c>
      <c r="F84">
        <v>-1</v>
      </c>
      <c r="G84">
        <v>-1</v>
      </c>
      <c r="H84">
        <v>-1</v>
      </c>
      <c r="I84">
        <v>-1</v>
      </c>
    </row>
    <row r="85" spans="1:9" x14ac:dyDescent="0.3">
      <c r="A85">
        <v>-1</v>
      </c>
      <c r="B85">
        <v>-1</v>
      </c>
      <c r="C85">
        <v>-1</v>
      </c>
      <c r="D85">
        <v>-1</v>
      </c>
      <c r="E85">
        <v>5280</v>
      </c>
      <c r="F85">
        <v>-1</v>
      </c>
      <c r="G85">
        <v>-1</v>
      </c>
      <c r="H85">
        <v>-1</v>
      </c>
      <c r="I85">
        <v>-1</v>
      </c>
    </row>
    <row r="86" spans="1:9" x14ac:dyDescent="0.3">
      <c r="A86">
        <v>-1</v>
      </c>
      <c r="B86">
        <v>-1</v>
      </c>
      <c r="C86">
        <v>-1</v>
      </c>
      <c r="D86">
        <v>-1</v>
      </c>
      <c r="E86">
        <v>5310</v>
      </c>
      <c r="F86">
        <v>-1</v>
      </c>
      <c r="G86">
        <v>-1</v>
      </c>
      <c r="H86">
        <v>-1</v>
      </c>
      <c r="I86">
        <v>-1</v>
      </c>
    </row>
    <row r="87" spans="1:9" x14ac:dyDescent="0.3">
      <c r="A87">
        <v>-1</v>
      </c>
      <c r="B87">
        <v>-1</v>
      </c>
      <c r="C87">
        <v>-1</v>
      </c>
      <c r="D87">
        <v>-1</v>
      </c>
      <c r="E87">
        <v>5350</v>
      </c>
      <c r="F87">
        <v>-1</v>
      </c>
      <c r="G87">
        <v>-1</v>
      </c>
      <c r="H87">
        <v>-1</v>
      </c>
      <c r="I87">
        <v>-1</v>
      </c>
    </row>
    <row r="88" spans="1:9" x14ac:dyDescent="0.3">
      <c r="A88">
        <v>-1</v>
      </c>
      <c r="B88">
        <v>-1</v>
      </c>
      <c r="C88">
        <v>-1</v>
      </c>
      <c r="D88">
        <v>-1</v>
      </c>
      <c r="E88">
        <v>5400</v>
      </c>
      <c r="F88">
        <v>-1</v>
      </c>
      <c r="G88">
        <v>-1</v>
      </c>
      <c r="H88">
        <v>-1</v>
      </c>
      <c r="I88">
        <v>-1</v>
      </c>
    </row>
    <row r="89" spans="1:9" x14ac:dyDescent="0.3">
      <c r="A89">
        <v>-1</v>
      </c>
      <c r="B89">
        <v>-1</v>
      </c>
      <c r="C89">
        <v>-1</v>
      </c>
      <c r="D89">
        <v>-1</v>
      </c>
      <c r="E89">
        <v>5480</v>
      </c>
      <c r="F89">
        <v>-1</v>
      </c>
      <c r="G89">
        <v>-1</v>
      </c>
      <c r="H89">
        <v>-1</v>
      </c>
      <c r="I89">
        <v>-1</v>
      </c>
    </row>
    <row r="90" spans="1:9" x14ac:dyDescent="0.3">
      <c r="A90">
        <v>-1</v>
      </c>
      <c r="B90">
        <v>-1</v>
      </c>
      <c r="C90">
        <v>-1</v>
      </c>
      <c r="D90">
        <v>-1</v>
      </c>
      <c r="E90">
        <v>5525</v>
      </c>
      <c r="F90">
        <v>-1</v>
      </c>
      <c r="G90">
        <v>-1</v>
      </c>
      <c r="H90">
        <v>-1</v>
      </c>
      <c r="I90">
        <v>-1</v>
      </c>
    </row>
    <row r="91" spans="1:9" x14ac:dyDescent="0.3">
      <c r="A91">
        <v>-1</v>
      </c>
      <c r="B91">
        <v>-1</v>
      </c>
      <c r="C91">
        <v>-1</v>
      </c>
      <c r="D91">
        <v>-1</v>
      </c>
      <c r="E91">
        <v>5875</v>
      </c>
      <c r="F91">
        <v>-1</v>
      </c>
      <c r="G91">
        <v>-1</v>
      </c>
      <c r="H91">
        <v>-1</v>
      </c>
      <c r="I91">
        <v>-1</v>
      </c>
    </row>
    <row r="92" spans="1:9" x14ac:dyDescent="0.3">
      <c r="A92">
        <v>-1</v>
      </c>
      <c r="B92">
        <v>-1</v>
      </c>
      <c r="C92">
        <v>-1</v>
      </c>
      <c r="D92">
        <v>-1</v>
      </c>
      <c r="E92">
        <v>-1</v>
      </c>
      <c r="F92">
        <v>-1</v>
      </c>
      <c r="G92">
        <v>-1</v>
      </c>
      <c r="H92">
        <v>-1</v>
      </c>
      <c r="I92">
        <v>-1</v>
      </c>
    </row>
    <row r="93" spans="1:9" x14ac:dyDescent="0.3">
      <c r="A93">
        <v>-1</v>
      </c>
      <c r="B93">
        <v>-1</v>
      </c>
      <c r="C93">
        <v>-1</v>
      </c>
      <c r="D93">
        <v>-1</v>
      </c>
      <c r="E93">
        <v>-1</v>
      </c>
      <c r="F93">
        <v>-1</v>
      </c>
      <c r="G93">
        <v>-1</v>
      </c>
      <c r="H93">
        <v>-1</v>
      </c>
      <c r="I93">
        <v>-1</v>
      </c>
    </row>
    <row r="94" spans="1:9" x14ac:dyDescent="0.3">
      <c r="A94">
        <v>-1</v>
      </c>
      <c r="B94">
        <v>-1</v>
      </c>
      <c r="C94">
        <v>-1</v>
      </c>
      <c r="D94">
        <v>-1</v>
      </c>
      <c r="E94">
        <v>-1</v>
      </c>
      <c r="F94">
        <v>-1</v>
      </c>
      <c r="G94">
        <v>-1</v>
      </c>
      <c r="H94">
        <v>-1</v>
      </c>
      <c r="I94">
        <v>-1</v>
      </c>
    </row>
    <row r="95" spans="1:9" x14ac:dyDescent="0.3">
      <c r="A95">
        <v>-1</v>
      </c>
      <c r="B95">
        <v>-1</v>
      </c>
      <c r="C95">
        <v>-1</v>
      </c>
      <c r="D95">
        <v>-1</v>
      </c>
      <c r="E95">
        <v>-1</v>
      </c>
      <c r="F95">
        <v>-1</v>
      </c>
      <c r="G95">
        <v>-1</v>
      </c>
      <c r="H95">
        <v>-1</v>
      </c>
      <c r="I95">
        <v>-1</v>
      </c>
    </row>
    <row r="96" spans="1:9" x14ac:dyDescent="0.3">
      <c r="A96">
        <v>-1</v>
      </c>
      <c r="B96">
        <v>-1</v>
      </c>
      <c r="C96">
        <v>-1</v>
      </c>
      <c r="D96">
        <v>-1</v>
      </c>
      <c r="E96">
        <v>-1</v>
      </c>
      <c r="F96">
        <v>-1</v>
      </c>
      <c r="G96">
        <v>-1</v>
      </c>
      <c r="H96">
        <v>-1</v>
      </c>
      <c r="I96">
        <v>-1</v>
      </c>
    </row>
    <row r="97" spans="1:9" x14ac:dyDescent="0.3">
      <c r="A97">
        <v>-1</v>
      </c>
      <c r="B97">
        <v>-1</v>
      </c>
      <c r="C97">
        <v>-1</v>
      </c>
      <c r="D97">
        <v>-1</v>
      </c>
      <c r="E97">
        <v>-1</v>
      </c>
      <c r="F97">
        <v>-1</v>
      </c>
      <c r="G97">
        <v>-1</v>
      </c>
      <c r="H97">
        <v>-1</v>
      </c>
      <c r="I97">
        <v>-1</v>
      </c>
    </row>
    <row r="98" spans="1:9" x14ac:dyDescent="0.3">
      <c r="A98">
        <v>-1</v>
      </c>
      <c r="B98">
        <v>-1</v>
      </c>
      <c r="C98">
        <v>-1</v>
      </c>
      <c r="D98">
        <v>-1</v>
      </c>
      <c r="E98">
        <v>-1</v>
      </c>
      <c r="F98">
        <v>-1</v>
      </c>
      <c r="G98">
        <v>-1</v>
      </c>
      <c r="H98">
        <v>-1</v>
      </c>
      <c r="I98">
        <v>-1</v>
      </c>
    </row>
    <row r="99" spans="1:9" x14ac:dyDescent="0.3">
      <c r="A99">
        <v>-1</v>
      </c>
      <c r="B99">
        <v>-1</v>
      </c>
      <c r="C99">
        <v>-1</v>
      </c>
      <c r="D99">
        <v>-1</v>
      </c>
      <c r="E99">
        <v>-1</v>
      </c>
      <c r="F99">
        <v>-1</v>
      </c>
      <c r="G99">
        <v>-1</v>
      </c>
      <c r="H99">
        <v>-1</v>
      </c>
      <c r="I99">
        <v>-1</v>
      </c>
    </row>
    <row r="100" spans="1:9" x14ac:dyDescent="0.3">
      <c r="A100">
        <v>-1</v>
      </c>
      <c r="B100">
        <v>-1</v>
      </c>
      <c r="C100">
        <v>-1</v>
      </c>
      <c r="D100">
        <v>-1</v>
      </c>
      <c r="E100">
        <v>-1</v>
      </c>
      <c r="F100">
        <v>-1</v>
      </c>
      <c r="G100">
        <v>-1</v>
      </c>
      <c r="H100">
        <v>-1</v>
      </c>
      <c r="I100">
        <v>-1</v>
      </c>
    </row>
    <row r="101" spans="1:9" x14ac:dyDescent="0.3">
      <c r="A101">
        <v>-1</v>
      </c>
      <c r="B101">
        <v>-1</v>
      </c>
      <c r="C101">
        <v>-1</v>
      </c>
      <c r="D101">
        <v>-1</v>
      </c>
      <c r="E101">
        <v>-1</v>
      </c>
      <c r="F101">
        <v>-1</v>
      </c>
      <c r="G101">
        <v>-1</v>
      </c>
      <c r="H101">
        <v>-1</v>
      </c>
      <c r="I101">
        <v>-1</v>
      </c>
    </row>
    <row r="102" spans="1:9" x14ac:dyDescent="0.3">
      <c r="A102">
        <v>-1</v>
      </c>
      <c r="B102">
        <v>-1</v>
      </c>
      <c r="C102">
        <v>-1</v>
      </c>
      <c r="D102">
        <v>-1</v>
      </c>
      <c r="E102">
        <v>-1</v>
      </c>
      <c r="F102">
        <v>-1</v>
      </c>
      <c r="G102">
        <v>-1</v>
      </c>
      <c r="H102">
        <v>-1</v>
      </c>
      <c r="I102">
        <v>-1</v>
      </c>
    </row>
    <row r="103" spans="1:9" x14ac:dyDescent="0.3">
      <c r="A103">
        <v>-1</v>
      </c>
      <c r="B103">
        <v>-1</v>
      </c>
      <c r="C103">
        <v>-1</v>
      </c>
      <c r="D103">
        <v>-1</v>
      </c>
      <c r="E103">
        <v>-1</v>
      </c>
      <c r="F103">
        <v>-1</v>
      </c>
      <c r="G103">
        <v>-1</v>
      </c>
      <c r="H103">
        <v>-1</v>
      </c>
      <c r="I103">
        <v>-1</v>
      </c>
    </row>
    <row r="104" spans="1:9" x14ac:dyDescent="0.3">
      <c r="A104">
        <v>-1</v>
      </c>
      <c r="B104">
        <v>-1</v>
      </c>
      <c r="C104">
        <v>-1</v>
      </c>
      <c r="D104">
        <v>-1</v>
      </c>
      <c r="E104">
        <v>-1</v>
      </c>
      <c r="F104">
        <v>-1</v>
      </c>
      <c r="G104">
        <v>-1</v>
      </c>
      <c r="H104">
        <v>-1</v>
      </c>
      <c r="I104">
        <v>-1</v>
      </c>
    </row>
    <row r="105" spans="1:9" x14ac:dyDescent="0.3">
      <c r="A105">
        <v>-1</v>
      </c>
      <c r="B105">
        <v>-1</v>
      </c>
      <c r="C105">
        <v>-1</v>
      </c>
      <c r="D105">
        <v>-1</v>
      </c>
      <c r="E105">
        <v>-1</v>
      </c>
      <c r="F105">
        <v>-1</v>
      </c>
      <c r="G105">
        <v>-1</v>
      </c>
      <c r="H105">
        <v>-1</v>
      </c>
      <c r="I105">
        <v>-1</v>
      </c>
    </row>
    <row r="106" spans="1:9" x14ac:dyDescent="0.3">
      <c r="A106">
        <v>-1</v>
      </c>
      <c r="B106">
        <v>-1</v>
      </c>
      <c r="C106">
        <v>-1</v>
      </c>
      <c r="D106">
        <v>-1</v>
      </c>
      <c r="E106">
        <v>-1</v>
      </c>
      <c r="F106">
        <v>-1</v>
      </c>
      <c r="G106">
        <v>-1</v>
      </c>
      <c r="H106">
        <v>-1</v>
      </c>
      <c r="I106">
        <v>-1</v>
      </c>
    </row>
    <row r="107" spans="1:9" x14ac:dyDescent="0.3">
      <c r="A107">
        <v>-1</v>
      </c>
      <c r="B107">
        <v>-1</v>
      </c>
      <c r="C107">
        <v>-1</v>
      </c>
      <c r="D107">
        <v>-1</v>
      </c>
      <c r="E107">
        <v>-1</v>
      </c>
      <c r="F107">
        <v>-1</v>
      </c>
      <c r="G107">
        <v>-1</v>
      </c>
      <c r="H107">
        <v>-1</v>
      </c>
      <c r="I107">
        <v>-1</v>
      </c>
    </row>
    <row r="108" spans="1:9" x14ac:dyDescent="0.3">
      <c r="A108">
        <v>-1</v>
      </c>
      <c r="B108">
        <v>-1</v>
      </c>
      <c r="C108">
        <v>-1</v>
      </c>
      <c r="D108">
        <v>-1</v>
      </c>
      <c r="E108">
        <v>-1</v>
      </c>
      <c r="F108">
        <v>-1</v>
      </c>
      <c r="G108">
        <v>-1</v>
      </c>
      <c r="H108">
        <v>-1</v>
      </c>
      <c r="I108">
        <v>-1</v>
      </c>
    </row>
    <row r="109" spans="1:9" x14ac:dyDescent="0.3">
      <c r="A109">
        <v>-1</v>
      </c>
      <c r="B109">
        <v>-1</v>
      </c>
      <c r="C109">
        <v>-1</v>
      </c>
      <c r="D109">
        <v>-1</v>
      </c>
      <c r="E109">
        <v>-1</v>
      </c>
      <c r="F109">
        <v>-1</v>
      </c>
      <c r="G109">
        <v>-1</v>
      </c>
      <c r="H109">
        <v>-1</v>
      </c>
      <c r="I109">
        <v>-1</v>
      </c>
    </row>
    <row r="110" spans="1:9" x14ac:dyDescent="0.3">
      <c r="A110">
        <v>-1</v>
      </c>
      <c r="B110">
        <v>-1</v>
      </c>
      <c r="C110">
        <v>-1</v>
      </c>
      <c r="D110">
        <v>-1</v>
      </c>
      <c r="E110">
        <v>-1</v>
      </c>
      <c r="F110">
        <v>-1</v>
      </c>
      <c r="G110">
        <v>-1</v>
      </c>
      <c r="H110">
        <v>-1</v>
      </c>
      <c r="I110">
        <v>-1</v>
      </c>
    </row>
    <row r="111" spans="1:9" x14ac:dyDescent="0.3">
      <c r="A111">
        <v>-1</v>
      </c>
      <c r="B111">
        <v>-1</v>
      </c>
      <c r="C111">
        <v>-1</v>
      </c>
      <c r="D111">
        <v>-1</v>
      </c>
      <c r="E111">
        <v>-1</v>
      </c>
      <c r="F111">
        <v>-1</v>
      </c>
      <c r="G111">
        <v>-1</v>
      </c>
      <c r="H111">
        <v>-1</v>
      </c>
      <c r="I111">
        <v>-1</v>
      </c>
    </row>
    <row r="112" spans="1:9" x14ac:dyDescent="0.3">
      <c r="A112">
        <v>-1</v>
      </c>
      <c r="B112">
        <v>-1</v>
      </c>
      <c r="C112">
        <v>-1</v>
      </c>
      <c r="D112">
        <v>-1</v>
      </c>
      <c r="E112">
        <v>-1</v>
      </c>
      <c r="F112">
        <v>-1</v>
      </c>
      <c r="G112">
        <v>-1</v>
      </c>
      <c r="H112">
        <v>-1</v>
      </c>
      <c r="I112">
        <v>-1</v>
      </c>
    </row>
    <row r="113" spans="1:9" x14ac:dyDescent="0.3">
      <c r="A113">
        <v>-1</v>
      </c>
      <c r="B113">
        <v>-1</v>
      </c>
      <c r="C113">
        <v>-1</v>
      </c>
      <c r="D113">
        <v>-1</v>
      </c>
      <c r="E113">
        <v>-1</v>
      </c>
      <c r="F113">
        <v>-1</v>
      </c>
      <c r="G113">
        <v>-1</v>
      </c>
      <c r="H113">
        <v>-1</v>
      </c>
      <c r="I113">
        <v>-1</v>
      </c>
    </row>
    <row r="114" spans="1:9" x14ac:dyDescent="0.3">
      <c r="A114">
        <v>-1</v>
      </c>
      <c r="B114">
        <v>-1</v>
      </c>
      <c r="C114">
        <v>-1</v>
      </c>
      <c r="D114">
        <v>-1</v>
      </c>
      <c r="E114">
        <v>-1</v>
      </c>
      <c r="F114">
        <v>-1</v>
      </c>
      <c r="G114">
        <v>-1</v>
      </c>
      <c r="H114">
        <v>-1</v>
      </c>
      <c r="I114">
        <v>-1</v>
      </c>
    </row>
    <row r="115" spans="1:9" x14ac:dyDescent="0.3">
      <c r="A115">
        <v>-1</v>
      </c>
      <c r="B115">
        <v>-1</v>
      </c>
      <c r="C115">
        <v>-1</v>
      </c>
      <c r="D115">
        <v>-1</v>
      </c>
      <c r="E115">
        <v>-1</v>
      </c>
      <c r="F115">
        <v>-1</v>
      </c>
      <c r="G115">
        <v>-1</v>
      </c>
      <c r="H115">
        <v>-1</v>
      </c>
      <c r="I115">
        <v>-1</v>
      </c>
    </row>
    <row r="116" spans="1:9" x14ac:dyDescent="0.3">
      <c r="A116">
        <v>-1</v>
      </c>
      <c r="B116">
        <v>-1</v>
      </c>
      <c r="C116">
        <v>-1</v>
      </c>
      <c r="D116">
        <v>-1</v>
      </c>
      <c r="E116">
        <v>-1</v>
      </c>
      <c r="F116">
        <v>-1</v>
      </c>
      <c r="G116">
        <v>-1</v>
      </c>
      <c r="H116">
        <v>-1</v>
      </c>
      <c r="I116">
        <v>-1</v>
      </c>
    </row>
    <row r="117" spans="1:9" x14ac:dyDescent="0.3">
      <c r="A117">
        <v>-1</v>
      </c>
      <c r="B117">
        <v>-1</v>
      </c>
      <c r="C117">
        <v>-1</v>
      </c>
      <c r="D117">
        <v>-1</v>
      </c>
      <c r="E117">
        <v>-1</v>
      </c>
      <c r="F117">
        <v>-1</v>
      </c>
      <c r="G117">
        <v>-1</v>
      </c>
      <c r="H117">
        <v>-1</v>
      </c>
      <c r="I117">
        <v>-1</v>
      </c>
    </row>
    <row r="118" spans="1:9" x14ac:dyDescent="0.3">
      <c r="A118">
        <v>-1</v>
      </c>
      <c r="B118">
        <v>-1</v>
      </c>
      <c r="C118">
        <v>-1</v>
      </c>
      <c r="D118">
        <v>-1</v>
      </c>
      <c r="E118">
        <v>-1</v>
      </c>
      <c r="F118">
        <v>-1</v>
      </c>
      <c r="G118">
        <v>-1</v>
      </c>
      <c r="H118">
        <v>-1</v>
      </c>
      <c r="I118">
        <v>-1</v>
      </c>
    </row>
    <row r="119" spans="1:9" x14ac:dyDescent="0.3">
      <c r="A119">
        <v>-1</v>
      </c>
      <c r="B119">
        <v>-1</v>
      </c>
      <c r="C119">
        <v>-1</v>
      </c>
      <c r="D119">
        <v>-1</v>
      </c>
      <c r="E119">
        <v>-1</v>
      </c>
      <c r="F119">
        <v>-1</v>
      </c>
      <c r="G119">
        <v>-1</v>
      </c>
      <c r="H119">
        <v>-1</v>
      </c>
      <c r="I119">
        <v>-1</v>
      </c>
    </row>
    <row r="120" spans="1:9" x14ac:dyDescent="0.3">
      <c r="A120">
        <v>-1</v>
      </c>
      <c r="B120">
        <v>-1</v>
      </c>
      <c r="C120">
        <v>-1</v>
      </c>
      <c r="D120">
        <v>-1</v>
      </c>
      <c r="E120">
        <v>-1</v>
      </c>
      <c r="F120">
        <v>-1</v>
      </c>
      <c r="G120">
        <v>-1</v>
      </c>
      <c r="H120">
        <v>-1</v>
      </c>
      <c r="I120">
        <v>-1</v>
      </c>
    </row>
    <row r="121" spans="1:9" x14ac:dyDescent="0.3">
      <c r="A121">
        <v>-1</v>
      </c>
      <c r="B121">
        <v>-1</v>
      </c>
      <c r="C121">
        <v>-1</v>
      </c>
      <c r="D121">
        <v>-1</v>
      </c>
      <c r="E121">
        <v>-1</v>
      </c>
      <c r="F121">
        <v>-1</v>
      </c>
      <c r="G121">
        <v>-1</v>
      </c>
      <c r="H121">
        <v>-1</v>
      </c>
      <c r="I121">
        <v>-1</v>
      </c>
    </row>
    <row r="122" spans="1:9" x14ac:dyDescent="0.3">
      <c r="A122">
        <v>-1</v>
      </c>
      <c r="B122">
        <v>-1</v>
      </c>
      <c r="C122">
        <v>-1</v>
      </c>
      <c r="D122">
        <v>-1</v>
      </c>
      <c r="E122">
        <v>-1</v>
      </c>
      <c r="F122">
        <v>-1</v>
      </c>
      <c r="G122">
        <v>-1</v>
      </c>
      <c r="H122">
        <v>-1</v>
      </c>
      <c r="I122">
        <v>-1</v>
      </c>
    </row>
    <row r="123" spans="1:9" x14ac:dyDescent="0.3">
      <c r="A123">
        <v>-1</v>
      </c>
      <c r="B123">
        <v>-1</v>
      </c>
      <c r="C123">
        <v>-1</v>
      </c>
      <c r="D123">
        <v>-1</v>
      </c>
      <c r="E123">
        <v>-1</v>
      </c>
      <c r="F123">
        <v>-1</v>
      </c>
      <c r="G123">
        <v>-1</v>
      </c>
      <c r="H123">
        <v>-1</v>
      </c>
      <c r="I123">
        <v>-1</v>
      </c>
    </row>
    <row r="124" spans="1:9" x14ac:dyDescent="0.3">
      <c r="A124">
        <v>-1</v>
      </c>
      <c r="B124">
        <v>-1</v>
      </c>
      <c r="C124">
        <v>-1</v>
      </c>
      <c r="D124">
        <v>-1</v>
      </c>
      <c r="E124">
        <v>-1</v>
      </c>
      <c r="F124">
        <v>-1</v>
      </c>
      <c r="G124">
        <v>-1</v>
      </c>
      <c r="H124">
        <v>-1</v>
      </c>
      <c r="I124">
        <v>-1</v>
      </c>
    </row>
    <row r="125" spans="1:9" x14ac:dyDescent="0.3">
      <c r="A125">
        <v>-1</v>
      </c>
      <c r="B125">
        <v>-1</v>
      </c>
      <c r="C125">
        <v>-1</v>
      </c>
      <c r="D125">
        <v>-1</v>
      </c>
      <c r="E125">
        <v>-1</v>
      </c>
      <c r="F125">
        <v>-1</v>
      </c>
      <c r="G125">
        <v>-1</v>
      </c>
      <c r="H125">
        <v>-1</v>
      </c>
      <c r="I125">
        <v>-1</v>
      </c>
    </row>
    <row r="126" spans="1:9" x14ac:dyDescent="0.3">
      <c r="A126">
        <v>-1</v>
      </c>
      <c r="B126">
        <v>-1</v>
      </c>
      <c r="C126">
        <v>-1</v>
      </c>
      <c r="D126">
        <v>-1</v>
      </c>
      <c r="E126">
        <v>-1</v>
      </c>
      <c r="F126">
        <v>-1</v>
      </c>
      <c r="G126">
        <v>-1</v>
      </c>
      <c r="H126">
        <v>-1</v>
      </c>
      <c r="I126">
        <v>-1</v>
      </c>
    </row>
    <row r="127" spans="1:9" x14ac:dyDescent="0.3">
      <c r="A127">
        <v>-1</v>
      </c>
      <c r="B127">
        <v>-1</v>
      </c>
      <c r="C127">
        <v>-1</v>
      </c>
      <c r="D127">
        <v>-1</v>
      </c>
      <c r="E127">
        <v>-1</v>
      </c>
      <c r="F127">
        <v>-1</v>
      </c>
      <c r="G127">
        <v>-1</v>
      </c>
      <c r="H127">
        <v>-1</v>
      </c>
      <c r="I127">
        <v>-1</v>
      </c>
    </row>
    <row r="128" spans="1:9" x14ac:dyDescent="0.3">
      <c r="A128">
        <v>-1</v>
      </c>
      <c r="B128">
        <v>-1</v>
      </c>
      <c r="C128">
        <v>-1</v>
      </c>
      <c r="D128">
        <v>-1</v>
      </c>
      <c r="E128">
        <v>-1</v>
      </c>
      <c r="F128">
        <v>-1</v>
      </c>
      <c r="G128">
        <v>-1</v>
      </c>
      <c r="H128">
        <v>-1</v>
      </c>
      <c r="I128">
        <v>-1</v>
      </c>
    </row>
    <row r="129" spans="1:9" x14ac:dyDescent="0.3">
      <c r="A129">
        <v>-1</v>
      </c>
      <c r="B129">
        <v>-1</v>
      </c>
      <c r="C129">
        <v>-1</v>
      </c>
      <c r="D129">
        <v>-1</v>
      </c>
      <c r="E129">
        <v>-1</v>
      </c>
      <c r="F129">
        <v>-1</v>
      </c>
      <c r="G129">
        <v>-1</v>
      </c>
      <c r="H129">
        <v>-1</v>
      </c>
      <c r="I129">
        <v>-1</v>
      </c>
    </row>
    <row r="130" spans="1:9" x14ac:dyDescent="0.3">
      <c r="A130">
        <v>-1</v>
      </c>
      <c r="B130">
        <v>-1</v>
      </c>
      <c r="C130">
        <v>-1</v>
      </c>
      <c r="D130">
        <v>-1</v>
      </c>
      <c r="E130">
        <v>-1</v>
      </c>
      <c r="F130">
        <v>-1</v>
      </c>
      <c r="G130">
        <v>-1</v>
      </c>
      <c r="H130">
        <v>-1</v>
      </c>
      <c r="I130">
        <v>-1</v>
      </c>
    </row>
    <row r="131" spans="1:9" x14ac:dyDescent="0.3">
      <c r="A131">
        <v>-1</v>
      </c>
      <c r="B131">
        <v>-1</v>
      </c>
      <c r="C131">
        <v>-1</v>
      </c>
      <c r="D131">
        <v>-1</v>
      </c>
      <c r="E131">
        <v>-1</v>
      </c>
      <c r="F131">
        <v>-1</v>
      </c>
      <c r="G131">
        <v>-1</v>
      </c>
      <c r="H131">
        <v>-1</v>
      </c>
      <c r="I131">
        <v>-1</v>
      </c>
    </row>
    <row r="132" spans="1:9" x14ac:dyDescent="0.3">
      <c r="A132">
        <v>-1</v>
      </c>
      <c r="B132">
        <v>-1</v>
      </c>
      <c r="C132">
        <v>-1</v>
      </c>
      <c r="D132">
        <v>-1</v>
      </c>
      <c r="E132">
        <v>-1</v>
      </c>
      <c r="F132">
        <v>-1</v>
      </c>
      <c r="G132">
        <v>-1</v>
      </c>
      <c r="H132">
        <v>-1</v>
      </c>
      <c r="I132">
        <v>-1</v>
      </c>
    </row>
    <row r="133" spans="1:9" x14ac:dyDescent="0.3">
      <c r="A133">
        <v>-1</v>
      </c>
      <c r="B133">
        <v>-1</v>
      </c>
      <c r="C133">
        <v>-1</v>
      </c>
      <c r="D133">
        <v>-1</v>
      </c>
      <c r="E133">
        <v>-1</v>
      </c>
      <c r="F133">
        <v>-1</v>
      </c>
      <c r="G133">
        <v>-1</v>
      </c>
      <c r="H133">
        <v>-1</v>
      </c>
      <c r="I133">
        <v>-1</v>
      </c>
    </row>
    <row r="134" spans="1:9" x14ac:dyDescent="0.3">
      <c r="A134">
        <v>-1</v>
      </c>
      <c r="B134">
        <v>-1</v>
      </c>
      <c r="C134">
        <v>-1</v>
      </c>
      <c r="D134">
        <v>-1</v>
      </c>
      <c r="E134">
        <v>-1</v>
      </c>
      <c r="F134">
        <v>-1</v>
      </c>
      <c r="G134">
        <v>-1</v>
      </c>
      <c r="H134">
        <v>-1</v>
      </c>
      <c r="I134">
        <v>-1</v>
      </c>
    </row>
    <row r="135" spans="1:9" x14ac:dyDescent="0.3">
      <c r="A135">
        <v>-1</v>
      </c>
      <c r="B135">
        <v>-1</v>
      </c>
      <c r="C135">
        <v>-1</v>
      </c>
      <c r="D135">
        <v>-1</v>
      </c>
      <c r="E135">
        <v>-1</v>
      </c>
      <c r="F135">
        <v>-1</v>
      </c>
      <c r="G135">
        <v>-1</v>
      </c>
      <c r="H135">
        <v>-1</v>
      </c>
      <c r="I135">
        <v>-1</v>
      </c>
    </row>
    <row r="136" spans="1:9" x14ac:dyDescent="0.3">
      <c r="A136">
        <v>-1</v>
      </c>
      <c r="B136">
        <v>-1</v>
      </c>
      <c r="C136">
        <v>-1</v>
      </c>
      <c r="D136">
        <v>-1</v>
      </c>
      <c r="E136">
        <v>-1</v>
      </c>
      <c r="F136">
        <v>-1</v>
      </c>
      <c r="G136">
        <v>-1</v>
      </c>
      <c r="H136">
        <v>-1</v>
      </c>
      <c r="I136">
        <v>-1</v>
      </c>
    </row>
    <row r="137" spans="1:9" x14ac:dyDescent="0.3">
      <c r="A137">
        <v>-1</v>
      </c>
      <c r="B137">
        <v>-1</v>
      </c>
      <c r="C137">
        <v>-1</v>
      </c>
      <c r="D137">
        <v>-1</v>
      </c>
      <c r="E137">
        <v>-1</v>
      </c>
      <c r="F137">
        <v>-1</v>
      </c>
      <c r="G137">
        <v>-1</v>
      </c>
      <c r="H137">
        <v>-1</v>
      </c>
      <c r="I137">
        <v>-1</v>
      </c>
    </row>
    <row r="138" spans="1:9" x14ac:dyDescent="0.3">
      <c r="A138">
        <v>-1</v>
      </c>
      <c r="B138">
        <v>-1</v>
      </c>
      <c r="C138">
        <v>-1</v>
      </c>
      <c r="D138">
        <v>-1</v>
      </c>
      <c r="E138">
        <v>-1</v>
      </c>
      <c r="F138">
        <v>-1</v>
      </c>
      <c r="G138">
        <v>-1</v>
      </c>
      <c r="H138">
        <v>-1</v>
      </c>
      <c r="I138">
        <v>-1</v>
      </c>
    </row>
    <row r="139" spans="1:9" x14ac:dyDescent="0.3">
      <c r="A139">
        <v>-1</v>
      </c>
      <c r="B139">
        <v>-1</v>
      </c>
      <c r="C139">
        <v>-1</v>
      </c>
      <c r="D139">
        <v>-1</v>
      </c>
      <c r="E139">
        <v>-1</v>
      </c>
      <c r="F139">
        <v>-1</v>
      </c>
      <c r="G139">
        <v>-1</v>
      </c>
      <c r="H139">
        <v>-1</v>
      </c>
      <c r="I139">
        <v>-1</v>
      </c>
    </row>
    <row r="140" spans="1:9" x14ac:dyDescent="0.3">
      <c r="A140">
        <v>-1</v>
      </c>
      <c r="B140">
        <v>-1</v>
      </c>
      <c r="C140">
        <v>-1</v>
      </c>
      <c r="D140">
        <v>-1</v>
      </c>
      <c r="E140">
        <v>-1</v>
      </c>
      <c r="F140">
        <v>-1</v>
      </c>
      <c r="G140">
        <v>-1</v>
      </c>
      <c r="H140">
        <v>-1</v>
      </c>
      <c r="I140">
        <v>-1</v>
      </c>
    </row>
    <row r="141" spans="1:9" x14ac:dyDescent="0.3">
      <c r="A141">
        <v>-1</v>
      </c>
      <c r="B141">
        <v>-1</v>
      </c>
      <c r="C141">
        <v>-1</v>
      </c>
      <c r="D141">
        <v>-1</v>
      </c>
      <c r="E141">
        <v>-1</v>
      </c>
      <c r="F141">
        <v>-1</v>
      </c>
      <c r="G141">
        <v>-1</v>
      </c>
      <c r="H141">
        <v>-1</v>
      </c>
      <c r="I141">
        <v>-1</v>
      </c>
    </row>
    <row r="142" spans="1:9" x14ac:dyDescent="0.3">
      <c r="A142">
        <v>-1</v>
      </c>
      <c r="B142">
        <v>-1</v>
      </c>
      <c r="C142">
        <v>-1</v>
      </c>
      <c r="D142">
        <v>-1</v>
      </c>
      <c r="E142">
        <v>-1</v>
      </c>
      <c r="F142">
        <v>-1</v>
      </c>
      <c r="G142">
        <v>-1</v>
      </c>
      <c r="H142">
        <v>-1</v>
      </c>
      <c r="I142">
        <v>-1</v>
      </c>
    </row>
    <row r="143" spans="1:9" x14ac:dyDescent="0.3">
      <c r="A143">
        <v>-1</v>
      </c>
      <c r="B143">
        <v>-1</v>
      </c>
      <c r="C143">
        <v>-1</v>
      </c>
      <c r="D143">
        <v>-1</v>
      </c>
      <c r="E143">
        <v>-1</v>
      </c>
      <c r="F143">
        <v>-1</v>
      </c>
      <c r="G143">
        <v>-1</v>
      </c>
      <c r="H143">
        <v>-1</v>
      </c>
      <c r="I143">
        <v>-1</v>
      </c>
    </row>
    <row r="144" spans="1:9" x14ac:dyDescent="0.3">
      <c r="A144">
        <v>-1</v>
      </c>
      <c r="B144">
        <v>-1</v>
      </c>
      <c r="C144">
        <v>-1</v>
      </c>
      <c r="D144">
        <v>-1</v>
      </c>
      <c r="E144">
        <v>-1</v>
      </c>
      <c r="F144">
        <v>-1</v>
      </c>
      <c r="G144">
        <v>-1</v>
      </c>
      <c r="H144">
        <v>-1</v>
      </c>
      <c r="I144">
        <v>-1</v>
      </c>
    </row>
    <row r="145" spans="1:9" x14ac:dyDescent="0.3">
      <c r="A145">
        <v>-1</v>
      </c>
      <c r="B145">
        <v>-1</v>
      </c>
      <c r="C145">
        <v>-1</v>
      </c>
      <c r="D145">
        <v>-1</v>
      </c>
      <c r="E145">
        <v>-1</v>
      </c>
      <c r="F145">
        <v>-1</v>
      </c>
      <c r="G145">
        <v>-1</v>
      </c>
      <c r="H145">
        <v>-1</v>
      </c>
      <c r="I145">
        <v>-1</v>
      </c>
    </row>
    <row r="146" spans="1:9" x14ac:dyDescent="0.3">
      <c r="A146">
        <v>-1</v>
      </c>
      <c r="B146">
        <v>-1</v>
      </c>
      <c r="C146">
        <v>-1</v>
      </c>
      <c r="D146">
        <v>-1</v>
      </c>
      <c r="E146">
        <v>-1</v>
      </c>
      <c r="F146">
        <v>-1</v>
      </c>
      <c r="G146">
        <v>-1</v>
      </c>
      <c r="H146">
        <v>-1</v>
      </c>
      <c r="I146">
        <v>-1</v>
      </c>
    </row>
    <row r="147" spans="1:9" x14ac:dyDescent="0.3">
      <c r="A147">
        <v>-1</v>
      </c>
      <c r="B147">
        <v>-1</v>
      </c>
      <c r="C147">
        <v>-1</v>
      </c>
      <c r="D147">
        <v>-1</v>
      </c>
      <c r="E147">
        <v>-1</v>
      </c>
      <c r="F147">
        <v>-1</v>
      </c>
      <c r="G147">
        <v>-1</v>
      </c>
      <c r="H147">
        <v>-1</v>
      </c>
      <c r="I147">
        <v>-1</v>
      </c>
    </row>
    <row r="148" spans="1:9" x14ac:dyDescent="0.3">
      <c r="A148">
        <v>-1</v>
      </c>
      <c r="B148">
        <v>-1</v>
      </c>
      <c r="C148">
        <v>-1</v>
      </c>
      <c r="D148">
        <v>-1</v>
      </c>
      <c r="E148">
        <v>-1</v>
      </c>
      <c r="F148">
        <v>-1</v>
      </c>
      <c r="G148">
        <v>-1</v>
      </c>
      <c r="H148">
        <v>-1</v>
      </c>
      <c r="I148">
        <v>-1</v>
      </c>
    </row>
    <row r="149" spans="1:9" x14ac:dyDescent="0.3">
      <c r="A149">
        <v>-1</v>
      </c>
      <c r="B149">
        <v>-1</v>
      </c>
      <c r="C149">
        <v>-1</v>
      </c>
      <c r="D149">
        <v>-1</v>
      </c>
      <c r="E149">
        <v>-1</v>
      </c>
      <c r="F149">
        <v>-1</v>
      </c>
      <c r="G149">
        <v>-1</v>
      </c>
      <c r="H149">
        <v>-1</v>
      </c>
      <c r="I149">
        <v>-1</v>
      </c>
    </row>
    <row r="150" spans="1:9" x14ac:dyDescent="0.3">
      <c r="A150">
        <v>-1</v>
      </c>
      <c r="B150">
        <v>-1</v>
      </c>
      <c r="C150">
        <v>-1</v>
      </c>
      <c r="D150">
        <v>-1</v>
      </c>
      <c r="E150">
        <v>-1</v>
      </c>
      <c r="F150">
        <v>-1</v>
      </c>
      <c r="G150">
        <v>-1</v>
      </c>
      <c r="H150">
        <v>-1</v>
      </c>
      <c r="I150">
        <v>-1</v>
      </c>
    </row>
    <row r="151" spans="1:9" x14ac:dyDescent="0.3">
      <c r="A151">
        <v>-1</v>
      </c>
      <c r="B151">
        <v>-1</v>
      </c>
      <c r="C151">
        <v>-1</v>
      </c>
      <c r="D151">
        <v>-1</v>
      </c>
      <c r="E151">
        <v>-1</v>
      </c>
      <c r="F151">
        <v>-1</v>
      </c>
      <c r="G151">
        <v>-1</v>
      </c>
      <c r="H151">
        <v>-1</v>
      </c>
      <c r="I151">
        <v>-1</v>
      </c>
    </row>
    <row r="152" spans="1:9" x14ac:dyDescent="0.3">
      <c r="A152">
        <v>-1</v>
      </c>
      <c r="B152">
        <v>-1</v>
      </c>
      <c r="C152">
        <v>-1</v>
      </c>
      <c r="D152">
        <v>-1</v>
      </c>
      <c r="E152">
        <v>-1</v>
      </c>
      <c r="F152">
        <v>-1</v>
      </c>
      <c r="G152">
        <v>-1</v>
      </c>
      <c r="H152">
        <v>-1</v>
      </c>
      <c r="I152">
        <v>-1</v>
      </c>
    </row>
    <row r="153" spans="1:9" x14ac:dyDescent="0.3">
      <c r="A153">
        <v>-1</v>
      </c>
      <c r="B153">
        <v>-1</v>
      </c>
      <c r="C153">
        <v>-1</v>
      </c>
      <c r="D153">
        <v>-1</v>
      </c>
      <c r="E153">
        <v>-1</v>
      </c>
      <c r="F153">
        <v>-1</v>
      </c>
      <c r="G153">
        <v>-1</v>
      </c>
      <c r="H153">
        <v>-1</v>
      </c>
      <c r="I153">
        <v>-1</v>
      </c>
    </row>
    <row r="154" spans="1:9" x14ac:dyDescent="0.3">
      <c r="A154">
        <v>-1</v>
      </c>
      <c r="B154">
        <v>-1</v>
      </c>
      <c r="C154">
        <v>-1</v>
      </c>
      <c r="D154">
        <v>-1</v>
      </c>
      <c r="E154">
        <v>-1</v>
      </c>
      <c r="F154">
        <v>-1</v>
      </c>
      <c r="G154">
        <v>-1</v>
      </c>
      <c r="H154">
        <v>-1</v>
      </c>
      <c r="I154">
        <v>-1</v>
      </c>
    </row>
    <row r="155" spans="1:9" x14ac:dyDescent="0.3">
      <c r="A155">
        <v>-1</v>
      </c>
      <c r="B155">
        <v>-1</v>
      </c>
      <c r="C155">
        <v>-1</v>
      </c>
      <c r="D155">
        <v>-1</v>
      </c>
      <c r="E155">
        <v>-1</v>
      </c>
      <c r="F155">
        <v>-1</v>
      </c>
      <c r="G155">
        <v>-1</v>
      </c>
      <c r="H155">
        <v>-1</v>
      </c>
      <c r="I155">
        <v>-1</v>
      </c>
    </row>
    <row r="156" spans="1:9" x14ac:dyDescent="0.3">
      <c r="A156">
        <v>-1</v>
      </c>
      <c r="B156">
        <v>-1</v>
      </c>
      <c r="C156">
        <v>-1</v>
      </c>
      <c r="D156">
        <v>-1</v>
      </c>
      <c r="E156">
        <v>-1</v>
      </c>
      <c r="F156">
        <v>-1</v>
      </c>
      <c r="G156">
        <v>-1</v>
      </c>
      <c r="H156">
        <v>-1</v>
      </c>
      <c r="I156">
        <v>-1</v>
      </c>
    </row>
    <row r="157" spans="1:9" x14ac:dyDescent="0.3">
      <c r="A157">
        <v>-1</v>
      </c>
      <c r="B157">
        <v>-1</v>
      </c>
      <c r="C157">
        <v>-1</v>
      </c>
      <c r="D157">
        <v>-1</v>
      </c>
      <c r="E157">
        <v>-1</v>
      </c>
      <c r="F157">
        <v>-1</v>
      </c>
      <c r="G157">
        <v>-1</v>
      </c>
      <c r="H157">
        <v>-1</v>
      </c>
      <c r="I157">
        <v>-1</v>
      </c>
    </row>
    <row r="158" spans="1:9" x14ac:dyDescent="0.3">
      <c r="A158">
        <v>-1</v>
      </c>
      <c r="B158">
        <v>-1</v>
      </c>
      <c r="C158">
        <v>-1</v>
      </c>
      <c r="D158">
        <v>-1</v>
      </c>
      <c r="E158">
        <v>-1</v>
      </c>
      <c r="F158">
        <v>-1</v>
      </c>
      <c r="G158">
        <v>-1</v>
      </c>
      <c r="H158">
        <v>-1</v>
      </c>
      <c r="I158">
        <v>-1</v>
      </c>
    </row>
    <row r="159" spans="1:9" x14ac:dyDescent="0.3">
      <c r="A159">
        <v>-1</v>
      </c>
      <c r="B159">
        <v>-1</v>
      </c>
      <c r="C159">
        <v>-1</v>
      </c>
      <c r="D159">
        <v>-1</v>
      </c>
      <c r="E159">
        <v>-1</v>
      </c>
      <c r="F159">
        <v>-1</v>
      </c>
      <c r="G159">
        <v>-1</v>
      </c>
      <c r="H159">
        <v>-1</v>
      </c>
      <c r="I159">
        <v>-1</v>
      </c>
    </row>
    <row r="160" spans="1:9" x14ac:dyDescent="0.3">
      <c r="A160">
        <v>-1</v>
      </c>
      <c r="B160">
        <v>-1</v>
      </c>
      <c r="C160">
        <v>-1</v>
      </c>
      <c r="D160">
        <v>-1</v>
      </c>
      <c r="E160">
        <v>-1</v>
      </c>
      <c r="F160">
        <v>-1</v>
      </c>
      <c r="G160">
        <v>-1</v>
      </c>
      <c r="H160">
        <v>-1</v>
      </c>
      <c r="I160">
        <v>-1</v>
      </c>
    </row>
    <row r="161" spans="1:9" x14ac:dyDescent="0.3">
      <c r="A161">
        <v>-1</v>
      </c>
      <c r="B161">
        <v>-1</v>
      </c>
      <c r="C161">
        <v>-1</v>
      </c>
      <c r="D161">
        <v>-1</v>
      </c>
      <c r="E161">
        <v>-1</v>
      </c>
      <c r="F161">
        <v>-1</v>
      </c>
      <c r="G161">
        <v>-1</v>
      </c>
      <c r="H161">
        <v>-1</v>
      </c>
      <c r="I161">
        <v>-1</v>
      </c>
    </row>
    <row r="162" spans="1:9" x14ac:dyDescent="0.3">
      <c r="A162">
        <v>-1</v>
      </c>
      <c r="B162">
        <v>-1</v>
      </c>
      <c r="C162">
        <v>-1</v>
      </c>
      <c r="D162">
        <v>-1</v>
      </c>
      <c r="E162">
        <v>-1</v>
      </c>
      <c r="F162">
        <v>-1</v>
      </c>
      <c r="G162">
        <v>-1</v>
      </c>
      <c r="H162">
        <v>-1</v>
      </c>
      <c r="I162">
        <v>-1</v>
      </c>
    </row>
    <row r="163" spans="1:9" x14ac:dyDescent="0.3">
      <c r="A163">
        <v>-1</v>
      </c>
      <c r="B163">
        <v>-1</v>
      </c>
      <c r="C163">
        <v>-1</v>
      </c>
      <c r="D163">
        <v>-1</v>
      </c>
      <c r="E163">
        <v>-1</v>
      </c>
      <c r="F163">
        <v>-1</v>
      </c>
      <c r="G163">
        <v>-1</v>
      </c>
      <c r="H163">
        <v>-1</v>
      </c>
      <c r="I163">
        <v>-1</v>
      </c>
    </row>
    <row r="164" spans="1:9" x14ac:dyDescent="0.3">
      <c r="A164">
        <v>-1</v>
      </c>
      <c r="B164">
        <v>-1</v>
      </c>
      <c r="C164">
        <v>-1</v>
      </c>
      <c r="D164">
        <v>-1</v>
      </c>
      <c r="E164">
        <v>-1</v>
      </c>
      <c r="F164">
        <v>-1</v>
      </c>
      <c r="G164">
        <v>-1</v>
      </c>
      <c r="H164">
        <v>-1</v>
      </c>
      <c r="I164">
        <v>-1</v>
      </c>
    </row>
    <row r="165" spans="1:9" x14ac:dyDescent="0.3">
      <c r="A165">
        <v>-1</v>
      </c>
      <c r="B165">
        <v>-1</v>
      </c>
      <c r="C165">
        <v>-1</v>
      </c>
      <c r="D165">
        <v>-1</v>
      </c>
      <c r="E165">
        <v>-1</v>
      </c>
      <c r="F165">
        <v>-1</v>
      </c>
      <c r="G165">
        <v>-1</v>
      </c>
      <c r="H165">
        <v>-1</v>
      </c>
      <c r="I165">
        <v>-1</v>
      </c>
    </row>
    <row r="166" spans="1:9" x14ac:dyDescent="0.3">
      <c r="A166">
        <v>-1</v>
      </c>
      <c r="B166">
        <v>-1</v>
      </c>
      <c r="C166">
        <v>-1</v>
      </c>
      <c r="D166">
        <v>-1</v>
      </c>
      <c r="E166">
        <v>-1</v>
      </c>
      <c r="F166">
        <v>-1</v>
      </c>
      <c r="G166">
        <v>-1</v>
      </c>
      <c r="H166">
        <v>-1</v>
      </c>
      <c r="I166">
        <v>-1</v>
      </c>
    </row>
    <row r="167" spans="1:9" x14ac:dyDescent="0.3">
      <c r="A167">
        <v>-1</v>
      </c>
      <c r="B167">
        <v>-1</v>
      </c>
      <c r="C167">
        <v>-1</v>
      </c>
      <c r="D167">
        <v>-1</v>
      </c>
      <c r="E167">
        <v>-1</v>
      </c>
      <c r="F167">
        <v>-1</v>
      </c>
      <c r="G167">
        <v>-1</v>
      </c>
      <c r="H167">
        <v>-1</v>
      </c>
      <c r="I167">
        <v>-1</v>
      </c>
    </row>
    <row r="168" spans="1:9" x14ac:dyDescent="0.3">
      <c r="A168">
        <v>-1</v>
      </c>
      <c r="B168">
        <v>-1</v>
      </c>
      <c r="C168">
        <v>-1</v>
      </c>
      <c r="D168">
        <v>-1</v>
      </c>
      <c r="E168">
        <v>-1</v>
      </c>
      <c r="F168">
        <v>-1</v>
      </c>
      <c r="G168">
        <v>-1</v>
      </c>
      <c r="H168">
        <v>-1</v>
      </c>
      <c r="I168">
        <v>-1</v>
      </c>
    </row>
    <row r="169" spans="1:9" x14ac:dyDescent="0.3">
      <c r="A169">
        <v>-1</v>
      </c>
      <c r="B169">
        <v>-1</v>
      </c>
      <c r="C169">
        <v>-1</v>
      </c>
      <c r="D169">
        <v>-1</v>
      </c>
      <c r="E169">
        <v>-1</v>
      </c>
      <c r="F169">
        <v>-1</v>
      </c>
      <c r="G169">
        <v>-1</v>
      </c>
      <c r="H169">
        <v>-1</v>
      </c>
      <c r="I169">
        <v>-1</v>
      </c>
    </row>
    <row r="170" spans="1:9" x14ac:dyDescent="0.3">
      <c r="A170">
        <v>-1</v>
      </c>
      <c r="B170">
        <v>-1</v>
      </c>
      <c r="C170">
        <v>-1</v>
      </c>
      <c r="D170">
        <v>-1</v>
      </c>
      <c r="E170">
        <v>-1</v>
      </c>
      <c r="F170">
        <v>-1</v>
      </c>
      <c r="G170">
        <v>-1</v>
      </c>
      <c r="H170">
        <v>-1</v>
      </c>
      <c r="I170">
        <v>-1</v>
      </c>
    </row>
    <row r="171" spans="1:9" x14ac:dyDescent="0.3">
      <c r="A171">
        <v>-1</v>
      </c>
      <c r="B171">
        <v>-1</v>
      </c>
      <c r="C171">
        <v>-1</v>
      </c>
      <c r="D171">
        <v>-1</v>
      </c>
      <c r="E171">
        <v>-1</v>
      </c>
      <c r="F171">
        <v>-1</v>
      </c>
      <c r="G171">
        <v>-1</v>
      </c>
      <c r="H171">
        <v>-1</v>
      </c>
      <c r="I171">
        <v>-1</v>
      </c>
    </row>
    <row r="172" spans="1:9" x14ac:dyDescent="0.3">
      <c r="A172">
        <v>-1</v>
      </c>
      <c r="B172">
        <v>-1</v>
      </c>
      <c r="C172">
        <v>-1</v>
      </c>
      <c r="D172">
        <v>-1</v>
      </c>
      <c r="E172">
        <v>-1</v>
      </c>
      <c r="F172">
        <v>-1</v>
      </c>
      <c r="G172">
        <v>-1</v>
      </c>
      <c r="H172">
        <v>-1</v>
      </c>
      <c r="I172">
        <v>-1</v>
      </c>
    </row>
    <row r="173" spans="1:9" x14ac:dyDescent="0.3">
      <c r="A173">
        <v>-1</v>
      </c>
      <c r="B173">
        <v>-1</v>
      </c>
      <c r="C173">
        <v>-1</v>
      </c>
      <c r="D173">
        <v>-1</v>
      </c>
      <c r="E173">
        <v>-1</v>
      </c>
      <c r="F173">
        <v>-1</v>
      </c>
      <c r="G173">
        <v>-1</v>
      </c>
      <c r="H173">
        <v>-1</v>
      </c>
      <c r="I173">
        <v>-1</v>
      </c>
    </row>
    <row r="174" spans="1:9" x14ac:dyDescent="0.3">
      <c r="A174">
        <v>-1</v>
      </c>
      <c r="B174">
        <v>-1</v>
      </c>
      <c r="C174">
        <v>-1</v>
      </c>
      <c r="D174">
        <v>-1</v>
      </c>
      <c r="E174">
        <v>-1</v>
      </c>
      <c r="F174">
        <v>-1</v>
      </c>
      <c r="G174">
        <v>-1</v>
      </c>
      <c r="H174">
        <v>-1</v>
      </c>
      <c r="I174">
        <v>-1</v>
      </c>
    </row>
    <row r="175" spans="1:9" x14ac:dyDescent="0.3">
      <c r="A175">
        <v>-1</v>
      </c>
      <c r="B175">
        <v>-1</v>
      </c>
      <c r="C175">
        <v>-1</v>
      </c>
      <c r="D175">
        <v>-1</v>
      </c>
      <c r="E175">
        <v>-1</v>
      </c>
      <c r="F175">
        <v>-1</v>
      </c>
      <c r="G175">
        <v>-1</v>
      </c>
      <c r="H175">
        <v>-1</v>
      </c>
      <c r="I175">
        <v>-1</v>
      </c>
    </row>
    <row r="176" spans="1:9" x14ac:dyDescent="0.3">
      <c r="A176">
        <v>-1</v>
      </c>
      <c r="B176">
        <v>-1</v>
      </c>
      <c r="C176">
        <v>-1</v>
      </c>
      <c r="D176">
        <v>-1</v>
      </c>
      <c r="E176">
        <v>-1</v>
      </c>
      <c r="F176">
        <v>-1</v>
      </c>
      <c r="G176">
        <v>-1</v>
      </c>
      <c r="H176">
        <v>-1</v>
      </c>
      <c r="I176">
        <v>-1</v>
      </c>
    </row>
    <row r="177" spans="1:9" x14ac:dyDescent="0.3">
      <c r="A177">
        <v>-1</v>
      </c>
      <c r="B177">
        <v>-1</v>
      </c>
      <c r="C177">
        <v>-1</v>
      </c>
      <c r="D177">
        <v>-1</v>
      </c>
      <c r="E177">
        <v>-1</v>
      </c>
      <c r="F177">
        <v>-1</v>
      </c>
      <c r="G177">
        <v>-1</v>
      </c>
      <c r="H177">
        <v>-1</v>
      </c>
      <c r="I177">
        <v>-1</v>
      </c>
    </row>
    <row r="178" spans="1:9" x14ac:dyDescent="0.3">
      <c r="A178">
        <v>-1</v>
      </c>
      <c r="B178">
        <v>-1</v>
      </c>
      <c r="C178">
        <v>-1</v>
      </c>
      <c r="D178">
        <v>-1</v>
      </c>
      <c r="E178">
        <v>-1</v>
      </c>
      <c r="F178">
        <v>-1</v>
      </c>
      <c r="G178">
        <v>-1</v>
      </c>
      <c r="H178">
        <v>-1</v>
      </c>
      <c r="I178">
        <v>-1</v>
      </c>
    </row>
    <row r="179" spans="1:9" x14ac:dyDescent="0.3">
      <c r="A179">
        <v>-1</v>
      </c>
      <c r="B179">
        <v>-1</v>
      </c>
      <c r="C179">
        <v>-1</v>
      </c>
      <c r="D179">
        <v>-1</v>
      </c>
      <c r="E179">
        <v>-1</v>
      </c>
      <c r="F179">
        <v>-1</v>
      </c>
      <c r="G179">
        <v>-1</v>
      </c>
      <c r="H179">
        <v>-1</v>
      </c>
      <c r="I179">
        <v>-1</v>
      </c>
    </row>
    <row r="180" spans="1:9" x14ac:dyDescent="0.3">
      <c r="A180">
        <v>-1</v>
      </c>
      <c r="B180">
        <v>-1</v>
      </c>
      <c r="C180">
        <v>-1</v>
      </c>
      <c r="D180">
        <v>-1</v>
      </c>
      <c r="E180">
        <v>-1</v>
      </c>
      <c r="F180">
        <v>-1</v>
      </c>
      <c r="G180">
        <v>-1</v>
      </c>
      <c r="H180">
        <v>-1</v>
      </c>
      <c r="I180">
        <v>-1</v>
      </c>
    </row>
    <row r="181" spans="1:9" x14ac:dyDescent="0.3">
      <c r="A181">
        <v>-1</v>
      </c>
      <c r="B181">
        <v>-1</v>
      </c>
      <c r="C181">
        <v>-1</v>
      </c>
      <c r="D181">
        <v>-1</v>
      </c>
      <c r="E181">
        <v>-1</v>
      </c>
      <c r="F181">
        <v>-1</v>
      </c>
      <c r="G181">
        <v>-1</v>
      </c>
      <c r="H181">
        <v>-1</v>
      </c>
      <c r="I181">
        <v>-1</v>
      </c>
    </row>
    <row r="182" spans="1:9" x14ac:dyDescent="0.3">
      <c r="A182">
        <v>-1</v>
      </c>
      <c r="B182">
        <v>-1</v>
      </c>
      <c r="C182">
        <v>-1</v>
      </c>
      <c r="D182">
        <v>-1</v>
      </c>
      <c r="E182">
        <v>-1</v>
      </c>
      <c r="F182">
        <v>-1</v>
      </c>
      <c r="G182">
        <v>-1</v>
      </c>
      <c r="H182">
        <v>-1</v>
      </c>
      <c r="I182">
        <v>-1</v>
      </c>
    </row>
    <row r="183" spans="1:9" x14ac:dyDescent="0.3">
      <c r="A183">
        <v>-1</v>
      </c>
      <c r="B183">
        <v>-1</v>
      </c>
      <c r="C183">
        <v>-1</v>
      </c>
      <c r="D183">
        <v>-1</v>
      </c>
      <c r="E183">
        <v>-1</v>
      </c>
      <c r="F183">
        <v>-1</v>
      </c>
      <c r="G183">
        <v>-1</v>
      </c>
      <c r="H183">
        <v>-1</v>
      </c>
      <c r="I183">
        <v>-1</v>
      </c>
    </row>
    <row r="184" spans="1:9" x14ac:dyDescent="0.3">
      <c r="A184">
        <v>-1</v>
      </c>
      <c r="B184">
        <v>-1</v>
      </c>
      <c r="C184">
        <v>-1</v>
      </c>
      <c r="D184">
        <v>-1</v>
      </c>
      <c r="E184">
        <v>-1</v>
      </c>
      <c r="F184">
        <v>-1</v>
      </c>
      <c r="G184">
        <v>-1</v>
      </c>
      <c r="H184">
        <v>-1</v>
      </c>
      <c r="I184">
        <v>-1</v>
      </c>
    </row>
    <row r="185" spans="1:9" x14ac:dyDescent="0.3">
      <c r="A185">
        <v>-1</v>
      </c>
      <c r="B185">
        <v>-1</v>
      </c>
      <c r="C185">
        <v>-1</v>
      </c>
      <c r="D185">
        <v>-1</v>
      </c>
      <c r="E185">
        <v>-1</v>
      </c>
      <c r="F185">
        <v>-1</v>
      </c>
      <c r="G185">
        <v>-1</v>
      </c>
      <c r="H185">
        <v>-1</v>
      </c>
      <c r="I185">
        <v>-1</v>
      </c>
    </row>
    <row r="186" spans="1:9" x14ac:dyDescent="0.3">
      <c r="A186">
        <v>-1</v>
      </c>
      <c r="B186">
        <v>-1</v>
      </c>
      <c r="C186">
        <v>-1</v>
      </c>
      <c r="D186">
        <v>-1</v>
      </c>
      <c r="E186">
        <v>-1</v>
      </c>
      <c r="F186">
        <v>-1</v>
      </c>
      <c r="G186">
        <v>-1</v>
      </c>
      <c r="H186">
        <v>-1</v>
      </c>
      <c r="I186">
        <v>-1</v>
      </c>
    </row>
    <row r="187" spans="1:9" x14ac:dyDescent="0.3">
      <c r="A187">
        <v>-1</v>
      </c>
      <c r="B187">
        <v>-1</v>
      </c>
      <c r="C187">
        <v>-1</v>
      </c>
      <c r="D187">
        <v>-1</v>
      </c>
      <c r="E187">
        <v>-1</v>
      </c>
      <c r="F187">
        <v>-1</v>
      </c>
      <c r="G187">
        <v>-1</v>
      </c>
      <c r="H187">
        <v>-1</v>
      </c>
      <c r="I187">
        <v>-1</v>
      </c>
    </row>
    <row r="188" spans="1:9" x14ac:dyDescent="0.3">
      <c r="A188">
        <v>-1</v>
      </c>
      <c r="B188">
        <v>-1</v>
      </c>
      <c r="C188">
        <v>-1</v>
      </c>
      <c r="D188">
        <v>-1</v>
      </c>
      <c r="E188">
        <v>-1</v>
      </c>
      <c r="F188">
        <v>-1</v>
      </c>
      <c r="G188">
        <v>-1</v>
      </c>
      <c r="H188">
        <v>-1</v>
      </c>
      <c r="I188">
        <v>-1</v>
      </c>
    </row>
    <row r="189" spans="1:9" x14ac:dyDescent="0.3">
      <c r="A189">
        <v>-1</v>
      </c>
      <c r="B189">
        <v>-1</v>
      </c>
      <c r="C189">
        <v>-1</v>
      </c>
      <c r="D189">
        <v>-1</v>
      </c>
      <c r="E189">
        <v>-1</v>
      </c>
      <c r="F189">
        <v>-1</v>
      </c>
      <c r="G189">
        <v>-1</v>
      </c>
      <c r="H189">
        <v>-1</v>
      </c>
      <c r="I189">
        <v>-1</v>
      </c>
    </row>
    <row r="190" spans="1:9" x14ac:dyDescent="0.3">
      <c r="A190">
        <v>-1</v>
      </c>
      <c r="B190">
        <v>-1</v>
      </c>
      <c r="C190">
        <v>-1</v>
      </c>
      <c r="D190">
        <v>-1</v>
      </c>
      <c r="E190">
        <v>-1</v>
      </c>
      <c r="F190">
        <v>-1</v>
      </c>
      <c r="G190">
        <v>-1</v>
      </c>
      <c r="H190">
        <v>-1</v>
      </c>
      <c r="I190">
        <v>-1</v>
      </c>
    </row>
    <row r="191" spans="1:9" x14ac:dyDescent="0.3">
      <c r="A191">
        <v>-1</v>
      </c>
      <c r="B191">
        <v>-1</v>
      </c>
      <c r="C191">
        <v>-1</v>
      </c>
      <c r="D191">
        <v>-1</v>
      </c>
      <c r="E191">
        <v>-1</v>
      </c>
      <c r="F191">
        <v>-1</v>
      </c>
      <c r="G191">
        <v>-1</v>
      </c>
      <c r="H191">
        <v>-1</v>
      </c>
      <c r="I191">
        <v>-1</v>
      </c>
    </row>
    <row r="192" spans="1:9" x14ac:dyDescent="0.3">
      <c r="A192">
        <v>-1</v>
      </c>
      <c r="B192">
        <v>-1</v>
      </c>
      <c r="C192">
        <v>-1</v>
      </c>
      <c r="D192">
        <v>-1</v>
      </c>
      <c r="E192">
        <v>-1</v>
      </c>
      <c r="F192">
        <v>-1</v>
      </c>
      <c r="G192">
        <v>-1</v>
      </c>
      <c r="H192">
        <v>-1</v>
      </c>
      <c r="I192">
        <v>-1</v>
      </c>
    </row>
    <row r="193" spans="1:9" x14ac:dyDescent="0.3">
      <c r="A193">
        <v>-1</v>
      </c>
      <c r="B193">
        <v>-1</v>
      </c>
      <c r="C193">
        <v>-1</v>
      </c>
      <c r="D193">
        <v>-1</v>
      </c>
      <c r="E193">
        <v>-1</v>
      </c>
      <c r="F193">
        <v>-1</v>
      </c>
      <c r="G193">
        <v>-1</v>
      </c>
      <c r="H193">
        <v>-1</v>
      </c>
      <c r="I193">
        <v>-1</v>
      </c>
    </row>
    <row r="194" spans="1:9" x14ac:dyDescent="0.3">
      <c r="A194">
        <v>-1</v>
      </c>
      <c r="B194">
        <v>-1</v>
      </c>
      <c r="C194">
        <v>-1</v>
      </c>
      <c r="D194">
        <v>-1</v>
      </c>
      <c r="E194">
        <v>-1</v>
      </c>
      <c r="F194">
        <v>-1</v>
      </c>
      <c r="G194">
        <v>-1</v>
      </c>
      <c r="H194">
        <v>-1</v>
      </c>
      <c r="I194">
        <v>-1</v>
      </c>
    </row>
    <row r="195" spans="1:9" x14ac:dyDescent="0.3">
      <c r="A195">
        <v>-1</v>
      </c>
      <c r="B195">
        <v>-1</v>
      </c>
      <c r="C195">
        <v>-1</v>
      </c>
      <c r="D195">
        <v>-1</v>
      </c>
      <c r="E195">
        <v>-1</v>
      </c>
      <c r="F195">
        <v>-1</v>
      </c>
      <c r="G195">
        <v>-1</v>
      </c>
      <c r="H195">
        <v>-1</v>
      </c>
      <c r="I195">
        <v>-1</v>
      </c>
    </row>
    <row r="196" spans="1:9" x14ac:dyDescent="0.3">
      <c r="A196">
        <v>-1</v>
      </c>
      <c r="B196">
        <v>-1</v>
      </c>
      <c r="C196">
        <v>-1</v>
      </c>
      <c r="D196">
        <v>-1</v>
      </c>
      <c r="E196">
        <v>-1</v>
      </c>
      <c r="F196">
        <v>-1</v>
      </c>
      <c r="G196">
        <v>-1</v>
      </c>
      <c r="H196">
        <v>-1</v>
      </c>
      <c r="I196">
        <v>-1</v>
      </c>
    </row>
    <row r="197" spans="1:9" x14ac:dyDescent="0.3">
      <c r="A197">
        <v>-1</v>
      </c>
      <c r="B197">
        <v>-1</v>
      </c>
      <c r="C197">
        <v>-1</v>
      </c>
      <c r="D197">
        <v>-1</v>
      </c>
      <c r="E197">
        <v>-1</v>
      </c>
      <c r="F197">
        <v>-1</v>
      </c>
      <c r="G197">
        <v>-1</v>
      </c>
      <c r="H197">
        <v>-1</v>
      </c>
      <c r="I197">
        <v>-1</v>
      </c>
    </row>
    <row r="198" spans="1:9" x14ac:dyDescent="0.3">
      <c r="A198">
        <v>-1</v>
      </c>
      <c r="B198">
        <v>-1</v>
      </c>
      <c r="C198">
        <v>-1</v>
      </c>
      <c r="D198">
        <v>-1</v>
      </c>
      <c r="E198">
        <v>-1</v>
      </c>
      <c r="F198">
        <v>-1</v>
      </c>
      <c r="G198">
        <v>-1</v>
      </c>
      <c r="H198">
        <v>-1</v>
      </c>
      <c r="I198">
        <v>-1</v>
      </c>
    </row>
    <row r="199" spans="1:9" x14ac:dyDescent="0.3">
      <c r="A199">
        <v>-1</v>
      </c>
      <c r="B199">
        <v>-1</v>
      </c>
      <c r="C199">
        <v>-1</v>
      </c>
      <c r="D199">
        <v>-1</v>
      </c>
      <c r="E199">
        <v>-1</v>
      </c>
      <c r="F199">
        <v>-1</v>
      </c>
      <c r="G199">
        <v>-1</v>
      </c>
      <c r="H199">
        <v>-1</v>
      </c>
      <c r="I199">
        <v>-1</v>
      </c>
    </row>
    <row r="200" spans="1:9" x14ac:dyDescent="0.3">
      <c r="A200">
        <v>-1</v>
      </c>
      <c r="B200">
        <v>-1</v>
      </c>
      <c r="C200">
        <v>-1</v>
      </c>
      <c r="D200">
        <v>-1</v>
      </c>
      <c r="E200">
        <v>-1</v>
      </c>
      <c r="F200">
        <v>-1</v>
      </c>
      <c r="G200">
        <v>-1</v>
      </c>
      <c r="H200">
        <v>-1</v>
      </c>
      <c r="I200">
        <v>-1</v>
      </c>
    </row>
    <row r="201" spans="1:9" x14ac:dyDescent="0.3">
      <c r="A201">
        <v>-1</v>
      </c>
      <c r="B201">
        <v>-1</v>
      </c>
      <c r="C201">
        <v>-1</v>
      </c>
      <c r="D201">
        <v>-1</v>
      </c>
      <c r="E201">
        <v>-1</v>
      </c>
      <c r="F201">
        <v>-1</v>
      </c>
      <c r="G201">
        <v>-1</v>
      </c>
      <c r="H201">
        <v>-1</v>
      </c>
      <c r="I201">
        <v>-1</v>
      </c>
    </row>
    <row r="202" spans="1:9" x14ac:dyDescent="0.3">
      <c r="A202">
        <v>-1</v>
      </c>
      <c r="B202">
        <v>-1</v>
      </c>
      <c r="C202">
        <v>-1</v>
      </c>
      <c r="D202">
        <v>-1</v>
      </c>
      <c r="E202">
        <v>-1</v>
      </c>
      <c r="F202">
        <v>-1</v>
      </c>
      <c r="G202">
        <v>-1</v>
      </c>
      <c r="H202">
        <v>-1</v>
      </c>
      <c r="I202">
        <v>-1</v>
      </c>
    </row>
    <row r="203" spans="1:9" x14ac:dyDescent="0.3">
      <c r="A203">
        <v>-1</v>
      </c>
      <c r="B203">
        <v>-1</v>
      </c>
      <c r="C203">
        <v>-1</v>
      </c>
      <c r="D203">
        <v>-1</v>
      </c>
      <c r="E203">
        <v>-1</v>
      </c>
      <c r="F203">
        <v>-1</v>
      </c>
      <c r="G203">
        <v>-1</v>
      </c>
      <c r="H203">
        <v>-1</v>
      </c>
      <c r="I203">
        <v>-1</v>
      </c>
    </row>
    <row r="204" spans="1:9" x14ac:dyDescent="0.3">
      <c r="A204">
        <v>-1</v>
      </c>
      <c r="B204">
        <v>-1</v>
      </c>
      <c r="C204">
        <v>-1</v>
      </c>
      <c r="D204">
        <v>-1</v>
      </c>
      <c r="E204">
        <v>-1</v>
      </c>
      <c r="F204">
        <v>-1</v>
      </c>
      <c r="G204">
        <v>-1</v>
      </c>
      <c r="H204">
        <v>-1</v>
      </c>
      <c r="I204">
        <v>-1</v>
      </c>
    </row>
    <row r="205" spans="1:9" x14ac:dyDescent="0.3">
      <c r="A205">
        <v>-1</v>
      </c>
      <c r="B205">
        <v>-1</v>
      </c>
      <c r="C205">
        <v>-1</v>
      </c>
      <c r="D205">
        <v>-1</v>
      </c>
      <c r="E205">
        <v>-1</v>
      </c>
      <c r="F205">
        <v>-1</v>
      </c>
      <c r="G205">
        <v>-1</v>
      </c>
      <c r="H205">
        <v>-1</v>
      </c>
      <c r="I205">
        <v>-1</v>
      </c>
    </row>
    <row r="206" spans="1:9" x14ac:dyDescent="0.3">
      <c r="A206">
        <v>-1</v>
      </c>
      <c r="B206">
        <v>-1</v>
      </c>
      <c r="C206">
        <v>-1</v>
      </c>
      <c r="D206">
        <v>-1</v>
      </c>
      <c r="E206">
        <v>-1</v>
      </c>
      <c r="F206">
        <v>-1</v>
      </c>
      <c r="G206">
        <v>-1</v>
      </c>
      <c r="H206">
        <v>-1</v>
      </c>
      <c r="I206">
        <v>-1</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N206"/>
  <sheetViews>
    <sheetView workbookViewId="0"/>
  </sheetViews>
  <sheetFormatPr baseColWidth="10" defaultRowHeight="14.4" x14ac:dyDescent="0.3"/>
  <sheetData>
    <row r="1" spans="1:14" x14ac:dyDescent="0.3">
      <c r="A1" t="s">
        <v>724</v>
      </c>
      <c r="B1" t="s">
        <v>725</v>
      </c>
      <c r="C1" t="s">
        <v>726</v>
      </c>
      <c r="D1" t="s">
        <v>727</v>
      </c>
      <c r="E1" t="s">
        <v>728</v>
      </c>
      <c r="F1" t="s">
        <v>729</v>
      </c>
      <c r="G1" t="s">
        <v>730</v>
      </c>
      <c r="H1" t="s">
        <v>731</v>
      </c>
      <c r="I1" t="s">
        <v>732</v>
      </c>
      <c r="J1" t="s">
        <v>733</v>
      </c>
      <c r="K1" t="s">
        <v>734</v>
      </c>
      <c r="L1" t="s">
        <v>735</v>
      </c>
      <c r="M1" t="s">
        <v>736</v>
      </c>
      <c r="N1" t="s">
        <v>737</v>
      </c>
    </row>
    <row r="2" spans="1:14" x14ac:dyDescent="0.3">
      <c r="A2">
        <v>1535</v>
      </c>
      <c r="B2">
        <v>3030</v>
      </c>
      <c r="C2">
        <v>3070</v>
      </c>
      <c r="D2">
        <v>3090</v>
      </c>
      <c r="E2">
        <v>3080</v>
      </c>
      <c r="F2">
        <v>3030</v>
      </c>
      <c r="G2">
        <v>2960</v>
      </c>
      <c r="H2">
        <v>2810</v>
      </c>
      <c r="I2">
        <v>2500</v>
      </c>
      <c r="J2">
        <v>2385</v>
      </c>
      <c r="K2">
        <v>2350</v>
      </c>
      <c r="L2">
        <v>2115</v>
      </c>
      <c r="M2">
        <v>1820</v>
      </c>
      <c r="N2">
        <v>1155</v>
      </c>
    </row>
    <row r="3" spans="1:14" x14ac:dyDescent="0.3">
      <c r="A3">
        <v>1292.5</v>
      </c>
      <c r="B3">
        <v>330</v>
      </c>
      <c r="C3">
        <v>295</v>
      </c>
      <c r="D3">
        <v>285</v>
      </c>
      <c r="E3">
        <v>280</v>
      </c>
      <c r="F3">
        <v>310</v>
      </c>
      <c r="G3">
        <v>340</v>
      </c>
      <c r="H3">
        <v>417</v>
      </c>
      <c r="I3">
        <v>480</v>
      </c>
      <c r="J3">
        <v>362.5</v>
      </c>
      <c r="K3">
        <v>250</v>
      </c>
      <c r="L3">
        <v>215</v>
      </c>
      <c r="M3">
        <v>205</v>
      </c>
      <c r="N3">
        <v>365</v>
      </c>
    </row>
    <row r="4" spans="1:14" x14ac:dyDescent="0.3">
      <c r="A4">
        <v>567.5</v>
      </c>
      <c r="B4">
        <v>310</v>
      </c>
      <c r="C4">
        <v>295</v>
      </c>
      <c r="D4">
        <v>305</v>
      </c>
      <c r="E4">
        <v>300</v>
      </c>
      <c r="F4">
        <v>310</v>
      </c>
      <c r="G4">
        <v>350</v>
      </c>
      <c r="H4">
        <v>388</v>
      </c>
      <c r="I4">
        <v>525</v>
      </c>
      <c r="J4">
        <v>492.5</v>
      </c>
      <c r="K4">
        <v>527.5</v>
      </c>
      <c r="L4">
        <v>320</v>
      </c>
      <c r="M4">
        <v>245</v>
      </c>
      <c r="N4">
        <v>370</v>
      </c>
    </row>
    <row r="5" spans="1:14" x14ac:dyDescent="0.3">
      <c r="A5">
        <v>1535</v>
      </c>
      <c r="B5">
        <v>955</v>
      </c>
      <c r="C5">
        <v>880</v>
      </c>
      <c r="D5">
        <v>860</v>
      </c>
      <c r="E5">
        <v>860</v>
      </c>
      <c r="F5">
        <v>920</v>
      </c>
      <c r="G5">
        <v>1020</v>
      </c>
      <c r="H5">
        <v>1175</v>
      </c>
      <c r="I5">
        <v>1370</v>
      </c>
      <c r="J5">
        <v>1165</v>
      </c>
      <c r="K5">
        <v>990</v>
      </c>
      <c r="L5">
        <v>795</v>
      </c>
      <c r="M5">
        <v>670</v>
      </c>
      <c r="N5">
        <v>745</v>
      </c>
    </row>
    <row r="6" spans="1:14" x14ac:dyDescent="0.3">
      <c r="A6">
        <v>1955</v>
      </c>
      <c r="B6">
        <v>960</v>
      </c>
      <c r="C6">
        <v>860</v>
      </c>
      <c r="D6">
        <v>885</v>
      </c>
      <c r="E6">
        <v>870</v>
      </c>
      <c r="F6">
        <v>930</v>
      </c>
      <c r="G6">
        <v>1030</v>
      </c>
      <c r="H6">
        <v>1190</v>
      </c>
      <c r="I6">
        <v>1455</v>
      </c>
      <c r="J6">
        <v>1280</v>
      </c>
      <c r="K6">
        <v>1062.5</v>
      </c>
      <c r="L6">
        <v>800</v>
      </c>
      <c r="M6">
        <v>660</v>
      </c>
      <c r="N6">
        <v>1095</v>
      </c>
    </row>
    <row r="7" spans="1:14" x14ac:dyDescent="0.3">
      <c r="A7">
        <v>-1</v>
      </c>
      <c r="B7">
        <v>210</v>
      </c>
      <c r="C7">
        <v>260</v>
      </c>
      <c r="D7">
        <v>0</v>
      </c>
      <c r="E7">
        <v>300</v>
      </c>
      <c r="F7">
        <v>38</v>
      </c>
      <c r="G7">
        <v>309</v>
      </c>
      <c r="H7">
        <v>0</v>
      </c>
      <c r="I7">
        <v>630</v>
      </c>
      <c r="J7">
        <v>520</v>
      </c>
      <c r="K7">
        <v>190</v>
      </c>
      <c r="L7">
        <v>570</v>
      </c>
      <c r="M7">
        <v>495</v>
      </c>
      <c r="N7">
        <v>3000</v>
      </c>
    </row>
    <row r="8" spans="1:14" x14ac:dyDescent="0.3">
      <c r="A8">
        <v>-1</v>
      </c>
      <c r="B8">
        <v>257</v>
      </c>
      <c r="C8">
        <v>360</v>
      </c>
      <c r="D8">
        <v>39</v>
      </c>
      <c r="E8">
        <v>330</v>
      </c>
      <c r="F8">
        <v>320</v>
      </c>
      <c r="G8">
        <v>333</v>
      </c>
      <c r="H8">
        <v>570</v>
      </c>
      <c r="I8">
        <v>750</v>
      </c>
      <c r="J8">
        <v>713</v>
      </c>
      <c r="K8">
        <v>800</v>
      </c>
      <c r="L8">
        <v>600</v>
      </c>
      <c r="M8">
        <v>784</v>
      </c>
      <c r="N8">
        <v>3025</v>
      </c>
    </row>
    <row r="9" spans="1:14" x14ac:dyDescent="0.3">
      <c r="A9">
        <v>-1</v>
      </c>
      <c r="B9">
        <v>320</v>
      </c>
      <c r="C9">
        <v>430</v>
      </c>
      <c r="D9">
        <v>325</v>
      </c>
      <c r="E9">
        <v>376</v>
      </c>
      <c r="F9">
        <v>390</v>
      </c>
      <c r="G9">
        <v>1170</v>
      </c>
      <c r="H9">
        <v>680</v>
      </c>
      <c r="I9">
        <v>987</v>
      </c>
      <c r="J9">
        <v>950</v>
      </c>
      <c r="K9">
        <v>820</v>
      </c>
      <c r="L9">
        <v>650</v>
      </c>
      <c r="M9">
        <v>860</v>
      </c>
      <c r="N9">
        <v>3050</v>
      </c>
    </row>
    <row r="10" spans="1:14" x14ac:dyDescent="0.3">
      <c r="A10">
        <v>-1</v>
      </c>
      <c r="B10">
        <v>360</v>
      </c>
      <c r="C10">
        <v>450</v>
      </c>
      <c r="D10">
        <v>501</v>
      </c>
      <c r="E10">
        <v>399</v>
      </c>
      <c r="F10">
        <v>440</v>
      </c>
      <c r="G10">
        <v>1405</v>
      </c>
      <c r="H10">
        <v>805</v>
      </c>
      <c r="I10">
        <v>5110</v>
      </c>
      <c r="J10">
        <v>1010</v>
      </c>
      <c r="K10">
        <v>4360</v>
      </c>
      <c r="L10">
        <v>830</v>
      </c>
      <c r="M10">
        <v>890</v>
      </c>
      <c r="N10">
        <v>3070</v>
      </c>
    </row>
    <row r="11" spans="1:14" x14ac:dyDescent="0.3">
      <c r="A11">
        <v>-1</v>
      </c>
      <c r="B11">
        <v>380</v>
      </c>
      <c r="C11">
        <v>470</v>
      </c>
      <c r="D11">
        <v>608</v>
      </c>
      <c r="E11">
        <v>465</v>
      </c>
      <c r="F11">
        <v>540</v>
      </c>
      <c r="G11">
        <v>1470</v>
      </c>
      <c r="H11">
        <v>845</v>
      </c>
      <c r="I11">
        <v>-1</v>
      </c>
      <c r="J11">
        <v>4560</v>
      </c>
      <c r="K11">
        <v>4550</v>
      </c>
      <c r="L11">
        <v>870</v>
      </c>
      <c r="M11">
        <v>930</v>
      </c>
      <c r="N11">
        <v>3110</v>
      </c>
    </row>
    <row r="12" spans="1:14" x14ac:dyDescent="0.3">
      <c r="A12">
        <v>-1</v>
      </c>
      <c r="B12">
        <v>410</v>
      </c>
      <c r="C12">
        <v>540</v>
      </c>
      <c r="D12">
        <v>680</v>
      </c>
      <c r="E12">
        <v>670</v>
      </c>
      <c r="F12">
        <v>817</v>
      </c>
      <c r="G12">
        <v>1610</v>
      </c>
      <c r="H12">
        <v>1050</v>
      </c>
      <c r="I12">
        <v>-1</v>
      </c>
      <c r="J12">
        <v>4700</v>
      </c>
      <c r="K12">
        <v>4570</v>
      </c>
      <c r="L12">
        <v>895</v>
      </c>
      <c r="M12">
        <v>950</v>
      </c>
      <c r="N12">
        <v>3150</v>
      </c>
    </row>
    <row r="13" spans="1:14" x14ac:dyDescent="0.3">
      <c r="A13">
        <v>-1</v>
      </c>
      <c r="B13">
        <v>480</v>
      </c>
      <c r="C13">
        <v>595</v>
      </c>
      <c r="D13">
        <v>750</v>
      </c>
      <c r="E13">
        <v>690</v>
      </c>
      <c r="F13">
        <v>940</v>
      </c>
      <c r="G13">
        <v>1680</v>
      </c>
      <c r="H13">
        <v>1120</v>
      </c>
      <c r="I13">
        <v>-1</v>
      </c>
      <c r="J13">
        <v>4855</v>
      </c>
      <c r="K13">
        <v>4600</v>
      </c>
      <c r="L13">
        <v>930</v>
      </c>
      <c r="M13">
        <v>1045</v>
      </c>
      <c r="N13">
        <v>3175</v>
      </c>
    </row>
    <row r="14" spans="1:14" x14ac:dyDescent="0.3">
      <c r="A14">
        <v>-1</v>
      </c>
      <c r="B14">
        <v>500</v>
      </c>
      <c r="C14">
        <v>675</v>
      </c>
      <c r="D14">
        <v>855</v>
      </c>
      <c r="E14">
        <v>740</v>
      </c>
      <c r="F14">
        <v>1030</v>
      </c>
      <c r="G14">
        <v>1730</v>
      </c>
      <c r="H14">
        <v>1310</v>
      </c>
      <c r="I14">
        <v>-1</v>
      </c>
      <c r="J14">
        <v>4990</v>
      </c>
      <c r="K14">
        <v>4640</v>
      </c>
      <c r="L14">
        <v>950</v>
      </c>
      <c r="M14">
        <v>1080</v>
      </c>
      <c r="N14">
        <v>3200</v>
      </c>
    </row>
    <row r="15" spans="1:14" x14ac:dyDescent="0.3">
      <c r="A15">
        <v>-1</v>
      </c>
      <c r="B15">
        <v>520</v>
      </c>
      <c r="C15">
        <v>700</v>
      </c>
      <c r="D15">
        <v>1040</v>
      </c>
      <c r="E15">
        <v>890</v>
      </c>
      <c r="F15">
        <v>1090</v>
      </c>
      <c r="G15">
        <v>1810</v>
      </c>
      <c r="H15">
        <v>1340</v>
      </c>
      <c r="I15">
        <v>-1</v>
      </c>
      <c r="J15">
        <v>5380</v>
      </c>
      <c r="K15">
        <v>4780</v>
      </c>
      <c r="L15">
        <v>990</v>
      </c>
      <c r="M15">
        <v>1100</v>
      </c>
      <c r="N15">
        <v>3240</v>
      </c>
    </row>
    <row r="16" spans="1:14" x14ac:dyDescent="0.3">
      <c r="A16">
        <v>-1</v>
      </c>
      <c r="B16">
        <v>540</v>
      </c>
      <c r="C16">
        <v>760</v>
      </c>
      <c r="D16">
        <v>1270</v>
      </c>
      <c r="E16">
        <v>925</v>
      </c>
      <c r="F16">
        <v>1110</v>
      </c>
      <c r="G16">
        <v>1830</v>
      </c>
      <c r="H16">
        <v>1360</v>
      </c>
      <c r="I16">
        <v>-1</v>
      </c>
      <c r="J16">
        <v>-1</v>
      </c>
      <c r="K16">
        <v>4980</v>
      </c>
      <c r="L16">
        <v>1020</v>
      </c>
      <c r="M16">
        <v>2970</v>
      </c>
      <c r="N16">
        <v>3294</v>
      </c>
    </row>
    <row r="17" spans="1:14" x14ac:dyDescent="0.3">
      <c r="A17">
        <v>-1</v>
      </c>
      <c r="B17">
        <v>580</v>
      </c>
      <c r="C17">
        <v>800</v>
      </c>
      <c r="D17">
        <v>1450</v>
      </c>
      <c r="E17">
        <v>980</v>
      </c>
      <c r="F17">
        <v>1220</v>
      </c>
      <c r="G17">
        <v>1850</v>
      </c>
      <c r="H17">
        <v>1420</v>
      </c>
      <c r="I17">
        <v>-1</v>
      </c>
      <c r="J17">
        <v>-1</v>
      </c>
      <c r="K17">
        <v>5120</v>
      </c>
      <c r="L17">
        <v>1050</v>
      </c>
      <c r="M17">
        <v>2990</v>
      </c>
      <c r="N17">
        <v>3330</v>
      </c>
    </row>
    <row r="18" spans="1:14" x14ac:dyDescent="0.3">
      <c r="A18">
        <v>-1</v>
      </c>
      <c r="B18">
        <v>635</v>
      </c>
      <c r="C18">
        <v>850</v>
      </c>
      <c r="D18">
        <v>1550</v>
      </c>
      <c r="E18">
        <v>1100</v>
      </c>
      <c r="F18">
        <v>1284</v>
      </c>
      <c r="G18">
        <v>1900</v>
      </c>
      <c r="H18">
        <v>1495</v>
      </c>
      <c r="I18">
        <v>-1</v>
      </c>
      <c r="J18">
        <v>-1</v>
      </c>
      <c r="K18">
        <v>-1</v>
      </c>
      <c r="L18">
        <v>1080</v>
      </c>
      <c r="M18">
        <v>3010</v>
      </c>
      <c r="N18">
        <v>3370</v>
      </c>
    </row>
    <row r="19" spans="1:14" x14ac:dyDescent="0.3">
      <c r="A19">
        <v>-1</v>
      </c>
      <c r="B19">
        <v>660</v>
      </c>
      <c r="C19">
        <v>900</v>
      </c>
      <c r="D19">
        <v>1570</v>
      </c>
      <c r="E19">
        <v>1170</v>
      </c>
      <c r="F19">
        <v>1305</v>
      </c>
      <c r="G19">
        <v>4690</v>
      </c>
      <c r="H19">
        <v>1565</v>
      </c>
      <c r="I19">
        <v>-1</v>
      </c>
      <c r="J19">
        <v>-1</v>
      </c>
      <c r="K19">
        <v>-1</v>
      </c>
      <c r="L19">
        <v>1140</v>
      </c>
      <c r="M19">
        <v>3030</v>
      </c>
      <c r="N19">
        <v>3400</v>
      </c>
    </row>
    <row r="20" spans="1:14" x14ac:dyDescent="0.3">
      <c r="A20">
        <v>-1</v>
      </c>
      <c r="B20">
        <v>680</v>
      </c>
      <c r="C20">
        <v>960</v>
      </c>
      <c r="D20">
        <v>1640</v>
      </c>
      <c r="E20">
        <v>1250</v>
      </c>
      <c r="F20">
        <v>1410</v>
      </c>
      <c r="G20">
        <v>4710</v>
      </c>
      <c r="H20">
        <v>4920</v>
      </c>
      <c r="I20">
        <v>-1</v>
      </c>
      <c r="J20">
        <v>-1</v>
      </c>
      <c r="K20">
        <v>-1</v>
      </c>
      <c r="L20">
        <v>1190</v>
      </c>
      <c r="M20">
        <v>3050</v>
      </c>
      <c r="N20">
        <v>3430</v>
      </c>
    </row>
    <row r="21" spans="1:14" x14ac:dyDescent="0.3">
      <c r="A21">
        <v>-1</v>
      </c>
      <c r="B21">
        <v>715</v>
      </c>
      <c r="C21">
        <v>990</v>
      </c>
      <c r="D21">
        <v>1690</v>
      </c>
      <c r="E21">
        <v>1320</v>
      </c>
      <c r="F21">
        <v>1600</v>
      </c>
      <c r="G21">
        <v>4730</v>
      </c>
      <c r="H21">
        <v>4950</v>
      </c>
      <c r="I21">
        <v>-1</v>
      </c>
      <c r="J21">
        <v>-1</v>
      </c>
      <c r="K21">
        <v>-1</v>
      </c>
      <c r="L21">
        <v>1230</v>
      </c>
      <c r="M21">
        <v>3070</v>
      </c>
      <c r="N21">
        <v>3470</v>
      </c>
    </row>
    <row r="22" spans="1:14" x14ac:dyDescent="0.3">
      <c r="A22">
        <v>-1</v>
      </c>
      <c r="B22">
        <v>780</v>
      </c>
      <c r="C22">
        <v>1040</v>
      </c>
      <c r="D22">
        <v>1725</v>
      </c>
      <c r="E22">
        <v>1350</v>
      </c>
      <c r="F22">
        <v>1630</v>
      </c>
      <c r="G22">
        <v>4750</v>
      </c>
      <c r="H22">
        <v>5020</v>
      </c>
      <c r="I22">
        <v>-1</v>
      </c>
      <c r="J22">
        <v>-1</v>
      </c>
      <c r="K22">
        <v>-1</v>
      </c>
      <c r="L22">
        <v>1270</v>
      </c>
      <c r="M22">
        <v>3110</v>
      </c>
      <c r="N22">
        <v>3510</v>
      </c>
    </row>
    <row r="23" spans="1:14" x14ac:dyDescent="0.3">
      <c r="A23">
        <v>-1</v>
      </c>
      <c r="B23">
        <v>800</v>
      </c>
      <c r="C23">
        <v>1100</v>
      </c>
      <c r="D23">
        <v>1780</v>
      </c>
      <c r="E23">
        <v>1550</v>
      </c>
      <c r="F23">
        <v>1680</v>
      </c>
      <c r="G23">
        <v>4770</v>
      </c>
      <c r="H23">
        <v>5045</v>
      </c>
      <c r="I23">
        <v>-1</v>
      </c>
      <c r="J23">
        <v>-1</v>
      </c>
      <c r="K23">
        <v>-1</v>
      </c>
      <c r="L23">
        <v>1290</v>
      </c>
      <c r="M23">
        <v>3130</v>
      </c>
      <c r="N23">
        <v>3580</v>
      </c>
    </row>
    <row r="24" spans="1:14" x14ac:dyDescent="0.3">
      <c r="A24">
        <v>-1</v>
      </c>
      <c r="B24">
        <v>820</v>
      </c>
      <c r="C24">
        <v>1150</v>
      </c>
      <c r="D24">
        <v>1870</v>
      </c>
      <c r="E24">
        <v>1660</v>
      </c>
      <c r="F24">
        <v>1710</v>
      </c>
      <c r="G24">
        <v>4790</v>
      </c>
      <c r="H24">
        <v>5090</v>
      </c>
      <c r="I24">
        <v>-1</v>
      </c>
      <c r="J24">
        <v>-1</v>
      </c>
      <c r="K24">
        <v>-1</v>
      </c>
      <c r="L24">
        <v>1310</v>
      </c>
      <c r="M24">
        <v>3150</v>
      </c>
      <c r="N24">
        <v>3600</v>
      </c>
    </row>
    <row r="25" spans="1:14" x14ac:dyDescent="0.3">
      <c r="A25">
        <v>-1</v>
      </c>
      <c r="B25">
        <v>850</v>
      </c>
      <c r="C25">
        <v>1235</v>
      </c>
      <c r="D25">
        <v>1900</v>
      </c>
      <c r="E25">
        <v>1695</v>
      </c>
      <c r="F25">
        <v>1740</v>
      </c>
      <c r="G25">
        <v>4815</v>
      </c>
      <c r="H25">
        <v>5155</v>
      </c>
      <c r="I25">
        <v>-1</v>
      </c>
      <c r="J25">
        <v>-1</v>
      </c>
      <c r="K25">
        <v>-1</v>
      </c>
      <c r="L25">
        <v>3455</v>
      </c>
      <c r="M25">
        <v>3200</v>
      </c>
      <c r="N25">
        <v>3620</v>
      </c>
    </row>
    <row r="26" spans="1:14" x14ac:dyDescent="0.3">
      <c r="A26">
        <v>-1</v>
      </c>
      <c r="B26">
        <v>875</v>
      </c>
      <c r="C26">
        <v>1280</v>
      </c>
      <c r="D26">
        <v>1965</v>
      </c>
      <c r="E26">
        <v>1795</v>
      </c>
      <c r="F26">
        <v>1770</v>
      </c>
      <c r="G26">
        <v>4850</v>
      </c>
      <c r="H26">
        <v>5370</v>
      </c>
      <c r="I26">
        <v>-1</v>
      </c>
      <c r="J26">
        <v>-1</v>
      </c>
      <c r="K26">
        <v>-1</v>
      </c>
      <c r="L26">
        <v>3475</v>
      </c>
      <c r="M26">
        <v>3230</v>
      </c>
      <c r="N26">
        <v>3660</v>
      </c>
    </row>
    <row r="27" spans="1:14" x14ac:dyDescent="0.3">
      <c r="A27">
        <v>-1</v>
      </c>
      <c r="B27">
        <v>900</v>
      </c>
      <c r="C27">
        <v>1400</v>
      </c>
      <c r="D27">
        <v>2000</v>
      </c>
      <c r="E27">
        <v>1820</v>
      </c>
      <c r="F27">
        <v>1800</v>
      </c>
      <c r="G27">
        <v>4870</v>
      </c>
      <c r="H27">
        <v>-1</v>
      </c>
      <c r="I27">
        <v>-1</v>
      </c>
      <c r="J27">
        <v>-1</v>
      </c>
      <c r="K27">
        <v>-1</v>
      </c>
      <c r="L27">
        <v>3495</v>
      </c>
      <c r="M27">
        <v>3255</v>
      </c>
      <c r="N27">
        <v>3680</v>
      </c>
    </row>
    <row r="28" spans="1:14" x14ac:dyDescent="0.3">
      <c r="A28">
        <v>-1</v>
      </c>
      <c r="B28">
        <v>930</v>
      </c>
      <c r="C28">
        <v>1450</v>
      </c>
      <c r="D28">
        <v>2025</v>
      </c>
      <c r="E28">
        <v>1850</v>
      </c>
      <c r="F28">
        <v>1820</v>
      </c>
      <c r="G28">
        <v>4900</v>
      </c>
      <c r="H28">
        <v>-1</v>
      </c>
      <c r="I28">
        <v>-1</v>
      </c>
      <c r="J28">
        <v>-1</v>
      </c>
      <c r="K28">
        <v>-1</v>
      </c>
      <c r="L28">
        <v>3520</v>
      </c>
      <c r="M28">
        <v>3300</v>
      </c>
      <c r="N28">
        <v>3800</v>
      </c>
    </row>
    <row r="29" spans="1:14" x14ac:dyDescent="0.3">
      <c r="A29">
        <v>-1</v>
      </c>
      <c r="B29">
        <v>950</v>
      </c>
      <c r="C29">
        <v>1480</v>
      </c>
      <c r="D29">
        <v>2055</v>
      </c>
      <c r="E29">
        <v>1875</v>
      </c>
      <c r="F29">
        <v>1840</v>
      </c>
      <c r="G29">
        <v>4920</v>
      </c>
      <c r="H29">
        <v>-1</v>
      </c>
      <c r="I29">
        <v>-1</v>
      </c>
      <c r="J29">
        <v>-1</v>
      </c>
      <c r="K29">
        <v>-1</v>
      </c>
      <c r="L29">
        <v>3540</v>
      </c>
      <c r="M29">
        <v>3340</v>
      </c>
      <c r="N29">
        <v>3820</v>
      </c>
    </row>
    <row r="30" spans="1:14" x14ac:dyDescent="0.3">
      <c r="A30">
        <v>-1</v>
      </c>
      <c r="B30">
        <v>970</v>
      </c>
      <c r="C30">
        <v>1580</v>
      </c>
      <c r="D30">
        <v>2090</v>
      </c>
      <c r="E30">
        <v>1900</v>
      </c>
      <c r="F30">
        <v>1860</v>
      </c>
      <c r="G30">
        <v>4940</v>
      </c>
      <c r="H30">
        <v>-1</v>
      </c>
      <c r="I30">
        <v>-1</v>
      </c>
      <c r="J30">
        <v>-1</v>
      </c>
      <c r="K30">
        <v>-1</v>
      </c>
      <c r="L30">
        <v>3560</v>
      </c>
      <c r="M30">
        <v>3375</v>
      </c>
      <c r="N30">
        <v>3850</v>
      </c>
    </row>
    <row r="31" spans="1:14" x14ac:dyDescent="0.3">
      <c r="A31">
        <v>-1</v>
      </c>
      <c r="B31">
        <v>1000</v>
      </c>
      <c r="C31">
        <v>1630</v>
      </c>
      <c r="D31">
        <v>2160</v>
      </c>
      <c r="E31">
        <v>1935</v>
      </c>
      <c r="F31">
        <v>1890</v>
      </c>
      <c r="G31">
        <v>4975</v>
      </c>
      <c r="H31">
        <v>-1</v>
      </c>
      <c r="I31">
        <v>-1</v>
      </c>
      <c r="J31">
        <v>-1</v>
      </c>
      <c r="K31">
        <v>-1</v>
      </c>
      <c r="L31">
        <v>3580</v>
      </c>
      <c r="M31">
        <v>3425</v>
      </c>
      <c r="N31">
        <v>3920</v>
      </c>
    </row>
    <row r="32" spans="1:14" x14ac:dyDescent="0.3">
      <c r="A32">
        <v>-1</v>
      </c>
      <c r="B32">
        <v>1060</v>
      </c>
      <c r="C32">
        <v>1780</v>
      </c>
      <c r="D32">
        <v>2185</v>
      </c>
      <c r="E32">
        <v>1960</v>
      </c>
      <c r="F32">
        <v>1930</v>
      </c>
      <c r="G32">
        <v>5000</v>
      </c>
      <c r="H32">
        <v>-1</v>
      </c>
      <c r="I32">
        <v>-1</v>
      </c>
      <c r="J32">
        <v>-1</v>
      </c>
      <c r="K32">
        <v>-1</v>
      </c>
      <c r="L32">
        <v>3600</v>
      </c>
      <c r="M32">
        <v>3450</v>
      </c>
      <c r="N32">
        <v>3950</v>
      </c>
    </row>
    <row r="33" spans="1:14" x14ac:dyDescent="0.3">
      <c r="A33">
        <v>-1</v>
      </c>
      <c r="B33">
        <v>1115</v>
      </c>
      <c r="C33">
        <v>1840</v>
      </c>
      <c r="D33">
        <v>4570</v>
      </c>
      <c r="E33">
        <v>1980</v>
      </c>
      <c r="F33">
        <v>1950</v>
      </c>
      <c r="G33">
        <v>5025</v>
      </c>
      <c r="H33">
        <v>-1</v>
      </c>
      <c r="I33">
        <v>-1</v>
      </c>
      <c r="J33">
        <v>-1</v>
      </c>
      <c r="K33">
        <v>-1</v>
      </c>
      <c r="L33">
        <v>3620</v>
      </c>
      <c r="M33">
        <v>3470</v>
      </c>
      <c r="N33">
        <v>4040</v>
      </c>
    </row>
    <row r="34" spans="1:14" x14ac:dyDescent="0.3">
      <c r="A34">
        <v>-1</v>
      </c>
      <c r="B34">
        <v>1170</v>
      </c>
      <c r="C34">
        <v>1875</v>
      </c>
      <c r="D34">
        <v>4590</v>
      </c>
      <c r="E34">
        <v>2009</v>
      </c>
      <c r="F34">
        <v>1970</v>
      </c>
      <c r="G34">
        <v>5060</v>
      </c>
      <c r="H34">
        <v>-1</v>
      </c>
      <c r="I34">
        <v>-1</v>
      </c>
      <c r="J34">
        <v>-1</v>
      </c>
      <c r="K34">
        <v>-1</v>
      </c>
      <c r="L34">
        <v>3640</v>
      </c>
      <c r="M34">
        <v>3520</v>
      </c>
      <c r="N34">
        <v>4060</v>
      </c>
    </row>
    <row r="35" spans="1:14" x14ac:dyDescent="0.3">
      <c r="A35">
        <v>-1</v>
      </c>
      <c r="B35">
        <v>1220</v>
      </c>
      <c r="C35">
        <v>1900</v>
      </c>
      <c r="D35">
        <v>4620</v>
      </c>
      <c r="E35">
        <v>2035</v>
      </c>
      <c r="F35">
        <v>2000</v>
      </c>
      <c r="G35">
        <v>5120</v>
      </c>
      <c r="H35">
        <v>-1</v>
      </c>
      <c r="I35">
        <v>-1</v>
      </c>
      <c r="J35">
        <v>-1</v>
      </c>
      <c r="K35">
        <v>-1</v>
      </c>
      <c r="L35">
        <v>3660</v>
      </c>
      <c r="M35">
        <v>3550</v>
      </c>
      <c r="N35">
        <v>4480</v>
      </c>
    </row>
    <row r="36" spans="1:14" x14ac:dyDescent="0.3">
      <c r="A36">
        <v>-1</v>
      </c>
      <c r="B36">
        <v>1250</v>
      </c>
      <c r="C36">
        <v>1925</v>
      </c>
      <c r="D36">
        <v>4640</v>
      </c>
      <c r="E36">
        <v>2060</v>
      </c>
      <c r="F36">
        <v>2020</v>
      </c>
      <c r="G36">
        <v>5180</v>
      </c>
      <c r="H36">
        <v>-1</v>
      </c>
      <c r="I36">
        <v>-1</v>
      </c>
      <c r="J36">
        <v>-1</v>
      </c>
      <c r="K36">
        <v>-1</v>
      </c>
      <c r="L36">
        <v>3680</v>
      </c>
      <c r="M36">
        <v>3570</v>
      </c>
      <c r="N36">
        <v>-1</v>
      </c>
    </row>
    <row r="37" spans="1:14" x14ac:dyDescent="0.3">
      <c r="A37">
        <v>-1</v>
      </c>
      <c r="B37">
        <v>1280</v>
      </c>
      <c r="C37">
        <v>1945</v>
      </c>
      <c r="D37">
        <v>4660</v>
      </c>
      <c r="E37">
        <v>2080</v>
      </c>
      <c r="F37">
        <v>2040</v>
      </c>
      <c r="G37">
        <v>5230</v>
      </c>
      <c r="H37">
        <v>-1</v>
      </c>
      <c r="I37">
        <v>-1</v>
      </c>
      <c r="J37">
        <v>-1</v>
      </c>
      <c r="K37">
        <v>-1</v>
      </c>
      <c r="L37">
        <v>3700</v>
      </c>
      <c r="M37">
        <v>3600</v>
      </c>
      <c r="N37">
        <v>-1</v>
      </c>
    </row>
    <row r="38" spans="1:14" x14ac:dyDescent="0.3">
      <c r="A38">
        <v>-1</v>
      </c>
      <c r="B38">
        <v>1300</v>
      </c>
      <c r="C38">
        <v>2000</v>
      </c>
      <c r="D38">
        <v>4680</v>
      </c>
      <c r="E38">
        <v>2100</v>
      </c>
      <c r="F38">
        <v>2061</v>
      </c>
      <c r="G38">
        <v>5275</v>
      </c>
      <c r="H38">
        <v>-1</v>
      </c>
      <c r="I38">
        <v>-1</v>
      </c>
      <c r="J38">
        <v>-1</v>
      </c>
      <c r="K38">
        <v>-1</v>
      </c>
      <c r="L38">
        <v>3720</v>
      </c>
      <c r="M38">
        <v>3630</v>
      </c>
      <c r="N38">
        <v>-1</v>
      </c>
    </row>
    <row r="39" spans="1:14" x14ac:dyDescent="0.3">
      <c r="A39">
        <v>-1</v>
      </c>
      <c r="B39">
        <v>1345</v>
      </c>
      <c r="C39">
        <v>2030</v>
      </c>
      <c r="D39">
        <v>4700</v>
      </c>
      <c r="E39">
        <v>2125</v>
      </c>
      <c r="F39">
        <v>2085</v>
      </c>
      <c r="G39">
        <v>5480</v>
      </c>
      <c r="H39">
        <v>-1</v>
      </c>
      <c r="I39">
        <v>-1</v>
      </c>
      <c r="J39">
        <v>-1</v>
      </c>
      <c r="K39">
        <v>-1</v>
      </c>
      <c r="L39">
        <v>3740</v>
      </c>
      <c r="M39">
        <v>3650</v>
      </c>
      <c r="N39">
        <v>-1</v>
      </c>
    </row>
    <row r="40" spans="1:14" x14ac:dyDescent="0.3">
      <c r="A40">
        <v>-1</v>
      </c>
      <c r="B40">
        <v>1390</v>
      </c>
      <c r="C40">
        <v>2080</v>
      </c>
      <c r="D40">
        <v>4720</v>
      </c>
      <c r="E40">
        <v>2150</v>
      </c>
      <c r="F40">
        <v>4585</v>
      </c>
      <c r="G40">
        <v>5650</v>
      </c>
      <c r="H40">
        <v>-1</v>
      </c>
      <c r="I40">
        <v>-1</v>
      </c>
      <c r="J40">
        <v>-1</v>
      </c>
      <c r="K40">
        <v>-1</v>
      </c>
      <c r="L40">
        <v>3760</v>
      </c>
      <c r="M40">
        <v>3730</v>
      </c>
      <c r="N40">
        <v>-1</v>
      </c>
    </row>
    <row r="41" spans="1:14" x14ac:dyDescent="0.3">
      <c r="A41">
        <v>-1</v>
      </c>
      <c r="B41">
        <v>1420</v>
      </c>
      <c r="C41">
        <v>2110</v>
      </c>
      <c r="D41">
        <v>4740</v>
      </c>
      <c r="E41">
        <v>2170</v>
      </c>
      <c r="F41">
        <v>4605</v>
      </c>
      <c r="G41">
        <v>-1</v>
      </c>
      <c r="H41">
        <v>-1</v>
      </c>
      <c r="I41">
        <v>-1</v>
      </c>
      <c r="J41">
        <v>-1</v>
      </c>
      <c r="K41">
        <v>-1</v>
      </c>
      <c r="L41">
        <v>3780</v>
      </c>
      <c r="M41">
        <v>3930</v>
      </c>
      <c r="N41">
        <v>-1</v>
      </c>
    </row>
    <row r="42" spans="1:14" x14ac:dyDescent="0.3">
      <c r="A42">
        <v>-1</v>
      </c>
      <c r="B42">
        <v>1460</v>
      </c>
      <c r="C42">
        <v>2150</v>
      </c>
      <c r="D42">
        <v>4788</v>
      </c>
      <c r="E42">
        <v>2195</v>
      </c>
      <c r="F42">
        <v>4625</v>
      </c>
      <c r="G42">
        <v>-1</v>
      </c>
      <c r="H42">
        <v>-1</v>
      </c>
      <c r="I42">
        <v>-1</v>
      </c>
      <c r="J42">
        <v>-1</v>
      </c>
      <c r="K42">
        <v>-1</v>
      </c>
      <c r="L42">
        <v>3810</v>
      </c>
      <c r="M42">
        <v>3950</v>
      </c>
      <c r="N42">
        <v>-1</v>
      </c>
    </row>
    <row r="43" spans="1:14" x14ac:dyDescent="0.3">
      <c r="A43">
        <v>-1</v>
      </c>
      <c r="B43">
        <v>1495</v>
      </c>
      <c r="C43">
        <v>2170</v>
      </c>
      <c r="D43">
        <v>4820</v>
      </c>
      <c r="E43">
        <v>4535</v>
      </c>
      <c r="F43">
        <v>4645</v>
      </c>
      <c r="G43">
        <v>-1</v>
      </c>
      <c r="H43">
        <v>-1</v>
      </c>
      <c r="I43">
        <v>-1</v>
      </c>
      <c r="J43">
        <v>-1</v>
      </c>
      <c r="K43">
        <v>-1</v>
      </c>
      <c r="L43">
        <v>3830</v>
      </c>
      <c r="M43">
        <v>4080</v>
      </c>
      <c r="N43">
        <v>-1</v>
      </c>
    </row>
    <row r="44" spans="1:14" x14ac:dyDescent="0.3">
      <c r="A44">
        <v>-1</v>
      </c>
      <c r="B44">
        <v>1535</v>
      </c>
      <c r="C44">
        <v>4555</v>
      </c>
      <c r="D44">
        <v>4840</v>
      </c>
      <c r="E44">
        <v>4555</v>
      </c>
      <c r="F44">
        <v>4665</v>
      </c>
      <c r="G44">
        <v>-1</v>
      </c>
      <c r="H44">
        <v>-1</v>
      </c>
      <c r="I44">
        <v>-1</v>
      </c>
      <c r="J44">
        <v>-1</v>
      </c>
      <c r="K44">
        <v>-1</v>
      </c>
      <c r="L44">
        <v>3850</v>
      </c>
      <c r="M44">
        <v>4120</v>
      </c>
      <c r="N44">
        <v>-1</v>
      </c>
    </row>
    <row r="45" spans="1:14" x14ac:dyDescent="0.3">
      <c r="A45">
        <v>-1</v>
      </c>
      <c r="B45">
        <v>1560</v>
      </c>
      <c r="C45">
        <v>4580</v>
      </c>
      <c r="D45">
        <v>4880</v>
      </c>
      <c r="E45">
        <v>4575</v>
      </c>
      <c r="F45">
        <v>4690</v>
      </c>
      <c r="G45">
        <v>-1</v>
      </c>
      <c r="H45">
        <v>-1</v>
      </c>
      <c r="I45">
        <v>-1</v>
      </c>
      <c r="J45">
        <v>-1</v>
      </c>
      <c r="K45">
        <v>-1</v>
      </c>
      <c r="L45">
        <v>3870</v>
      </c>
      <c r="M45">
        <v>4150</v>
      </c>
      <c r="N45">
        <v>-1</v>
      </c>
    </row>
    <row r="46" spans="1:14" x14ac:dyDescent="0.3">
      <c r="A46">
        <v>-1</v>
      </c>
      <c r="B46">
        <v>1600</v>
      </c>
      <c r="C46">
        <v>4600</v>
      </c>
      <c r="D46">
        <v>4900</v>
      </c>
      <c r="E46">
        <v>4595</v>
      </c>
      <c r="F46">
        <v>4710</v>
      </c>
      <c r="G46">
        <v>-1</v>
      </c>
      <c r="H46">
        <v>-1</v>
      </c>
      <c r="I46">
        <v>-1</v>
      </c>
      <c r="J46">
        <v>-1</v>
      </c>
      <c r="K46">
        <v>-1</v>
      </c>
      <c r="L46">
        <v>3890</v>
      </c>
      <c r="M46">
        <v>4220</v>
      </c>
      <c r="N46">
        <v>-1</v>
      </c>
    </row>
    <row r="47" spans="1:14" x14ac:dyDescent="0.3">
      <c r="A47">
        <v>-1</v>
      </c>
      <c r="B47">
        <v>1650</v>
      </c>
      <c r="C47">
        <v>4640</v>
      </c>
      <c r="D47">
        <v>4920</v>
      </c>
      <c r="E47">
        <v>4615</v>
      </c>
      <c r="F47">
        <v>4730</v>
      </c>
      <c r="G47">
        <v>-1</v>
      </c>
      <c r="H47">
        <v>-1</v>
      </c>
      <c r="I47">
        <v>-1</v>
      </c>
      <c r="J47">
        <v>-1</v>
      </c>
      <c r="K47">
        <v>-1</v>
      </c>
      <c r="L47">
        <v>3910</v>
      </c>
      <c r="M47">
        <v>4350</v>
      </c>
      <c r="N47">
        <v>-1</v>
      </c>
    </row>
    <row r="48" spans="1:14" x14ac:dyDescent="0.3">
      <c r="A48">
        <v>-1</v>
      </c>
      <c r="B48">
        <v>1690</v>
      </c>
      <c r="C48">
        <v>4665</v>
      </c>
      <c r="D48">
        <v>4950</v>
      </c>
      <c r="E48">
        <v>4635</v>
      </c>
      <c r="F48">
        <v>4750</v>
      </c>
      <c r="G48">
        <v>-1</v>
      </c>
      <c r="H48">
        <v>-1</v>
      </c>
      <c r="I48">
        <v>-1</v>
      </c>
      <c r="J48">
        <v>-1</v>
      </c>
      <c r="K48">
        <v>-1</v>
      </c>
      <c r="L48">
        <v>3935</v>
      </c>
      <c r="M48">
        <v>4480</v>
      </c>
      <c r="N48">
        <v>-1</v>
      </c>
    </row>
    <row r="49" spans="1:14" x14ac:dyDescent="0.3">
      <c r="A49">
        <v>-1</v>
      </c>
      <c r="B49">
        <v>1720</v>
      </c>
      <c r="C49">
        <v>4695</v>
      </c>
      <c r="D49">
        <v>4970</v>
      </c>
      <c r="E49">
        <v>4655</v>
      </c>
      <c r="F49">
        <v>4770</v>
      </c>
      <c r="G49">
        <v>-1</v>
      </c>
      <c r="H49">
        <v>-1</v>
      </c>
      <c r="I49">
        <v>-1</v>
      </c>
      <c r="J49">
        <v>-1</v>
      </c>
      <c r="K49">
        <v>-1</v>
      </c>
      <c r="L49">
        <v>3960</v>
      </c>
      <c r="M49">
        <v>4562</v>
      </c>
      <c r="N49">
        <v>-1</v>
      </c>
    </row>
    <row r="50" spans="1:14" x14ac:dyDescent="0.3">
      <c r="A50">
        <v>-1</v>
      </c>
      <c r="B50">
        <v>1750</v>
      </c>
      <c r="C50">
        <v>4730</v>
      </c>
      <c r="D50">
        <v>4990</v>
      </c>
      <c r="E50">
        <v>4675</v>
      </c>
      <c r="F50">
        <v>4795</v>
      </c>
      <c r="G50">
        <v>-1</v>
      </c>
      <c r="H50">
        <v>-1</v>
      </c>
      <c r="I50">
        <v>-1</v>
      </c>
      <c r="J50">
        <v>-1</v>
      </c>
      <c r="K50">
        <v>-1</v>
      </c>
      <c r="L50">
        <v>3980</v>
      </c>
      <c r="M50">
        <v>4700</v>
      </c>
      <c r="N50">
        <v>-1</v>
      </c>
    </row>
    <row r="51" spans="1:14" x14ac:dyDescent="0.3">
      <c r="A51">
        <v>-1</v>
      </c>
      <c r="B51">
        <v>1800</v>
      </c>
      <c r="C51">
        <v>4750</v>
      </c>
      <c r="D51">
        <v>5050</v>
      </c>
      <c r="E51">
        <v>4700</v>
      </c>
      <c r="F51">
        <v>4815</v>
      </c>
      <c r="G51">
        <v>-1</v>
      </c>
      <c r="H51">
        <v>-1</v>
      </c>
      <c r="I51">
        <v>-1</v>
      </c>
      <c r="J51">
        <v>-1</v>
      </c>
      <c r="K51">
        <v>-1</v>
      </c>
      <c r="L51">
        <v>4030</v>
      </c>
      <c r="M51">
        <v>4750</v>
      </c>
      <c r="N51">
        <v>-1</v>
      </c>
    </row>
    <row r="52" spans="1:14" x14ac:dyDescent="0.3">
      <c r="A52">
        <v>-1</v>
      </c>
      <c r="B52">
        <v>1820</v>
      </c>
      <c r="C52">
        <v>4800</v>
      </c>
      <c r="D52">
        <v>5100</v>
      </c>
      <c r="E52">
        <v>4720</v>
      </c>
      <c r="F52">
        <v>4840</v>
      </c>
      <c r="G52">
        <v>-1</v>
      </c>
      <c r="H52">
        <v>-1</v>
      </c>
      <c r="I52">
        <v>-1</v>
      </c>
      <c r="J52">
        <v>-1</v>
      </c>
      <c r="K52">
        <v>-1</v>
      </c>
      <c r="L52">
        <v>4055</v>
      </c>
      <c r="M52">
        <v>4850</v>
      </c>
      <c r="N52">
        <v>-1</v>
      </c>
    </row>
    <row r="53" spans="1:14" x14ac:dyDescent="0.3">
      <c r="A53">
        <v>-1</v>
      </c>
      <c r="B53">
        <v>1845</v>
      </c>
      <c r="C53">
        <v>4820</v>
      </c>
      <c r="D53">
        <v>5120</v>
      </c>
      <c r="E53">
        <v>4740</v>
      </c>
      <c r="F53">
        <v>4860</v>
      </c>
      <c r="G53">
        <v>-1</v>
      </c>
      <c r="H53">
        <v>-1</v>
      </c>
      <c r="I53">
        <v>-1</v>
      </c>
      <c r="J53">
        <v>-1</v>
      </c>
      <c r="K53">
        <v>-1</v>
      </c>
      <c r="L53">
        <v>4080</v>
      </c>
      <c r="M53">
        <v>-1</v>
      </c>
      <c r="N53">
        <v>-1</v>
      </c>
    </row>
    <row r="54" spans="1:14" x14ac:dyDescent="0.3">
      <c r="A54">
        <v>-1</v>
      </c>
      <c r="B54">
        <v>1880</v>
      </c>
      <c r="C54">
        <v>5048</v>
      </c>
      <c r="D54">
        <v>5150</v>
      </c>
      <c r="E54">
        <v>4760</v>
      </c>
      <c r="F54">
        <v>4880</v>
      </c>
      <c r="G54">
        <v>-1</v>
      </c>
      <c r="H54">
        <v>-1</v>
      </c>
      <c r="I54">
        <v>-1</v>
      </c>
      <c r="J54">
        <v>-1</v>
      </c>
      <c r="K54">
        <v>-1</v>
      </c>
      <c r="L54">
        <v>4100</v>
      </c>
      <c r="M54">
        <v>-1</v>
      </c>
      <c r="N54">
        <v>-1</v>
      </c>
    </row>
    <row r="55" spans="1:14" x14ac:dyDescent="0.3">
      <c r="A55">
        <v>-1</v>
      </c>
      <c r="B55">
        <v>1900</v>
      </c>
      <c r="C55">
        <v>5350</v>
      </c>
      <c r="D55">
        <v>5170</v>
      </c>
      <c r="E55">
        <v>4780</v>
      </c>
      <c r="F55">
        <v>4900</v>
      </c>
      <c r="G55">
        <v>-1</v>
      </c>
      <c r="H55">
        <v>-1</v>
      </c>
      <c r="I55">
        <v>-1</v>
      </c>
      <c r="J55">
        <v>-1</v>
      </c>
      <c r="K55">
        <v>-1</v>
      </c>
      <c r="L55">
        <v>4150</v>
      </c>
      <c r="M55">
        <v>-1</v>
      </c>
      <c r="N55">
        <v>-1</v>
      </c>
    </row>
    <row r="56" spans="1:14" x14ac:dyDescent="0.3">
      <c r="A56">
        <v>-1</v>
      </c>
      <c r="B56">
        <v>1920</v>
      </c>
      <c r="C56">
        <v>5875</v>
      </c>
      <c r="D56">
        <v>7662</v>
      </c>
      <c r="E56">
        <v>4800</v>
      </c>
      <c r="F56">
        <v>4920</v>
      </c>
      <c r="G56">
        <v>-1</v>
      </c>
      <c r="H56">
        <v>-1</v>
      </c>
      <c r="I56">
        <v>-1</v>
      </c>
      <c r="J56">
        <v>-1</v>
      </c>
      <c r="K56">
        <v>-1</v>
      </c>
      <c r="L56">
        <v>4180</v>
      </c>
      <c r="M56">
        <v>-1</v>
      </c>
      <c r="N56">
        <v>-1</v>
      </c>
    </row>
    <row r="57" spans="1:14" x14ac:dyDescent="0.3">
      <c r="A57">
        <v>-1</v>
      </c>
      <c r="B57">
        <v>1960</v>
      </c>
      <c r="C57">
        <v>-1</v>
      </c>
      <c r="D57">
        <v>-1</v>
      </c>
      <c r="E57">
        <v>4830</v>
      </c>
      <c r="F57">
        <v>4940</v>
      </c>
      <c r="G57">
        <v>-1</v>
      </c>
      <c r="H57">
        <v>-1</v>
      </c>
      <c r="I57">
        <v>-1</v>
      </c>
      <c r="J57">
        <v>-1</v>
      </c>
      <c r="K57">
        <v>-1</v>
      </c>
      <c r="L57">
        <v>4200</v>
      </c>
      <c r="M57">
        <v>-1</v>
      </c>
      <c r="N57">
        <v>-1</v>
      </c>
    </row>
    <row r="58" spans="1:14" x14ac:dyDescent="0.3">
      <c r="A58">
        <v>-1</v>
      </c>
      <c r="B58">
        <v>1980</v>
      </c>
      <c r="C58">
        <v>-1</v>
      </c>
      <c r="D58">
        <v>-1</v>
      </c>
      <c r="E58">
        <v>4850</v>
      </c>
      <c r="F58">
        <v>4970</v>
      </c>
      <c r="G58">
        <v>-1</v>
      </c>
      <c r="H58">
        <v>-1</v>
      </c>
      <c r="I58">
        <v>-1</v>
      </c>
      <c r="J58">
        <v>-1</v>
      </c>
      <c r="K58">
        <v>-1</v>
      </c>
      <c r="L58">
        <v>4220</v>
      </c>
      <c r="M58">
        <v>-1</v>
      </c>
      <c r="N58">
        <v>-1</v>
      </c>
    </row>
    <row r="59" spans="1:14" x14ac:dyDescent="0.3">
      <c r="A59">
        <v>-1</v>
      </c>
      <c r="B59">
        <v>2000</v>
      </c>
      <c r="C59">
        <v>-1</v>
      </c>
      <c r="D59">
        <v>-1</v>
      </c>
      <c r="E59">
        <v>4885</v>
      </c>
      <c r="F59">
        <v>5000</v>
      </c>
      <c r="G59">
        <v>-1</v>
      </c>
      <c r="H59">
        <v>-1</v>
      </c>
      <c r="I59">
        <v>-1</v>
      </c>
      <c r="J59">
        <v>-1</v>
      </c>
      <c r="K59">
        <v>-1</v>
      </c>
      <c r="L59">
        <v>4240</v>
      </c>
      <c r="M59">
        <v>-1</v>
      </c>
      <c r="N59">
        <v>-1</v>
      </c>
    </row>
    <row r="60" spans="1:14" x14ac:dyDescent="0.3">
      <c r="A60">
        <v>-1</v>
      </c>
      <c r="B60">
        <v>2020</v>
      </c>
      <c r="C60">
        <v>-1</v>
      </c>
      <c r="D60">
        <v>-1</v>
      </c>
      <c r="E60">
        <v>4910</v>
      </c>
      <c r="F60">
        <v>5050</v>
      </c>
      <c r="G60">
        <v>-1</v>
      </c>
      <c r="H60">
        <v>-1</v>
      </c>
      <c r="I60">
        <v>-1</v>
      </c>
      <c r="J60">
        <v>-1</v>
      </c>
      <c r="K60">
        <v>-1</v>
      </c>
      <c r="L60">
        <v>4280</v>
      </c>
      <c r="M60">
        <v>-1</v>
      </c>
      <c r="N60">
        <v>-1</v>
      </c>
    </row>
    <row r="61" spans="1:14" x14ac:dyDescent="0.3">
      <c r="A61">
        <v>-1</v>
      </c>
      <c r="B61">
        <v>2040</v>
      </c>
      <c r="C61">
        <v>-1</v>
      </c>
      <c r="D61">
        <v>-1</v>
      </c>
      <c r="E61">
        <v>4930</v>
      </c>
      <c r="F61">
        <v>5090</v>
      </c>
      <c r="G61">
        <v>-1</v>
      </c>
      <c r="H61">
        <v>-1</v>
      </c>
      <c r="I61">
        <v>-1</v>
      </c>
      <c r="J61">
        <v>-1</v>
      </c>
      <c r="K61">
        <v>-1</v>
      </c>
      <c r="L61">
        <v>4335</v>
      </c>
      <c r="M61">
        <v>-1</v>
      </c>
      <c r="N61">
        <v>-1</v>
      </c>
    </row>
    <row r="62" spans="1:14" x14ac:dyDescent="0.3">
      <c r="A62">
        <v>-1</v>
      </c>
      <c r="B62">
        <v>4635</v>
      </c>
      <c r="C62">
        <v>-1</v>
      </c>
      <c r="D62">
        <v>-1</v>
      </c>
      <c r="E62">
        <v>4970</v>
      </c>
      <c r="F62">
        <v>5120</v>
      </c>
      <c r="G62">
        <v>-1</v>
      </c>
      <c r="H62">
        <v>-1</v>
      </c>
      <c r="I62">
        <v>-1</v>
      </c>
      <c r="J62">
        <v>-1</v>
      </c>
      <c r="K62">
        <v>-1</v>
      </c>
      <c r="L62">
        <v>4400</v>
      </c>
      <c r="M62">
        <v>-1</v>
      </c>
      <c r="N62">
        <v>-1</v>
      </c>
    </row>
    <row r="63" spans="1:14" x14ac:dyDescent="0.3">
      <c r="A63">
        <v>-1</v>
      </c>
      <c r="B63">
        <v>4670</v>
      </c>
      <c r="C63">
        <v>-1</v>
      </c>
      <c r="D63">
        <v>-1</v>
      </c>
      <c r="E63">
        <v>5000</v>
      </c>
      <c r="F63">
        <v>5140</v>
      </c>
      <c r="G63">
        <v>-1</v>
      </c>
      <c r="H63">
        <v>-1</v>
      </c>
      <c r="I63">
        <v>-1</v>
      </c>
      <c r="J63">
        <v>-1</v>
      </c>
      <c r="K63">
        <v>-1</v>
      </c>
      <c r="L63">
        <v>4420</v>
      </c>
      <c r="M63">
        <v>-1</v>
      </c>
      <c r="N63">
        <v>-1</v>
      </c>
    </row>
    <row r="64" spans="1:14" x14ac:dyDescent="0.3">
      <c r="A64">
        <v>-1</v>
      </c>
      <c r="B64">
        <v>4715</v>
      </c>
      <c r="C64">
        <v>-1</v>
      </c>
      <c r="D64">
        <v>-1</v>
      </c>
      <c r="E64">
        <v>5020</v>
      </c>
      <c r="F64">
        <v>5190</v>
      </c>
      <c r="G64">
        <v>-1</v>
      </c>
      <c r="H64">
        <v>-1</v>
      </c>
      <c r="I64">
        <v>-1</v>
      </c>
      <c r="J64">
        <v>-1</v>
      </c>
      <c r="K64">
        <v>-1</v>
      </c>
      <c r="L64">
        <v>4450</v>
      </c>
      <c r="M64">
        <v>-1</v>
      </c>
      <c r="N64">
        <v>-1</v>
      </c>
    </row>
    <row r="65" spans="1:14" x14ac:dyDescent="0.3">
      <c r="A65">
        <v>-1</v>
      </c>
      <c r="B65">
        <v>4780</v>
      </c>
      <c r="C65">
        <v>-1</v>
      </c>
      <c r="D65">
        <v>-1</v>
      </c>
      <c r="E65">
        <v>5050</v>
      </c>
      <c r="F65">
        <v>5210</v>
      </c>
      <c r="G65">
        <v>-1</v>
      </c>
      <c r="H65">
        <v>-1</v>
      </c>
      <c r="I65">
        <v>-1</v>
      </c>
      <c r="J65">
        <v>-1</v>
      </c>
      <c r="K65">
        <v>-1</v>
      </c>
      <c r="L65">
        <v>4470</v>
      </c>
      <c r="M65">
        <v>-1</v>
      </c>
      <c r="N65">
        <v>-1</v>
      </c>
    </row>
    <row r="66" spans="1:14" x14ac:dyDescent="0.3">
      <c r="A66">
        <v>-1</v>
      </c>
      <c r="B66">
        <v>4800</v>
      </c>
      <c r="C66">
        <v>-1</v>
      </c>
      <c r="D66">
        <v>-1</v>
      </c>
      <c r="E66">
        <v>5080</v>
      </c>
      <c r="F66">
        <v>5240</v>
      </c>
      <c r="G66">
        <v>-1</v>
      </c>
      <c r="H66">
        <v>-1</v>
      </c>
      <c r="I66">
        <v>-1</v>
      </c>
      <c r="J66">
        <v>-1</v>
      </c>
      <c r="K66">
        <v>-1</v>
      </c>
      <c r="L66">
        <v>4560</v>
      </c>
      <c r="M66">
        <v>-1</v>
      </c>
      <c r="N66">
        <v>-1</v>
      </c>
    </row>
    <row r="67" spans="1:14" x14ac:dyDescent="0.3">
      <c r="A67">
        <v>-1</v>
      </c>
      <c r="B67">
        <v>4830</v>
      </c>
      <c r="C67">
        <v>-1</v>
      </c>
      <c r="D67">
        <v>-1</v>
      </c>
      <c r="E67">
        <v>5100</v>
      </c>
      <c r="F67">
        <v>5260</v>
      </c>
      <c r="G67">
        <v>-1</v>
      </c>
      <c r="H67">
        <v>-1</v>
      </c>
      <c r="I67">
        <v>-1</v>
      </c>
      <c r="J67">
        <v>-1</v>
      </c>
      <c r="K67">
        <v>-1</v>
      </c>
      <c r="L67">
        <v>4640</v>
      </c>
      <c r="M67">
        <v>-1</v>
      </c>
      <c r="N67">
        <v>-1</v>
      </c>
    </row>
    <row r="68" spans="1:14" x14ac:dyDescent="0.3">
      <c r="A68">
        <v>-1</v>
      </c>
      <c r="B68">
        <v>4940</v>
      </c>
      <c r="C68">
        <v>-1</v>
      </c>
      <c r="D68">
        <v>-1</v>
      </c>
      <c r="E68">
        <v>5140</v>
      </c>
      <c r="F68">
        <v>5280</v>
      </c>
      <c r="G68">
        <v>-1</v>
      </c>
      <c r="H68">
        <v>-1</v>
      </c>
      <c r="I68">
        <v>-1</v>
      </c>
      <c r="J68">
        <v>-1</v>
      </c>
      <c r="K68">
        <v>-1</v>
      </c>
      <c r="L68">
        <v>4675</v>
      </c>
      <c r="M68">
        <v>-1</v>
      </c>
      <c r="N68">
        <v>-1</v>
      </c>
    </row>
    <row r="69" spans="1:14" x14ac:dyDescent="0.3">
      <c r="A69">
        <v>-1</v>
      </c>
      <c r="B69">
        <v>5010</v>
      </c>
      <c r="C69">
        <v>-1</v>
      </c>
      <c r="D69">
        <v>-1</v>
      </c>
      <c r="E69">
        <v>5180</v>
      </c>
      <c r="F69">
        <v>5310</v>
      </c>
      <c r="G69">
        <v>-1</v>
      </c>
      <c r="H69">
        <v>-1</v>
      </c>
      <c r="I69">
        <v>-1</v>
      </c>
      <c r="J69">
        <v>-1</v>
      </c>
      <c r="K69">
        <v>-1</v>
      </c>
      <c r="L69">
        <v>5050</v>
      </c>
      <c r="M69">
        <v>-1</v>
      </c>
      <c r="N69">
        <v>-1</v>
      </c>
    </row>
    <row r="70" spans="1:14" x14ac:dyDescent="0.3">
      <c r="A70">
        <v>-1</v>
      </c>
      <c r="B70">
        <v>5070</v>
      </c>
      <c r="C70">
        <v>-1</v>
      </c>
      <c r="D70">
        <v>-1</v>
      </c>
      <c r="E70">
        <v>5270</v>
      </c>
      <c r="F70">
        <v>5360</v>
      </c>
      <c r="G70">
        <v>-1</v>
      </c>
      <c r="H70">
        <v>-1</v>
      </c>
      <c r="I70">
        <v>-1</v>
      </c>
      <c r="J70">
        <v>-1</v>
      </c>
      <c r="K70">
        <v>-1</v>
      </c>
      <c r="L70">
        <v>5110</v>
      </c>
      <c r="M70">
        <v>-1</v>
      </c>
      <c r="N70">
        <v>-1</v>
      </c>
    </row>
    <row r="71" spans="1:14" x14ac:dyDescent="0.3">
      <c r="A71">
        <v>-1</v>
      </c>
      <c r="B71">
        <v>5135</v>
      </c>
      <c r="C71">
        <v>-1</v>
      </c>
      <c r="D71">
        <v>-1</v>
      </c>
      <c r="E71">
        <v>5350</v>
      </c>
      <c r="F71">
        <v>5480</v>
      </c>
      <c r="G71">
        <v>-1</v>
      </c>
      <c r="H71">
        <v>-1</v>
      </c>
      <c r="I71">
        <v>-1</v>
      </c>
      <c r="J71">
        <v>-1</v>
      </c>
      <c r="K71">
        <v>-1</v>
      </c>
      <c r="L71">
        <v>5180</v>
      </c>
      <c r="M71">
        <v>-1</v>
      </c>
      <c r="N71">
        <v>-1</v>
      </c>
    </row>
    <row r="72" spans="1:14" x14ac:dyDescent="0.3">
      <c r="A72">
        <v>-1</v>
      </c>
      <c r="B72">
        <v>5200</v>
      </c>
      <c r="C72">
        <v>-1</v>
      </c>
      <c r="D72">
        <v>-1</v>
      </c>
      <c r="E72">
        <v>5400</v>
      </c>
      <c r="F72">
        <v>5525</v>
      </c>
      <c r="G72">
        <v>-1</v>
      </c>
      <c r="H72">
        <v>-1</v>
      </c>
      <c r="I72">
        <v>-1</v>
      </c>
      <c r="J72">
        <v>-1</v>
      </c>
      <c r="K72">
        <v>-1</v>
      </c>
      <c r="L72">
        <v>5270</v>
      </c>
      <c r="M72">
        <v>-1</v>
      </c>
      <c r="N72">
        <v>-1</v>
      </c>
    </row>
    <row r="73" spans="1:14" x14ac:dyDescent="0.3">
      <c r="A73">
        <v>-1</v>
      </c>
      <c r="B73">
        <v>-1</v>
      </c>
      <c r="C73">
        <v>-1</v>
      </c>
      <c r="D73">
        <v>-1</v>
      </c>
      <c r="E73">
        <v>-1</v>
      </c>
      <c r="F73">
        <v>-1</v>
      </c>
      <c r="G73">
        <v>-1</v>
      </c>
      <c r="H73">
        <v>-1</v>
      </c>
      <c r="I73">
        <v>-1</v>
      </c>
      <c r="J73">
        <v>-1</v>
      </c>
      <c r="K73">
        <v>-1</v>
      </c>
      <c r="L73">
        <v>-1</v>
      </c>
      <c r="M73">
        <v>-1</v>
      </c>
      <c r="N73">
        <v>-1</v>
      </c>
    </row>
    <row r="74" spans="1:14" x14ac:dyDescent="0.3">
      <c r="A74">
        <v>-1</v>
      </c>
      <c r="B74">
        <v>-1</v>
      </c>
      <c r="C74">
        <v>-1</v>
      </c>
      <c r="D74">
        <v>-1</v>
      </c>
      <c r="E74">
        <v>-1</v>
      </c>
      <c r="F74">
        <v>-1</v>
      </c>
      <c r="G74">
        <v>-1</v>
      </c>
      <c r="H74">
        <v>-1</v>
      </c>
      <c r="I74">
        <v>-1</v>
      </c>
      <c r="J74">
        <v>-1</v>
      </c>
      <c r="K74">
        <v>-1</v>
      </c>
      <c r="L74">
        <v>-1</v>
      </c>
      <c r="M74">
        <v>-1</v>
      </c>
      <c r="N74">
        <v>-1</v>
      </c>
    </row>
    <row r="75" spans="1:14" x14ac:dyDescent="0.3">
      <c r="A75">
        <v>-1</v>
      </c>
      <c r="B75">
        <v>-1</v>
      </c>
      <c r="C75">
        <v>-1</v>
      </c>
      <c r="D75">
        <v>-1</v>
      </c>
      <c r="E75">
        <v>-1</v>
      </c>
      <c r="F75">
        <v>-1</v>
      </c>
      <c r="G75">
        <v>-1</v>
      </c>
      <c r="H75">
        <v>-1</v>
      </c>
      <c r="I75">
        <v>-1</v>
      </c>
      <c r="J75">
        <v>-1</v>
      </c>
      <c r="K75">
        <v>-1</v>
      </c>
      <c r="L75">
        <v>-1</v>
      </c>
      <c r="M75">
        <v>-1</v>
      </c>
      <c r="N75">
        <v>-1</v>
      </c>
    </row>
    <row r="76" spans="1:14" x14ac:dyDescent="0.3">
      <c r="A76">
        <v>-1</v>
      </c>
      <c r="B76">
        <v>-1</v>
      </c>
      <c r="C76">
        <v>-1</v>
      </c>
      <c r="D76">
        <v>-1</v>
      </c>
      <c r="E76">
        <v>-1</v>
      </c>
      <c r="F76">
        <v>-1</v>
      </c>
      <c r="G76">
        <v>-1</v>
      </c>
      <c r="H76">
        <v>-1</v>
      </c>
      <c r="I76">
        <v>-1</v>
      </c>
      <c r="J76">
        <v>-1</v>
      </c>
      <c r="K76">
        <v>-1</v>
      </c>
      <c r="L76">
        <v>-1</v>
      </c>
      <c r="M76">
        <v>-1</v>
      </c>
      <c r="N76">
        <v>-1</v>
      </c>
    </row>
    <row r="77" spans="1:14" x14ac:dyDescent="0.3">
      <c r="A77">
        <v>-1</v>
      </c>
      <c r="B77">
        <v>-1</v>
      </c>
      <c r="C77">
        <v>-1</v>
      </c>
      <c r="D77">
        <v>-1</v>
      </c>
      <c r="E77">
        <v>-1</v>
      </c>
      <c r="F77">
        <v>-1</v>
      </c>
      <c r="G77">
        <v>-1</v>
      </c>
      <c r="H77">
        <v>-1</v>
      </c>
      <c r="I77">
        <v>-1</v>
      </c>
      <c r="J77">
        <v>-1</v>
      </c>
      <c r="K77">
        <v>-1</v>
      </c>
      <c r="L77">
        <v>-1</v>
      </c>
      <c r="M77">
        <v>-1</v>
      </c>
      <c r="N77">
        <v>-1</v>
      </c>
    </row>
    <row r="78" spans="1:14" x14ac:dyDescent="0.3">
      <c r="A78">
        <v>-1</v>
      </c>
      <c r="B78">
        <v>-1</v>
      </c>
      <c r="C78">
        <v>-1</v>
      </c>
      <c r="D78">
        <v>-1</v>
      </c>
      <c r="E78">
        <v>-1</v>
      </c>
      <c r="F78">
        <v>-1</v>
      </c>
      <c r="G78">
        <v>-1</v>
      </c>
      <c r="H78">
        <v>-1</v>
      </c>
      <c r="I78">
        <v>-1</v>
      </c>
      <c r="J78">
        <v>-1</v>
      </c>
      <c r="K78">
        <v>-1</v>
      </c>
      <c r="L78">
        <v>-1</v>
      </c>
      <c r="M78">
        <v>-1</v>
      </c>
      <c r="N78">
        <v>-1</v>
      </c>
    </row>
    <row r="79" spans="1:14" x14ac:dyDescent="0.3">
      <c r="A79">
        <v>-1</v>
      </c>
      <c r="B79">
        <v>-1</v>
      </c>
      <c r="C79">
        <v>-1</v>
      </c>
      <c r="D79">
        <v>-1</v>
      </c>
      <c r="E79">
        <v>-1</v>
      </c>
      <c r="F79">
        <v>-1</v>
      </c>
      <c r="G79">
        <v>-1</v>
      </c>
      <c r="H79">
        <v>-1</v>
      </c>
      <c r="I79">
        <v>-1</v>
      </c>
      <c r="J79">
        <v>-1</v>
      </c>
      <c r="K79">
        <v>-1</v>
      </c>
      <c r="L79">
        <v>-1</v>
      </c>
      <c r="M79">
        <v>-1</v>
      </c>
      <c r="N79">
        <v>-1</v>
      </c>
    </row>
    <row r="80" spans="1:14" x14ac:dyDescent="0.3">
      <c r="A80">
        <v>-1</v>
      </c>
      <c r="B80">
        <v>-1</v>
      </c>
      <c r="C80">
        <v>-1</v>
      </c>
      <c r="D80">
        <v>-1</v>
      </c>
      <c r="E80">
        <v>-1</v>
      </c>
      <c r="F80">
        <v>-1</v>
      </c>
      <c r="G80">
        <v>-1</v>
      </c>
      <c r="H80">
        <v>-1</v>
      </c>
      <c r="I80">
        <v>-1</v>
      </c>
      <c r="J80">
        <v>-1</v>
      </c>
      <c r="K80">
        <v>-1</v>
      </c>
      <c r="L80">
        <v>-1</v>
      </c>
      <c r="M80">
        <v>-1</v>
      </c>
      <c r="N80">
        <v>-1</v>
      </c>
    </row>
    <row r="81" spans="1:14" x14ac:dyDescent="0.3">
      <c r="A81">
        <v>-1</v>
      </c>
      <c r="B81">
        <v>-1</v>
      </c>
      <c r="C81">
        <v>-1</v>
      </c>
      <c r="D81">
        <v>-1</v>
      </c>
      <c r="E81">
        <v>-1</v>
      </c>
      <c r="F81">
        <v>-1</v>
      </c>
      <c r="G81">
        <v>-1</v>
      </c>
      <c r="H81">
        <v>-1</v>
      </c>
      <c r="I81">
        <v>-1</v>
      </c>
      <c r="J81">
        <v>-1</v>
      </c>
      <c r="K81">
        <v>-1</v>
      </c>
      <c r="L81">
        <v>-1</v>
      </c>
      <c r="M81">
        <v>-1</v>
      </c>
      <c r="N81">
        <v>-1</v>
      </c>
    </row>
    <row r="82" spans="1:14" x14ac:dyDescent="0.3">
      <c r="A82">
        <v>-1</v>
      </c>
      <c r="B82">
        <v>-1</v>
      </c>
      <c r="C82">
        <v>-1</v>
      </c>
      <c r="D82">
        <v>-1</v>
      </c>
      <c r="E82">
        <v>-1</v>
      </c>
      <c r="F82">
        <v>-1</v>
      </c>
      <c r="G82">
        <v>-1</v>
      </c>
      <c r="H82">
        <v>-1</v>
      </c>
      <c r="I82">
        <v>-1</v>
      </c>
      <c r="J82">
        <v>-1</v>
      </c>
      <c r="K82">
        <v>-1</v>
      </c>
      <c r="L82">
        <v>-1</v>
      </c>
      <c r="M82">
        <v>-1</v>
      </c>
      <c r="N82">
        <v>-1</v>
      </c>
    </row>
    <row r="83" spans="1:14" x14ac:dyDescent="0.3">
      <c r="A83">
        <v>-1</v>
      </c>
      <c r="B83">
        <v>-1</v>
      </c>
      <c r="C83">
        <v>-1</v>
      </c>
      <c r="D83">
        <v>-1</v>
      </c>
      <c r="E83">
        <v>-1</v>
      </c>
      <c r="F83">
        <v>-1</v>
      </c>
      <c r="G83">
        <v>-1</v>
      </c>
      <c r="H83">
        <v>-1</v>
      </c>
      <c r="I83">
        <v>-1</v>
      </c>
      <c r="J83">
        <v>-1</v>
      </c>
      <c r="K83">
        <v>-1</v>
      </c>
      <c r="L83">
        <v>-1</v>
      </c>
      <c r="M83">
        <v>-1</v>
      </c>
      <c r="N83">
        <v>-1</v>
      </c>
    </row>
    <row r="84" spans="1:14" x14ac:dyDescent="0.3">
      <c r="A84">
        <v>-1</v>
      </c>
      <c r="B84">
        <v>-1</v>
      </c>
      <c r="C84">
        <v>-1</v>
      </c>
      <c r="D84">
        <v>-1</v>
      </c>
      <c r="E84">
        <v>-1</v>
      </c>
      <c r="F84">
        <v>-1</v>
      </c>
      <c r="G84">
        <v>-1</v>
      </c>
      <c r="H84">
        <v>-1</v>
      </c>
      <c r="I84">
        <v>-1</v>
      </c>
      <c r="J84">
        <v>-1</v>
      </c>
      <c r="K84">
        <v>-1</v>
      </c>
      <c r="L84">
        <v>-1</v>
      </c>
      <c r="M84">
        <v>-1</v>
      </c>
      <c r="N84">
        <v>-1</v>
      </c>
    </row>
    <row r="85" spans="1:14" x14ac:dyDescent="0.3">
      <c r="A85">
        <v>-1</v>
      </c>
      <c r="B85">
        <v>-1</v>
      </c>
      <c r="C85">
        <v>-1</v>
      </c>
      <c r="D85">
        <v>-1</v>
      </c>
      <c r="E85">
        <v>-1</v>
      </c>
      <c r="F85">
        <v>-1</v>
      </c>
      <c r="G85">
        <v>-1</v>
      </c>
      <c r="H85">
        <v>-1</v>
      </c>
      <c r="I85">
        <v>-1</v>
      </c>
      <c r="J85">
        <v>-1</v>
      </c>
      <c r="K85">
        <v>-1</v>
      </c>
      <c r="L85">
        <v>-1</v>
      </c>
      <c r="M85">
        <v>-1</v>
      </c>
      <c r="N85">
        <v>-1</v>
      </c>
    </row>
    <row r="86" spans="1:14" x14ac:dyDescent="0.3">
      <c r="A86">
        <v>-1</v>
      </c>
      <c r="B86">
        <v>-1</v>
      </c>
      <c r="C86">
        <v>-1</v>
      </c>
      <c r="D86">
        <v>-1</v>
      </c>
      <c r="E86">
        <v>-1</v>
      </c>
      <c r="F86">
        <v>-1</v>
      </c>
      <c r="G86">
        <v>-1</v>
      </c>
      <c r="H86">
        <v>-1</v>
      </c>
      <c r="I86">
        <v>-1</v>
      </c>
      <c r="J86">
        <v>-1</v>
      </c>
      <c r="K86">
        <v>-1</v>
      </c>
      <c r="L86">
        <v>-1</v>
      </c>
      <c r="M86">
        <v>-1</v>
      </c>
      <c r="N86">
        <v>-1</v>
      </c>
    </row>
    <row r="87" spans="1:14" x14ac:dyDescent="0.3">
      <c r="A87">
        <v>-1</v>
      </c>
      <c r="B87">
        <v>-1</v>
      </c>
      <c r="C87">
        <v>-1</v>
      </c>
      <c r="D87">
        <v>-1</v>
      </c>
      <c r="E87">
        <v>-1</v>
      </c>
      <c r="F87">
        <v>-1</v>
      </c>
      <c r="G87">
        <v>-1</v>
      </c>
      <c r="H87">
        <v>-1</v>
      </c>
      <c r="I87">
        <v>-1</v>
      </c>
      <c r="J87">
        <v>-1</v>
      </c>
      <c r="K87">
        <v>-1</v>
      </c>
      <c r="L87">
        <v>-1</v>
      </c>
      <c r="M87">
        <v>-1</v>
      </c>
      <c r="N87">
        <v>-1</v>
      </c>
    </row>
    <row r="88" spans="1:14" x14ac:dyDescent="0.3">
      <c r="A88">
        <v>-1</v>
      </c>
      <c r="B88">
        <v>-1</v>
      </c>
      <c r="C88">
        <v>-1</v>
      </c>
      <c r="D88">
        <v>-1</v>
      </c>
      <c r="E88">
        <v>-1</v>
      </c>
      <c r="F88">
        <v>-1</v>
      </c>
      <c r="G88">
        <v>-1</v>
      </c>
      <c r="H88">
        <v>-1</v>
      </c>
      <c r="I88">
        <v>-1</v>
      </c>
      <c r="J88">
        <v>-1</v>
      </c>
      <c r="K88">
        <v>-1</v>
      </c>
      <c r="L88">
        <v>-1</v>
      </c>
      <c r="M88">
        <v>-1</v>
      </c>
      <c r="N88">
        <v>-1</v>
      </c>
    </row>
    <row r="89" spans="1:14" x14ac:dyDescent="0.3">
      <c r="A89">
        <v>-1</v>
      </c>
      <c r="B89">
        <v>-1</v>
      </c>
      <c r="C89">
        <v>-1</v>
      </c>
      <c r="D89">
        <v>-1</v>
      </c>
      <c r="E89">
        <v>-1</v>
      </c>
      <c r="F89">
        <v>-1</v>
      </c>
      <c r="G89">
        <v>-1</v>
      </c>
      <c r="H89">
        <v>-1</v>
      </c>
      <c r="I89">
        <v>-1</v>
      </c>
      <c r="J89">
        <v>-1</v>
      </c>
      <c r="K89">
        <v>-1</v>
      </c>
      <c r="L89">
        <v>-1</v>
      </c>
      <c r="M89">
        <v>-1</v>
      </c>
      <c r="N89">
        <v>-1</v>
      </c>
    </row>
    <row r="90" spans="1:14" x14ac:dyDescent="0.3">
      <c r="A90">
        <v>-1</v>
      </c>
      <c r="B90">
        <v>-1</v>
      </c>
      <c r="C90">
        <v>-1</v>
      </c>
      <c r="D90">
        <v>-1</v>
      </c>
      <c r="E90">
        <v>-1</v>
      </c>
      <c r="F90">
        <v>-1</v>
      </c>
      <c r="G90">
        <v>-1</v>
      </c>
      <c r="H90">
        <v>-1</v>
      </c>
      <c r="I90">
        <v>-1</v>
      </c>
      <c r="J90">
        <v>-1</v>
      </c>
      <c r="K90">
        <v>-1</v>
      </c>
      <c r="L90">
        <v>-1</v>
      </c>
      <c r="M90">
        <v>-1</v>
      </c>
      <c r="N90">
        <v>-1</v>
      </c>
    </row>
    <row r="91" spans="1:14" x14ac:dyDescent="0.3">
      <c r="A91">
        <v>-1</v>
      </c>
      <c r="B91">
        <v>-1</v>
      </c>
      <c r="C91">
        <v>-1</v>
      </c>
      <c r="D91">
        <v>-1</v>
      </c>
      <c r="E91">
        <v>-1</v>
      </c>
      <c r="F91">
        <v>-1</v>
      </c>
      <c r="G91">
        <v>-1</v>
      </c>
      <c r="H91">
        <v>-1</v>
      </c>
      <c r="I91">
        <v>-1</v>
      </c>
      <c r="J91">
        <v>-1</v>
      </c>
      <c r="K91">
        <v>-1</v>
      </c>
      <c r="L91">
        <v>-1</v>
      </c>
      <c r="M91">
        <v>-1</v>
      </c>
      <c r="N91">
        <v>-1</v>
      </c>
    </row>
    <row r="92" spans="1:14" x14ac:dyDescent="0.3">
      <c r="A92">
        <v>-1</v>
      </c>
      <c r="B92">
        <v>-1</v>
      </c>
      <c r="C92">
        <v>-1</v>
      </c>
      <c r="D92">
        <v>-1</v>
      </c>
      <c r="E92">
        <v>-1</v>
      </c>
      <c r="F92">
        <v>-1</v>
      </c>
      <c r="G92">
        <v>-1</v>
      </c>
      <c r="H92">
        <v>-1</v>
      </c>
      <c r="I92">
        <v>-1</v>
      </c>
      <c r="J92">
        <v>-1</v>
      </c>
      <c r="K92">
        <v>-1</v>
      </c>
      <c r="L92">
        <v>-1</v>
      </c>
      <c r="M92">
        <v>-1</v>
      </c>
      <c r="N92">
        <v>-1</v>
      </c>
    </row>
    <row r="93" spans="1:14" x14ac:dyDescent="0.3">
      <c r="A93">
        <v>-1</v>
      </c>
      <c r="B93">
        <v>-1</v>
      </c>
      <c r="C93">
        <v>-1</v>
      </c>
      <c r="D93">
        <v>-1</v>
      </c>
      <c r="E93">
        <v>-1</v>
      </c>
      <c r="F93">
        <v>-1</v>
      </c>
      <c r="G93">
        <v>-1</v>
      </c>
      <c r="H93">
        <v>-1</v>
      </c>
      <c r="I93">
        <v>-1</v>
      </c>
      <c r="J93">
        <v>-1</v>
      </c>
      <c r="K93">
        <v>-1</v>
      </c>
      <c r="L93">
        <v>-1</v>
      </c>
      <c r="M93">
        <v>-1</v>
      </c>
      <c r="N93">
        <v>-1</v>
      </c>
    </row>
    <row r="94" spans="1:14" x14ac:dyDescent="0.3">
      <c r="A94">
        <v>-1</v>
      </c>
      <c r="B94">
        <v>-1</v>
      </c>
      <c r="C94">
        <v>-1</v>
      </c>
      <c r="D94">
        <v>-1</v>
      </c>
      <c r="E94">
        <v>-1</v>
      </c>
      <c r="F94">
        <v>-1</v>
      </c>
      <c r="G94">
        <v>-1</v>
      </c>
      <c r="H94">
        <v>-1</v>
      </c>
      <c r="I94">
        <v>-1</v>
      </c>
      <c r="J94">
        <v>-1</v>
      </c>
      <c r="K94">
        <v>-1</v>
      </c>
      <c r="L94">
        <v>-1</v>
      </c>
      <c r="M94">
        <v>-1</v>
      </c>
      <c r="N94">
        <v>-1</v>
      </c>
    </row>
    <row r="95" spans="1:14" x14ac:dyDescent="0.3">
      <c r="A95">
        <v>-1</v>
      </c>
      <c r="B95">
        <v>-1</v>
      </c>
      <c r="C95">
        <v>-1</v>
      </c>
      <c r="D95">
        <v>-1</v>
      </c>
      <c r="E95">
        <v>-1</v>
      </c>
      <c r="F95">
        <v>-1</v>
      </c>
      <c r="G95">
        <v>-1</v>
      </c>
      <c r="H95">
        <v>-1</v>
      </c>
      <c r="I95">
        <v>-1</v>
      </c>
      <c r="J95">
        <v>-1</v>
      </c>
      <c r="K95">
        <v>-1</v>
      </c>
      <c r="L95">
        <v>-1</v>
      </c>
      <c r="M95">
        <v>-1</v>
      </c>
      <c r="N95">
        <v>-1</v>
      </c>
    </row>
    <row r="96" spans="1:14" x14ac:dyDescent="0.3">
      <c r="A96">
        <v>-1</v>
      </c>
      <c r="B96">
        <v>-1</v>
      </c>
      <c r="C96">
        <v>-1</v>
      </c>
      <c r="D96">
        <v>-1</v>
      </c>
      <c r="E96">
        <v>-1</v>
      </c>
      <c r="F96">
        <v>-1</v>
      </c>
      <c r="G96">
        <v>-1</v>
      </c>
      <c r="H96">
        <v>-1</v>
      </c>
      <c r="I96">
        <v>-1</v>
      </c>
      <c r="J96">
        <v>-1</v>
      </c>
      <c r="K96">
        <v>-1</v>
      </c>
      <c r="L96">
        <v>-1</v>
      </c>
      <c r="M96">
        <v>-1</v>
      </c>
      <c r="N96">
        <v>-1</v>
      </c>
    </row>
    <row r="97" spans="1:14" x14ac:dyDescent="0.3">
      <c r="A97">
        <v>-1</v>
      </c>
      <c r="B97">
        <v>-1</v>
      </c>
      <c r="C97">
        <v>-1</v>
      </c>
      <c r="D97">
        <v>-1</v>
      </c>
      <c r="E97">
        <v>-1</v>
      </c>
      <c r="F97">
        <v>-1</v>
      </c>
      <c r="G97">
        <v>-1</v>
      </c>
      <c r="H97">
        <v>-1</v>
      </c>
      <c r="I97">
        <v>-1</v>
      </c>
      <c r="J97">
        <v>-1</v>
      </c>
      <c r="K97">
        <v>-1</v>
      </c>
      <c r="L97">
        <v>-1</v>
      </c>
      <c r="M97">
        <v>-1</v>
      </c>
      <c r="N97">
        <v>-1</v>
      </c>
    </row>
    <row r="98" spans="1:14" x14ac:dyDescent="0.3">
      <c r="A98">
        <v>-1</v>
      </c>
      <c r="B98">
        <v>-1</v>
      </c>
      <c r="C98">
        <v>-1</v>
      </c>
      <c r="D98">
        <v>-1</v>
      </c>
      <c r="E98">
        <v>-1</v>
      </c>
      <c r="F98">
        <v>-1</v>
      </c>
      <c r="G98">
        <v>-1</v>
      </c>
      <c r="H98">
        <v>-1</v>
      </c>
      <c r="I98">
        <v>-1</v>
      </c>
      <c r="J98">
        <v>-1</v>
      </c>
      <c r="K98">
        <v>-1</v>
      </c>
      <c r="L98">
        <v>-1</v>
      </c>
      <c r="M98">
        <v>-1</v>
      </c>
      <c r="N98">
        <v>-1</v>
      </c>
    </row>
    <row r="99" spans="1:14" x14ac:dyDescent="0.3">
      <c r="A99">
        <v>-1</v>
      </c>
      <c r="B99">
        <v>-1</v>
      </c>
      <c r="C99">
        <v>-1</v>
      </c>
      <c r="D99">
        <v>-1</v>
      </c>
      <c r="E99">
        <v>-1</v>
      </c>
      <c r="F99">
        <v>-1</v>
      </c>
      <c r="G99">
        <v>-1</v>
      </c>
      <c r="H99">
        <v>-1</v>
      </c>
      <c r="I99">
        <v>-1</v>
      </c>
      <c r="J99">
        <v>-1</v>
      </c>
      <c r="K99">
        <v>-1</v>
      </c>
      <c r="L99">
        <v>-1</v>
      </c>
      <c r="M99">
        <v>-1</v>
      </c>
      <c r="N99">
        <v>-1</v>
      </c>
    </row>
    <row r="100" spans="1:14" x14ac:dyDescent="0.3">
      <c r="A100">
        <v>-1</v>
      </c>
      <c r="B100">
        <v>-1</v>
      </c>
      <c r="C100">
        <v>-1</v>
      </c>
      <c r="D100">
        <v>-1</v>
      </c>
      <c r="E100">
        <v>-1</v>
      </c>
      <c r="F100">
        <v>-1</v>
      </c>
      <c r="G100">
        <v>-1</v>
      </c>
      <c r="H100">
        <v>-1</v>
      </c>
      <c r="I100">
        <v>-1</v>
      </c>
      <c r="J100">
        <v>-1</v>
      </c>
      <c r="K100">
        <v>-1</v>
      </c>
      <c r="L100">
        <v>-1</v>
      </c>
      <c r="M100">
        <v>-1</v>
      </c>
      <c r="N100">
        <v>-1</v>
      </c>
    </row>
    <row r="101" spans="1:14" x14ac:dyDescent="0.3">
      <c r="A101">
        <v>-1</v>
      </c>
      <c r="B101">
        <v>-1</v>
      </c>
      <c r="C101">
        <v>-1</v>
      </c>
      <c r="D101">
        <v>-1</v>
      </c>
      <c r="E101">
        <v>-1</v>
      </c>
      <c r="F101">
        <v>-1</v>
      </c>
      <c r="G101">
        <v>-1</v>
      </c>
      <c r="H101">
        <v>-1</v>
      </c>
      <c r="I101">
        <v>-1</v>
      </c>
      <c r="J101">
        <v>-1</v>
      </c>
      <c r="K101">
        <v>-1</v>
      </c>
      <c r="L101">
        <v>-1</v>
      </c>
      <c r="M101">
        <v>-1</v>
      </c>
      <c r="N101">
        <v>-1</v>
      </c>
    </row>
    <row r="102" spans="1:14" x14ac:dyDescent="0.3">
      <c r="A102">
        <v>-1</v>
      </c>
      <c r="B102">
        <v>-1</v>
      </c>
      <c r="C102">
        <v>-1</v>
      </c>
      <c r="D102">
        <v>-1</v>
      </c>
      <c r="E102">
        <v>-1</v>
      </c>
      <c r="F102">
        <v>-1</v>
      </c>
      <c r="G102">
        <v>-1</v>
      </c>
      <c r="H102">
        <v>-1</v>
      </c>
      <c r="I102">
        <v>-1</v>
      </c>
      <c r="J102">
        <v>-1</v>
      </c>
      <c r="K102">
        <v>-1</v>
      </c>
      <c r="L102">
        <v>-1</v>
      </c>
      <c r="M102">
        <v>-1</v>
      </c>
      <c r="N102">
        <v>-1</v>
      </c>
    </row>
    <row r="103" spans="1:14" x14ac:dyDescent="0.3">
      <c r="A103">
        <v>-1</v>
      </c>
      <c r="B103">
        <v>-1</v>
      </c>
      <c r="C103">
        <v>-1</v>
      </c>
      <c r="D103">
        <v>-1</v>
      </c>
      <c r="E103">
        <v>-1</v>
      </c>
      <c r="F103">
        <v>-1</v>
      </c>
      <c r="G103">
        <v>-1</v>
      </c>
      <c r="H103">
        <v>-1</v>
      </c>
      <c r="I103">
        <v>-1</v>
      </c>
      <c r="J103">
        <v>-1</v>
      </c>
      <c r="K103">
        <v>-1</v>
      </c>
      <c r="L103">
        <v>-1</v>
      </c>
      <c r="M103">
        <v>-1</v>
      </c>
      <c r="N103">
        <v>-1</v>
      </c>
    </row>
    <row r="104" spans="1:14" x14ac:dyDescent="0.3">
      <c r="A104">
        <v>-1</v>
      </c>
      <c r="B104">
        <v>-1</v>
      </c>
      <c r="C104">
        <v>-1</v>
      </c>
      <c r="D104">
        <v>-1</v>
      </c>
      <c r="E104">
        <v>-1</v>
      </c>
      <c r="F104">
        <v>-1</v>
      </c>
      <c r="G104">
        <v>-1</v>
      </c>
      <c r="H104">
        <v>-1</v>
      </c>
      <c r="I104">
        <v>-1</v>
      </c>
      <c r="J104">
        <v>-1</v>
      </c>
      <c r="K104">
        <v>-1</v>
      </c>
      <c r="L104">
        <v>-1</v>
      </c>
      <c r="M104">
        <v>-1</v>
      </c>
      <c r="N104">
        <v>-1</v>
      </c>
    </row>
    <row r="105" spans="1:14" x14ac:dyDescent="0.3">
      <c r="A105">
        <v>-1</v>
      </c>
      <c r="B105">
        <v>-1</v>
      </c>
      <c r="C105">
        <v>-1</v>
      </c>
      <c r="D105">
        <v>-1</v>
      </c>
      <c r="E105">
        <v>-1</v>
      </c>
      <c r="F105">
        <v>-1</v>
      </c>
      <c r="G105">
        <v>-1</v>
      </c>
      <c r="H105">
        <v>-1</v>
      </c>
      <c r="I105">
        <v>-1</v>
      </c>
      <c r="J105">
        <v>-1</v>
      </c>
      <c r="K105">
        <v>-1</v>
      </c>
      <c r="L105">
        <v>-1</v>
      </c>
      <c r="M105">
        <v>-1</v>
      </c>
      <c r="N105">
        <v>-1</v>
      </c>
    </row>
    <row r="106" spans="1:14" x14ac:dyDescent="0.3">
      <c r="A106">
        <v>-1</v>
      </c>
      <c r="B106">
        <v>-1</v>
      </c>
      <c r="C106">
        <v>-1</v>
      </c>
      <c r="D106">
        <v>-1</v>
      </c>
      <c r="E106">
        <v>-1</v>
      </c>
      <c r="F106">
        <v>-1</v>
      </c>
      <c r="G106">
        <v>-1</v>
      </c>
      <c r="H106">
        <v>-1</v>
      </c>
      <c r="I106">
        <v>-1</v>
      </c>
      <c r="J106">
        <v>-1</v>
      </c>
      <c r="K106">
        <v>-1</v>
      </c>
      <c r="L106">
        <v>-1</v>
      </c>
      <c r="M106">
        <v>-1</v>
      </c>
      <c r="N106">
        <v>-1</v>
      </c>
    </row>
    <row r="107" spans="1:14" x14ac:dyDescent="0.3">
      <c r="A107">
        <v>-1</v>
      </c>
      <c r="B107">
        <v>-1</v>
      </c>
      <c r="C107">
        <v>-1</v>
      </c>
      <c r="D107">
        <v>-1</v>
      </c>
      <c r="E107">
        <v>-1</v>
      </c>
      <c r="F107">
        <v>-1</v>
      </c>
      <c r="G107">
        <v>-1</v>
      </c>
      <c r="H107">
        <v>-1</v>
      </c>
      <c r="I107">
        <v>-1</v>
      </c>
      <c r="J107">
        <v>-1</v>
      </c>
      <c r="K107">
        <v>-1</v>
      </c>
      <c r="L107">
        <v>-1</v>
      </c>
      <c r="M107">
        <v>-1</v>
      </c>
      <c r="N107">
        <v>-1</v>
      </c>
    </row>
    <row r="108" spans="1:14" x14ac:dyDescent="0.3">
      <c r="A108">
        <v>-1</v>
      </c>
      <c r="B108">
        <v>-1</v>
      </c>
      <c r="C108">
        <v>-1</v>
      </c>
      <c r="D108">
        <v>-1</v>
      </c>
      <c r="E108">
        <v>-1</v>
      </c>
      <c r="F108">
        <v>-1</v>
      </c>
      <c r="G108">
        <v>-1</v>
      </c>
      <c r="H108">
        <v>-1</v>
      </c>
      <c r="I108">
        <v>-1</v>
      </c>
      <c r="J108">
        <v>-1</v>
      </c>
      <c r="K108">
        <v>-1</v>
      </c>
      <c r="L108">
        <v>-1</v>
      </c>
      <c r="M108">
        <v>-1</v>
      </c>
      <c r="N108">
        <v>-1</v>
      </c>
    </row>
    <row r="109" spans="1:14" x14ac:dyDescent="0.3">
      <c r="A109">
        <v>-1</v>
      </c>
      <c r="B109">
        <v>-1</v>
      </c>
      <c r="C109">
        <v>-1</v>
      </c>
      <c r="D109">
        <v>-1</v>
      </c>
      <c r="E109">
        <v>-1</v>
      </c>
      <c r="F109">
        <v>-1</v>
      </c>
      <c r="G109">
        <v>-1</v>
      </c>
      <c r="H109">
        <v>-1</v>
      </c>
      <c r="I109">
        <v>-1</v>
      </c>
      <c r="J109">
        <v>-1</v>
      </c>
      <c r="K109">
        <v>-1</v>
      </c>
      <c r="L109">
        <v>-1</v>
      </c>
      <c r="M109">
        <v>-1</v>
      </c>
      <c r="N109">
        <v>-1</v>
      </c>
    </row>
    <row r="110" spans="1:14" x14ac:dyDescent="0.3">
      <c r="A110">
        <v>-1</v>
      </c>
      <c r="B110">
        <v>-1</v>
      </c>
      <c r="C110">
        <v>-1</v>
      </c>
      <c r="D110">
        <v>-1</v>
      </c>
      <c r="E110">
        <v>-1</v>
      </c>
      <c r="F110">
        <v>-1</v>
      </c>
      <c r="G110">
        <v>-1</v>
      </c>
      <c r="H110">
        <v>-1</v>
      </c>
      <c r="I110">
        <v>-1</v>
      </c>
      <c r="J110">
        <v>-1</v>
      </c>
      <c r="K110">
        <v>-1</v>
      </c>
      <c r="L110">
        <v>-1</v>
      </c>
      <c r="M110">
        <v>-1</v>
      </c>
      <c r="N110">
        <v>-1</v>
      </c>
    </row>
    <row r="111" spans="1:14" x14ac:dyDescent="0.3">
      <c r="A111">
        <v>-1</v>
      </c>
      <c r="B111">
        <v>-1</v>
      </c>
      <c r="C111">
        <v>-1</v>
      </c>
      <c r="D111">
        <v>-1</v>
      </c>
      <c r="E111">
        <v>-1</v>
      </c>
      <c r="F111">
        <v>-1</v>
      </c>
      <c r="G111">
        <v>-1</v>
      </c>
      <c r="H111">
        <v>-1</v>
      </c>
      <c r="I111">
        <v>-1</v>
      </c>
      <c r="J111">
        <v>-1</v>
      </c>
      <c r="K111">
        <v>-1</v>
      </c>
      <c r="L111">
        <v>-1</v>
      </c>
      <c r="M111">
        <v>-1</v>
      </c>
      <c r="N111">
        <v>-1</v>
      </c>
    </row>
    <row r="112" spans="1:14" x14ac:dyDescent="0.3">
      <c r="A112">
        <v>-1</v>
      </c>
      <c r="B112">
        <v>-1</v>
      </c>
      <c r="C112">
        <v>-1</v>
      </c>
      <c r="D112">
        <v>-1</v>
      </c>
      <c r="E112">
        <v>-1</v>
      </c>
      <c r="F112">
        <v>-1</v>
      </c>
      <c r="G112">
        <v>-1</v>
      </c>
      <c r="H112">
        <v>-1</v>
      </c>
      <c r="I112">
        <v>-1</v>
      </c>
      <c r="J112">
        <v>-1</v>
      </c>
      <c r="K112">
        <v>-1</v>
      </c>
      <c r="L112">
        <v>-1</v>
      </c>
      <c r="M112">
        <v>-1</v>
      </c>
      <c r="N112">
        <v>-1</v>
      </c>
    </row>
    <row r="113" spans="1:14" x14ac:dyDescent="0.3">
      <c r="A113">
        <v>-1</v>
      </c>
      <c r="B113">
        <v>-1</v>
      </c>
      <c r="C113">
        <v>-1</v>
      </c>
      <c r="D113">
        <v>-1</v>
      </c>
      <c r="E113">
        <v>-1</v>
      </c>
      <c r="F113">
        <v>-1</v>
      </c>
      <c r="G113">
        <v>-1</v>
      </c>
      <c r="H113">
        <v>-1</v>
      </c>
      <c r="I113">
        <v>-1</v>
      </c>
      <c r="J113">
        <v>-1</v>
      </c>
      <c r="K113">
        <v>-1</v>
      </c>
      <c r="L113">
        <v>-1</v>
      </c>
      <c r="M113">
        <v>-1</v>
      </c>
      <c r="N113">
        <v>-1</v>
      </c>
    </row>
    <row r="114" spans="1:14" x14ac:dyDescent="0.3">
      <c r="A114">
        <v>-1</v>
      </c>
      <c r="B114">
        <v>-1</v>
      </c>
      <c r="C114">
        <v>-1</v>
      </c>
      <c r="D114">
        <v>-1</v>
      </c>
      <c r="E114">
        <v>-1</v>
      </c>
      <c r="F114">
        <v>-1</v>
      </c>
      <c r="G114">
        <v>-1</v>
      </c>
      <c r="H114">
        <v>-1</v>
      </c>
      <c r="I114">
        <v>-1</v>
      </c>
      <c r="J114">
        <v>-1</v>
      </c>
      <c r="K114">
        <v>-1</v>
      </c>
      <c r="L114">
        <v>-1</v>
      </c>
      <c r="M114">
        <v>-1</v>
      </c>
      <c r="N114">
        <v>-1</v>
      </c>
    </row>
    <row r="115" spans="1:14" x14ac:dyDescent="0.3">
      <c r="A115">
        <v>-1</v>
      </c>
      <c r="B115">
        <v>-1</v>
      </c>
      <c r="C115">
        <v>-1</v>
      </c>
      <c r="D115">
        <v>-1</v>
      </c>
      <c r="E115">
        <v>-1</v>
      </c>
      <c r="F115">
        <v>-1</v>
      </c>
      <c r="G115">
        <v>-1</v>
      </c>
      <c r="H115">
        <v>-1</v>
      </c>
      <c r="I115">
        <v>-1</v>
      </c>
      <c r="J115">
        <v>-1</v>
      </c>
      <c r="K115">
        <v>-1</v>
      </c>
      <c r="L115">
        <v>-1</v>
      </c>
      <c r="M115">
        <v>-1</v>
      </c>
      <c r="N115">
        <v>-1</v>
      </c>
    </row>
    <row r="116" spans="1:14" x14ac:dyDescent="0.3">
      <c r="A116">
        <v>-1</v>
      </c>
      <c r="B116">
        <v>-1</v>
      </c>
      <c r="C116">
        <v>-1</v>
      </c>
      <c r="D116">
        <v>-1</v>
      </c>
      <c r="E116">
        <v>-1</v>
      </c>
      <c r="F116">
        <v>-1</v>
      </c>
      <c r="G116">
        <v>-1</v>
      </c>
      <c r="H116">
        <v>-1</v>
      </c>
      <c r="I116">
        <v>-1</v>
      </c>
      <c r="J116">
        <v>-1</v>
      </c>
      <c r="K116">
        <v>-1</v>
      </c>
      <c r="L116">
        <v>-1</v>
      </c>
      <c r="M116">
        <v>-1</v>
      </c>
      <c r="N116">
        <v>-1</v>
      </c>
    </row>
    <row r="117" spans="1:14" x14ac:dyDescent="0.3">
      <c r="A117">
        <v>-1</v>
      </c>
      <c r="B117">
        <v>-1</v>
      </c>
      <c r="C117">
        <v>-1</v>
      </c>
      <c r="D117">
        <v>-1</v>
      </c>
      <c r="E117">
        <v>-1</v>
      </c>
      <c r="F117">
        <v>-1</v>
      </c>
      <c r="G117">
        <v>-1</v>
      </c>
      <c r="H117">
        <v>-1</v>
      </c>
      <c r="I117">
        <v>-1</v>
      </c>
      <c r="J117">
        <v>-1</v>
      </c>
      <c r="K117">
        <v>-1</v>
      </c>
      <c r="L117">
        <v>-1</v>
      </c>
      <c r="M117">
        <v>-1</v>
      </c>
      <c r="N117">
        <v>-1</v>
      </c>
    </row>
    <row r="118" spans="1:14" x14ac:dyDescent="0.3">
      <c r="A118">
        <v>-1</v>
      </c>
      <c r="B118">
        <v>-1</v>
      </c>
      <c r="C118">
        <v>-1</v>
      </c>
      <c r="D118">
        <v>-1</v>
      </c>
      <c r="E118">
        <v>-1</v>
      </c>
      <c r="F118">
        <v>-1</v>
      </c>
      <c r="G118">
        <v>-1</v>
      </c>
      <c r="H118">
        <v>-1</v>
      </c>
      <c r="I118">
        <v>-1</v>
      </c>
      <c r="J118">
        <v>-1</v>
      </c>
      <c r="K118">
        <v>-1</v>
      </c>
      <c r="L118">
        <v>-1</v>
      </c>
      <c r="M118">
        <v>-1</v>
      </c>
      <c r="N118">
        <v>-1</v>
      </c>
    </row>
    <row r="119" spans="1:14" x14ac:dyDescent="0.3">
      <c r="A119">
        <v>-1</v>
      </c>
      <c r="B119">
        <v>-1</v>
      </c>
      <c r="C119">
        <v>-1</v>
      </c>
      <c r="D119">
        <v>-1</v>
      </c>
      <c r="E119">
        <v>-1</v>
      </c>
      <c r="F119">
        <v>-1</v>
      </c>
      <c r="G119">
        <v>-1</v>
      </c>
      <c r="H119">
        <v>-1</v>
      </c>
      <c r="I119">
        <v>-1</v>
      </c>
      <c r="J119">
        <v>-1</v>
      </c>
      <c r="K119">
        <v>-1</v>
      </c>
      <c r="L119">
        <v>-1</v>
      </c>
      <c r="M119">
        <v>-1</v>
      </c>
      <c r="N119">
        <v>-1</v>
      </c>
    </row>
    <row r="120" spans="1:14" x14ac:dyDescent="0.3">
      <c r="A120">
        <v>-1</v>
      </c>
      <c r="B120">
        <v>-1</v>
      </c>
      <c r="C120">
        <v>-1</v>
      </c>
      <c r="D120">
        <v>-1</v>
      </c>
      <c r="E120">
        <v>-1</v>
      </c>
      <c r="F120">
        <v>-1</v>
      </c>
      <c r="G120">
        <v>-1</v>
      </c>
      <c r="H120">
        <v>-1</v>
      </c>
      <c r="I120">
        <v>-1</v>
      </c>
      <c r="J120">
        <v>-1</v>
      </c>
      <c r="K120">
        <v>-1</v>
      </c>
      <c r="L120">
        <v>-1</v>
      </c>
      <c r="M120">
        <v>-1</v>
      </c>
      <c r="N120">
        <v>-1</v>
      </c>
    </row>
    <row r="121" spans="1:14" x14ac:dyDescent="0.3">
      <c r="A121">
        <v>-1</v>
      </c>
      <c r="B121">
        <v>-1</v>
      </c>
      <c r="C121">
        <v>-1</v>
      </c>
      <c r="D121">
        <v>-1</v>
      </c>
      <c r="E121">
        <v>-1</v>
      </c>
      <c r="F121">
        <v>-1</v>
      </c>
      <c r="G121">
        <v>-1</v>
      </c>
      <c r="H121">
        <v>-1</v>
      </c>
      <c r="I121">
        <v>-1</v>
      </c>
      <c r="J121">
        <v>-1</v>
      </c>
      <c r="K121">
        <v>-1</v>
      </c>
      <c r="L121">
        <v>-1</v>
      </c>
      <c r="M121">
        <v>-1</v>
      </c>
      <c r="N121">
        <v>-1</v>
      </c>
    </row>
    <row r="122" spans="1:14" x14ac:dyDescent="0.3">
      <c r="A122">
        <v>-1</v>
      </c>
      <c r="B122">
        <v>-1</v>
      </c>
      <c r="C122">
        <v>-1</v>
      </c>
      <c r="D122">
        <v>-1</v>
      </c>
      <c r="E122">
        <v>-1</v>
      </c>
      <c r="F122">
        <v>-1</v>
      </c>
      <c r="G122">
        <v>-1</v>
      </c>
      <c r="H122">
        <v>-1</v>
      </c>
      <c r="I122">
        <v>-1</v>
      </c>
      <c r="J122">
        <v>-1</v>
      </c>
      <c r="K122">
        <v>-1</v>
      </c>
      <c r="L122">
        <v>-1</v>
      </c>
      <c r="M122">
        <v>-1</v>
      </c>
      <c r="N122">
        <v>-1</v>
      </c>
    </row>
    <row r="123" spans="1:14" x14ac:dyDescent="0.3">
      <c r="A123">
        <v>-1</v>
      </c>
      <c r="B123">
        <v>-1</v>
      </c>
      <c r="C123">
        <v>-1</v>
      </c>
      <c r="D123">
        <v>-1</v>
      </c>
      <c r="E123">
        <v>-1</v>
      </c>
      <c r="F123">
        <v>-1</v>
      </c>
      <c r="G123">
        <v>-1</v>
      </c>
      <c r="H123">
        <v>-1</v>
      </c>
      <c r="I123">
        <v>-1</v>
      </c>
      <c r="J123">
        <v>-1</v>
      </c>
      <c r="K123">
        <v>-1</v>
      </c>
      <c r="L123">
        <v>-1</v>
      </c>
      <c r="M123">
        <v>-1</v>
      </c>
      <c r="N123">
        <v>-1</v>
      </c>
    </row>
    <row r="124" spans="1:14" x14ac:dyDescent="0.3">
      <c r="A124">
        <v>-1</v>
      </c>
      <c r="B124">
        <v>-1</v>
      </c>
      <c r="C124">
        <v>-1</v>
      </c>
      <c r="D124">
        <v>-1</v>
      </c>
      <c r="E124">
        <v>-1</v>
      </c>
      <c r="F124">
        <v>-1</v>
      </c>
      <c r="G124">
        <v>-1</v>
      </c>
      <c r="H124">
        <v>-1</v>
      </c>
      <c r="I124">
        <v>-1</v>
      </c>
      <c r="J124">
        <v>-1</v>
      </c>
      <c r="K124">
        <v>-1</v>
      </c>
      <c r="L124">
        <v>-1</v>
      </c>
      <c r="M124">
        <v>-1</v>
      </c>
      <c r="N124">
        <v>-1</v>
      </c>
    </row>
    <row r="125" spans="1:14" x14ac:dyDescent="0.3">
      <c r="A125">
        <v>-1</v>
      </c>
      <c r="B125">
        <v>-1</v>
      </c>
      <c r="C125">
        <v>-1</v>
      </c>
      <c r="D125">
        <v>-1</v>
      </c>
      <c r="E125">
        <v>-1</v>
      </c>
      <c r="F125">
        <v>-1</v>
      </c>
      <c r="G125">
        <v>-1</v>
      </c>
      <c r="H125">
        <v>-1</v>
      </c>
      <c r="I125">
        <v>-1</v>
      </c>
      <c r="J125">
        <v>-1</v>
      </c>
      <c r="K125">
        <v>-1</v>
      </c>
      <c r="L125">
        <v>-1</v>
      </c>
      <c r="M125">
        <v>-1</v>
      </c>
      <c r="N125">
        <v>-1</v>
      </c>
    </row>
    <row r="126" spans="1:14" x14ac:dyDescent="0.3">
      <c r="A126">
        <v>-1</v>
      </c>
      <c r="B126">
        <v>-1</v>
      </c>
      <c r="C126">
        <v>-1</v>
      </c>
      <c r="D126">
        <v>-1</v>
      </c>
      <c r="E126">
        <v>-1</v>
      </c>
      <c r="F126">
        <v>-1</v>
      </c>
      <c r="G126">
        <v>-1</v>
      </c>
      <c r="H126">
        <v>-1</v>
      </c>
      <c r="I126">
        <v>-1</v>
      </c>
      <c r="J126">
        <v>-1</v>
      </c>
      <c r="K126">
        <v>-1</v>
      </c>
      <c r="L126">
        <v>-1</v>
      </c>
      <c r="M126">
        <v>-1</v>
      </c>
      <c r="N126">
        <v>-1</v>
      </c>
    </row>
    <row r="127" spans="1:14" x14ac:dyDescent="0.3">
      <c r="A127">
        <v>-1</v>
      </c>
      <c r="B127">
        <v>-1</v>
      </c>
      <c r="C127">
        <v>-1</v>
      </c>
      <c r="D127">
        <v>-1</v>
      </c>
      <c r="E127">
        <v>-1</v>
      </c>
      <c r="F127">
        <v>-1</v>
      </c>
      <c r="G127">
        <v>-1</v>
      </c>
      <c r="H127">
        <v>-1</v>
      </c>
      <c r="I127">
        <v>-1</v>
      </c>
      <c r="J127">
        <v>-1</v>
      </c>
      <c r="K127">
        <v>-1</v>
      </c>
      <c r="L127">
        <v>-1</v>
      </c>
      <c r="M127">
        <v>-1</v>
      </c>
      <c r="N127">
        <v>-1</v>
      </c>
    </row>
    <row r="128" spans="1:14" x14ac:dyDescent="0.3">
      <c r="A128">
        <v>-1</v>
      </c>
      <c r="B128">
        <v>-1</v>
      </c>
      <c r="C128">
        <v>-1</v>
      </c>
      <c r="D128">
        <v>-1</v>
      </c>
      <c r="E128">
        <v>-1</v>
      </c>
      <c r="F128">
        <v>-1</v>
      </c>
      <c r="G128">
        <v>-1</v>
      </c>
      <c r="H128">
        <v>-1</v>
      </c>
      <c r="I128">
        <v>-1</v>
      </c>
      <c r="J128">
        <v>-1</v>
      </c>
      <c r="K128">
        <v>-1</v>
      </c>
      <c r="L128">
        <v>-1</v>
      </c>
      <c r="M128">
        <v>-1</v>
      </c>
      <c r="N128">
        <v>-1</v>
      </c>
    </row>
    <row r="129" spans="1:14" x14ac:dyDescent="0.3">
      <c r="A129">
        <v>-1</v>
      </c>
      <c r="B129">
        <v>-1</v>
      </c>
      <c r="C129">
        <v>-1</v>
      </c>
      <c r="D129">
        <v>-1</v>
      </c>
      <c r="E129">
        <v>-1</v>
      </c>
      <c r="F129">
        <v>-1</v>
      </c>
      <c r="G129">
        <v>-1</v>
      </c>
      <c r="H129">
        <v>-1</v>
      </c>
      <c r="I129">
        <v>-1</v>
      </c>
      <c r="J129">
        <v>-1</v>
      </c>
      <c r="K129">
        <v>-1</v>
      </c>
      <c r="L129">
        <v>-1</v>
      </c>
      <c r="M129">
        <v>-1</v>
      </c>
      <c r="N129">
        <v>-1</v>
      </c>
    </row>
    <row r="130" spans="1:14" x14ac:dyDescent="0.3">
      <c r="A130">
        <v>-1</v>
      </c>
      <c r="B130">
        <v>-1</v>
      </c>
      <c r="C130">
        <v>-1</v>
      </c>
      <c r="D130">
        <v>-1</v>
      </c>
      <c r="E130">
        <v>-1</v>
      </c>
      <c r="F130">
        <v>-1</v>
      </c>
      <c r="G130">
        <v>-1</v>
      </c>
      <c r="H130">
        <v>-1</v>
      </c>
      <c r="I130">
        <v>-1</v>
      </c>
      <c r="J130">
        <v>-1</v>
      </c>
      <c r="K130">
        <v>-1</v>
      </c>
      <c r="L130">
        <v>-1</v>
      </c>
      <c r="M130">
        <v>-1</v>
      </c>
      <c r="N130">
        <v>-1</v>
      </c>
    </row>
    <row r="131" spans="1:14" x14ac:dyDescent="0.3">
      <c r="A131">
        <v>-1</v>
      </c>
      <c r="B131">
        <v>-1</v>
      </c>
      <c r="C131">
        <v>-1</v>
      </c>
      <c r="D131">
        <v>-1</v>
      </c>
      <c r="E131">
        <v>-1</v>
      </c>
      <c r="F131">
        <v>-1</v>
      </c>
      <c r="G131">
        <v>-1</v>
      </c>
      <c r="H131">
        <v>-1</v>
      </c>
      <c r="I131">
        <v>-1</v>
      </c>
      <c r="J131">
        <v>-1</v>
      </c>
      <c r="K131">
        <v>-1</v>
      </c>
      <c r="L131">
        <v>-1</v>
      </c>
      <c r="M131">
        <v>-1</v>
      </c>
      <c r="N131">
        <v>-1</v>
      </c>
    </row>
    <row r="132" spans="1:14" x14ac:dyDescent="0.3">
      <c r="A132">
        <v>-1</v>
      </c>
      <c r="B132">
        <v>-1</v>
      </c>
      <c r="C132">
        <v>-1</v>
      </c>
      <c r="D132">
        <v>-1</v>
      </c>
      <c r="E132">
        <v>-1</v>
      </c>
      <c r="F132">
        <v>-1</v>
      </c>
      <c r="G132">
        <v>-1</v>
      </c>
      <c r="H132">
        <v>-1</v>
      </c>
      <c r="I132">
        <v>-1</v>
      </c>
      <c r="J132">
        <v>-1</v>
      </c>
      <c r="K132">
        <v>-1</v>
      </c>
      <c r="L132">
        <v>-1</v>
      </c>
      <c r="M132">
        <v>-1</v>
      </c>
      <c r="N132">
        <v>-1</v>
      </c>
    </row>
    <row r="133" spans="1:14" x14ac:dyDescent="0.3">
      <c r="A133">
        <v>-1</v>
      </c>
      <c r="B133">
        <v>-1</v>
      </c>
      <c r="C133">
        <v>-1</v>
      </c>
      <c r="D133">
        <v>-1</v>
      </c>
      <c r="E133">
        <v>-1</v>
      </c>
      <c r="F133">
        <v>-1</v>
      </c>
      <c r="G133">
        <v>-1</v>
      </c>
      <c r="H133">
        <v>-1</v>
      </c>
      <c r="I133">
        <v>-1</v>
      </c>
      <c r="J133">
        <v>-1</v>
      </c>
      <c r="K133">
        <v>-1</v>
      </c>
      <c r="L133">
        <v>-1</v>
      </c>
      <c r="M133">
        <v>-1</v>
      </c>
      <c r="N133">
        <v>-1</v>
      </c>
    </row>
    <row r="134" spans="1:14" x14ac:dyDescent="0.3">
      <c r="A134">
        <v>-1</v>
      </c>
      <c r="B134">
        <v>-1</v>
      </c>
      <c r="C134">
        <v>-1</v>
      </c>
      <c r="D134">
        <v>-1</v>
      </c>
      <c r="E134">
        <v>-1</v>
      </c>
      <c r="F134">
        <v>-1</v>
      </c>
      <c r="G134">
        <v>-1</v>
      </c>
      <c r="H134">
        <v>-1</v>
      </c>
      <c r="I134">
        <v>-1</v>
      </c>
      <c r="J134">
        <v>-1</v>
      </c>
      <c r="K134">
        <v>-1</v>
      </c>
      <c r="L134">
        <v>-1</v>
      </c>
      <c r="M134">
        <v>-1</v>
      </c>
      <c r="N134">
        <v>-1</v>
      </c>
    </row>
    <row r="135" spans="1:14" x14ac:dyDescent="0.3">
      <c r="A135">
        <v>-1</v>
      </c>
      <c r="B135">
        <v>-1</v>
      </c>
      <c r="C135">
        <v>-1</v>
      </c>
      <c r="D135">
        <v>-1</v>
      </c>
      <c r="E135">
        <v>-1</v>
      </c>
      <c r="F135">
        <v>-1</v>
      </c>
      <c r="G135">
        <v>-1</v>
      </c>
      <c r="H135">
        <v>-1</v>
      </c>
      <c r="I135">
        <v>-1</v>
      </c>
      <c r="J135">
        <v>-1</v>
      </c>
      <c r="K135">
        <v>-1</v>
      </c>
      <c r="L135">
        <v>-1</v>
      </c>
      <c r="M135">
        <v>-1</v>
      </c>
      <c r="N135">
        <v>-1</v>
      </c>
    </row>
    <row r="136" spans="1:14" x14ac:dyDescent="0.3">
      <c r="A136">
        <v>-1</v>
      </c>
      <c r="B136">
        <v>-1</v>
      </c>
      <c r="C136">
        <v>-1</v>
      </c>
      <c r="D136">
        <v>-1</v>
      </c>
      <c r="E136">
        <v>-1</v>
      </c>
      <c r="F136">
        <v>-1</v>
      </c>
      <c r="G136">
        <v>-1</v>
      </c>
      <c r="H136">
        <v>-1</v>
      </c>
      <c r="I136">
        <v>-1</v>
      </c>
      <c r="J136">
        <v>-1</v>
      </c>
      <c r="K136">
        <v>-1</v>
      </c>
      <c r="L136">
        <v>-1</v>
      </c>
      <c r="M136">
        <v>-1</v>
      </c>
      <c r="N136">
        <v>-1</v>
      </c>
    </row>
    <row r="137" spans="1:14" x14ac:dyDescent="0.3">
      <c r="A137">
        <v>-1</v>
      </c>
      <c r="B137">
        <v>-1</v>
      </c>
      <c r="C137">
        <v>-1</v>
      </c>
      <c r="D137">
        <v>-1</v>
      </c>
      <c r="E137">
        <v>-1</v>
      </c>
      <c r="F137">
        <v>-1</v>
      </c>
      <c r="G137">
        <v>-1</v>
      </c>
      <c r="H137">
        <v>-1</v>
      </c>
      <c r="I137">
        <v>-1</v>
      </c>
      <c r="J137">
        <v>-1</v>
      </c>
      <c r="K137">
        <v>-1</v>
      </c>
      <c r="L137">
        <v>-1</v>
      </c>
      <c r="M137">
        <v>-1</v>
      </c>
      <c r="N137">
        <v>-1</v>
      </c>
    </row>
    <row r="138" spans="1:14" x14ac:dyDescent="0.3">
      <c r="A138">
        <v>-1</v>
      </c>
      <c r="B138">
        <v>-1</v>
      </c>
      <c r="C138">
        <v>-1</v>
      </c>
      <c r="D138">
        <v>-1</v>
      </c>
      <c r="E138">
        <v>-1</v>
      </c>
      <c r="F138">
        <v>-1</v>
      </c>
      <c r="G138">
        <v>-1</v>
      </c>
      <c r="H138">
        <v>-1</v>
      </c>
      <c r="I138">
        <v>-1</v>
      </c>
      <c r="J138">
        <v>-1</v>
      </c>
      <c r="K138">
        <v>-1</v>
      </c>
      <c r="L138">
        <v>-1</v>
      </c>
      <c r="M138">
        <v>-1</v>
      </c>
      <c r="N138">
        <v>-1</v>
      </c>
    </row>
    <row r="139" spans="1:14" x14ac:dyDescent="0.3">
      <c r="A139">
        <v>-1</v>
      </c>
      <c r="B139">
        <v>-1</v>
      </c>
      <c r="C139">
        <v>-1</v>
      </c>
      <c r="D139">
        <v>-1</v>
      </c>
      <c r="E139">
        <v>-1</v>
      </c>
      <c r="F139">
        <v>-1</v>
      </c>
      <c r="G139">
        <v>-1</v>
      </c>
      <c r="H139">
        <v>-1</v>
      </c>
      <c r="I139">
        <v>-1</v>
      </c>
      <c r="J139">
        <v>-1</v>
      </c>
      <c r="K139">
        <v>-1</v>
      </c>
      <c r="L139">
        <v>-1</v>
      </c>
      <c r="M139">
        <v>-1</v>
      </c>
      <c r="N139">
        <v>-1</v>
      </c>
    </row>
    <row r="140" spans="1:14" x14ac:dyDescent="0.3">
      <c r="A140">
        <v>-1</v>
      </c>
      <c r="B140">
        <v>-1</v>
      </c>
      <c r="C140">
        <v>-1</v>
      </c>
      <c r="D140">
        <v>-1</v>
      </c>
      <c r="E140">
        <v>-1</v>
      </c>
      <c r="F140">
        <v>-1</v>
      </c>
      <c r="G140">
        <v>-1</v>
      </c>
      <c r="H140">
        <v>-1</v>
      </c>
      <c r="I140">
        <v>-1</v>
      </c>
      <c r="J140">
        <v>-1</v>
      </c>
      <c r="K140">
        <v>-1</v>
      </c>
      <c r="L140">
        <v>-1</v>
      </c>
      <c r="M140">
        <v>-1</v>
      </c>
      <c r="N140">
        <v>-1</v>
      </c>
    </row>
    <row r="141" spans="1:14" x14ac:dyDescent="0.3">
      <c r="A141">
        <v>-1</v>
      </c>
      <c r="B141">
        <v>-1</v>
      </c>
      <c r="C141">
        <v>-1</v>
      </c>
      <c r="D141">
        <v>-1</v>
      </c>
      <c r="E141">
        <v>-1</v>
      </c>
      <c r="F141">
        <v>-1</v>
      </c>
      <c r="G141">
        <v>-1</v>
      </c>
      <c r="H141">
        <v>-1</v>
      </c>
      <c r="I141">
        <v>-1</v>
      </c>
      <c r="J141">
        <v>-1</v>
      </c>
      <c r="K141">
        <v>-1</v>
      </c>
      <c r="L141">
        <v>-1</v>
      </c>
      <c r="M141">
        <v>-1</v>
      </c>
      <c r="N141">
        <v>-1</v>
      </c>
    </row>
    <row r="142" spans="1:14" x14ac:dyDescent="0.3">
      <c r="A142">
        <v>-1</v>
      </c>
      <c r="B142">
        <v>-1</v>
      </c>
      <c r="C142">
        <v>-1</v>
      </c>
      <c r="D142">
        <v>-1</v>
      </c>
      <c r="E142">
        <v>-1</v>
      </c>
      <c r="F142">
        <v>-1</v>
      </c>
      <c r="G142">
        <v>-1</v>
      </c>
      <c r="H142">
        <v>-1</v>
      </c>
      <c r="I142">
        <v>-1</v>
      </c>
      <c r="J142">
        <v>-1</v>
      </c>
      <c r="K142">
        <v>-1</v>
      </c>
      <c r="L142">
        <v>-1</v>
      </c>
      <c r="M142">
        <v>-1</v>
      </c>
      <c r="N142">
        <v>-1</v>
      </c>
    </row>
    <row r="143" spans="1:14" x14ac:dyDescent="0.3">
      <c r="A143">
        <v>-1</v>
      </c>
      <c r="B143">
        <v>-1</v>
      </c>
      <c r="C143">
        <v>-1</v>
      </c>
      <c r="D143">
        <v>-1</v>
      </c>
      <c r="E143">
        <v>-1</v>
      </c>
      <c r="F143">
        <v>-1</v>
      </c>
      <c r="G143">
        <v>-1</v>
      </c>
      <c r="H143">
        <v>-1</v>
      </c>
      <c r="I143">
        <v>-1</v>
      </c>
      <c r="J143">
        <v>-1</v>
      </c>
      <c r="K143">
        <v>-1</v>
      </c>
      <c r="L143">
        <v>-1</v>
      </c>
      <c r="M143">
        <v>-1</v>
      </c>
      <c r="N143">
        <v>-1</v>
      </c>
    </row>
    <row r="144" spans="1:14" x14ac:dyDescent="0.3">
      <c r="A144">
        <v>-1</v>
      </c>
      <c r="B144">
        <v>-1</v>
      </c>
      <c r="C144">
        <v>-1</v>
      </c>
      <c r="D144">
        <v>-1</v>
      </c>
      <c r="E144">
        <v>-1</v>
      </c>
      <c r="F144">
        <v>-1</v>
      </c>
      <c r="G144">
        <v>-1</v>
      </c>
      <c r="H144">
        <v>-1</v>
      </c>
      <c r="I144">
        <v>-1</v>
      </c>
      <c r="J144">
        <v>-1</v>
      </c>
      <c r="K144">
        <v>-1</v>
      </c>
      <c r="L144">
        <v>-1</v>
      </c>
      <c r="M144">
        <v>-1</v>
      </c>
      <c r="N144">
        <v>-1</v>
      </c>
    </row>
    <row r="145" spans="1:14" x14ac:dyDescent="0.3">
      <c r="A145">
        <v>-1</v>
      </c>
      <c r="B145">
        <v>-1</v>
      </c>
      <c r="C145">
        <v>-1</v>
      </c>
      <c r="D145">
        <v>-1</v>
      </c>
      <c r="E145">
        <v>-1</v>
      </c>
      <c r="F145">
        <v>-1</v>
      </c>
      <c r="G145">
        <v>-1</v>
      </c>
      <c r="H145">
        <v>-1</v>
      </c>
      <c r="I145">
        <v>-1</v>
      </c>
      <c r="J145">
        <v>-1</v>
      </c>
      <c r="K145">
        <v>-1</v>
      </c>
      <c r="L145">
        <v>-1</v>
      </c>
      <c r="M145">
        <v>-1</v>
      </c>
      <c r="N145">
        <v>-1</v>
      </c>
    </row>
    <row r="146" spans="1:14" x14ac:dyDescent="0.3">
      <c r="A146">
        <v>-1</v>
      </c>
      <c r="B146">
        <v>-1</v>
      </c>
      <c r="C146">
        <v>-1</v>
      </c>
      <c r="D146">
        <v>-1</v>
      </c>
      <c r="E146">
        <v>-1</v>
      </c>
      <c r="F146">
        <v>-1</v>
      </c>
      <c r="G146">
        <v>-1</v>
      </c>
      <c r="H146">
        <v>-1</v>
      </c>
      <c r="I146">
        <v>-1</v>
      </c>
      <c r="J146">
        <v>-1</v>
      </c>
      <c r="K146">
        <v>-1</v>
      </c>
      <c r="L146">
        <v>-1</v>
      </c>
      <c r="M146">
        <v>-1</v>
      </c>
      <c r="N146">
        <v>-1</v>
      </c>
    </row>
    <row r="147" spans="1:14" x14ac:dyDescent="0.3">
      <c r="A147">
        <v>-1</v>
      </c>
      <c r="B147">
        <v>-1</v>
      </c>
      <c r="C147">
        <v>-1</v>
      </c>
      <c r="D147">
        <v>-1</v>
      </c>
      <c r="E147">
        <v>-1</v>
      </c>
      <c r="F147">
        <v>-1</v>
      </c>
      <c r="G147">
        <v>-1</v>
      </c>
      <c r="H147">
        <v>-1</v>
      </c>
      <c r="I147">
        <v>-1</v>
      </c>
      <c r="J147">
        <v>-1</v>
      </c>
      <c r="K147">
        <v>-1</v>
      </c>
      <c r="L147">
        <v>-1</v>
      </c>
      <c r="M147">
        <v>-1</v>
      </c>
      <c r="N147">
        <v>-1</v>
      </c>
    </row>
    <row r="148" spans="1:14" x14ac:dyDescent="0.3">
      <c r="A148">
        <v>-1</v>
      </c>
      <c r="B148">
        <v>-1</v>
      </c>
      <c r="C148">
        <v>-1</v>
      </c>
      <c r="D148">
        <v>-1</v>
      </c>
      <c r="E148">
        <v>-1</v>
      </c>
      <c r="F148">
        <v>-1</v>
      </c>
      <c r="G148">
        <v>-1</v>
      </c>
      <c r="H148">
        <v>-1</v>
      </c>
      <c r="I148">
        <v>-1</v>
      </c>
      <c r="J148">
        <v>-1</v>
      </c>
      <c r="K148">
        <v>-1</v>
      </c>
      <c r="L148">
        <v>-1</v>
      </c>
      <c r="M148">
        <v>-1</v>
      </c>
      <c r="N148">
        <v>-1</v>
      </c>
    </row>
    <row r="149" spans="1:14" x14ac:dyDescent="0.3">
      <c r="A149">
        <v>-1</v>
      </c>
      <c r="B149">
        <v>-1</v>
      </c>
      <c r="C149">
        <v>-1</v>
      </c>
      <c r="D149">
        <v>-1</v>
      </c>
      <c r="E149">
        <v>-1</v>
      </c>
      <c r="F149">
        <v>-1</v>
      </c>
      <c r="G149">
        <v>-1</v>
      </c>
      <c r="H149">
        <v>-1</v>
      </c>
      <c r="I149">
        <v>-1</v>
      </c>
      <c r="J149">
        <v>-1</v>
      </c>
      <c r="K149">
        <v>-1</v>
      </c>
      <c r="L149">
        <v>-1</v>
      </c>
      <c r="M149">
        <v>-1</v>
      </c>
      <c r="N149">
        <v>-1</v>
      </c>
    </row>
    <row r="150" spans="1:14" x14ac:dyDescent="0.3">
      <c r="A150">
        <v>-1</v>
      </c>
      <c r="B150">
        <v>-1</v>
      </c>
      <c r="C150">
        <v>-1</v>
      </c>
      <c r="D150">
        <v>-1</v>
      </c>
      <c r="E150">
        <v>-1</v>
      </c>
      <c r="F150">
        <v>-1</v>
      </c>
      <c r="G150">
        <v>-1</v>
      </c>
      <c r="H150">
        <v>-1</v>
      </c>
      <c r="I150">
        <v>-1</v>
      </c>
      <c r="J150">
        <v>-1</v>
      </c>
      <c r="K150">
        <v>-1</v>
      </c>
      <c r="L150">
        <v>-1</v>
      </c>
      <c r="M150">
        <v>-1</v>
      </c>
      <c r="N150">
        <v>-1</v>
      </c>
    </row>
    <row r="151" spans="1:14" x14ac:dyDescent="0.3">
      <c r="A151">
        <v>-1</v>
      </c>
      <c r="B151">
        <v>-1</v>
      </c>
      <c r="C151">
        <v>-1</v>
      </c>
      <c r="D151">
        <v>-1</v>
      </c>
      <c r="E151">
        <v>-1</v>
      </c>
      <c r="F151">
        <v>-1</v>
      </c>
      <c r="G151">
        <v>-1</v>
      </c>
      <c r="H151">
        <v>-1</v>
      </c>
      <c r="I151">
        <v>-1</v>
      </c>
      <c r="J151">
        <v>-1</v>
      </c>
      <c r="K151">
        <v>-1</v>
      </c>
      <c r="L151">
        <v>-1</v>
      </c>
      <c r="M151">
        <v>-1</v>
      </c>
      <c r="N151">
        <v>-1</v>
      </c>
    </row>
    <row r="152" spans="1:14" x14ac:dyDescent="0.3">
      <c r="A152">
        <v>-1</v>
      </c>
      <c r="B152">
        <v>-1</v>
      </c>
      <c r="C152">
        <v>-1</v>
      </c>
      <c r="D152">
        <v>-1</v>
      </c>
      <c r="E152">
        <v>-1</v>
      </c>
      <c r="F152">
        <v>-1</v>
      </c>
      <c r="G152">
        <v>-1</v>
      </c>
      <c r="H152">
        <v>-1</v>
      </c>
      <c r="I152">
        <v>-1</v>
      </c>
      <c r="J152">
        <v>-1</v>
      </c>
      <c r="K152">
        <v>-1</v>
      </c>
      <c r="L152">
        <v>-1</v>
      </c>
      <c r="M152">
        <v>-1</v>
      </c>
      <c r="N152">
        <v>-1</v>
      </c>
    </row>
    <row r="153" spans="1:14" x14ac:dyDescent="0.3">
      <c r="A153">
        <v>-1</v>
      </c>
      <c r="B153">
        <v>-1</v>
      </c>
      <c r="C153">
        <v>-1</v>
      </c>
      <c r="D153">
        <v>-1</v>
      </c>
      <c r="E153">
        <v>-1</v>
      </c>
      <c r="F153">
        <v>-1</v>
      </c>
      <c r="G153">
        <v>-1</v>
      </c>
      <c r="H153">
        <v>-1</v>
      </c>
      <c r="I153">
        <v>-1</v>
      </c>
      <c r="J153">
        <v>-1</v>
      </c>
      <c r="K153">
        <v>-1</v>
      </c>
      <c r="L153">
        <v>-1</v>
      </c>
      <c r="M153">
        <v>-1</v>
      </c>
      <c r="N153">
        <v>-1</v>
      </c>
    </row>
    <row r="154" spans="1:14" x14ac:dyDescent="0.3">
      <c r="A154">
        <v>-1</v>
      </c>
      <c r="B154">
        <v>-1</v>
      </c>
      <c r="C154">
        <v>-1</v>
      </c>
      <c r="D154">
        <v>-1</v>
      </c>
      <c r="E154">
        <v>-1</v>
      </c>
      <c r="F154">
        <v>-1</v>
      </c>
      <c r="G154">
        <v>-1</v>
      </c>
      <c r="H154">
        <v>-1</v>
      </c>
      <c r="I154">
        <v>-1</v>
      </c>
      <c r="J154">
        <v>-1</v>
      </c>
      <c r="K154">
        <v>-1</v>
      </c>
      <c r="L154">
        <v>-1</v>
      </c>
      <c r="M154">
        <v>-1</v>
      </c>
      <c r="N154">
        <v>-1</v>
      </c>
    </row>
    <row r="155" spans="1:14" x14ac:dyDescent="0.3">
      <c r="A155">
        <v>-1</v>
      </c>
      <c r="B155">
        <v>-1</v>
      </c>
      <c r="C155">
        <v>-1</v>
      </c>
      <c r="D155">
        <v>-1</v>
      </c>
      <c r="E155">
        <v>-1</v>
      </c>
      <c r="F155">
        <v>-1</v>
      </c>
      <c r="G155">
        <v>-1</v>
      </c>
      <c r="H155">
        <v>-1</v>
      </c>
      <c r="I155">
        <v>-1</v>
      </c>
      <c r="J155">
        <v>-1</v>
      </c>
      <c r="K155">
        <v>-1</v>
      </c>
      <c r="L155">
        <v>-1</v>
      </c>
      <c r="M155">
        <v>-1</v>
      </c>
      <c r="N155">
        <v>-1</v>
      </c>
    </row>
    <row r="156" spans="1:14" x14ac:dyDescent="0.3">
      <c r="A156">
        <v>-1</v>
      </c>
      <c r="B156">
        <v>-1</v>
      </c>
      <c r="C156">
        <v>-1</v>
      </c>
      <c r="D156">
        <v>-1</v>
      </c>
      <c r="E156">
        <v>-1</v>
      </c>
      <c r="F156">
        <v>-1</v>
      </c>
      <c r="G156">
        <v>-1</v>
      </c>
      <c r="H156">
        <v>-1</v>
      </c>
      <c r="I156">
        <v>-1</v>
      </c>
      <c r="J156">
        <v>-1</v>
      </c>
      <c r="K156">
        <v>-1</v>
      </c>
      <c r="L156">
        <v>-1</v>
      </c>
      <c r="M156">
        <v>-1</v>
      </c>
      <c r="N156">
        <v>-1</v>
      </c>
    </row>
    <row r="157" spans="1:14" x14ac:dyDescent="0.3">
      <c r="A157">
        <v>-1</v>
      </c>
      <c r="B157">
        <v>-1</v>
      </c>
      <c r="C157">
        <v>-1</v>
      </c>
      <c r="D157">
        <v>-1</v>
      </c>
      <c r="E157">
        <v>-1</v>
      </c>
      <c r="F157">
        <v>-1</v>
      </c>
      <c r="G157">
        <v>-1</v>
      </c>
      <c r="H157">
        <v>-1</v>
      </c>
      <c r="I157">
        <v>-1</v>
      </c>
      <c r="J157">
        <v>-1</v>
      </c>
      <c r="K157">
        <v>-1</v>
      </c>
      <c r="L157">
        <v>-1</v>
      </c>
      <c r="M157">
        <v>-1</v>
      </c>
      <c r="N157">
        <v>-1</v>
      </c>
    </row>
    <row r="158" spans="1:14" x14ac:dyDescent="0.3">
      <c r="A158">
        <v>-1</v>
      </c>
      <c r="B158">
        <v>-1</v>
      </c>
      <c r="C158">
        <v>-1</v>
      </c>
      <c r="D158">
        <v>-1</v>
      </c>
      <c r="E158">
        <v>-1</v>
      </c>
      <c r="F158">
        <v>-1</v>
      </c>
      <c r="G158">
        <v>-1</v>
      </c>
      <c r="H158">
        <v>-1</v>
      </c>
      <c r="I158">
        <v>-1</v>
      </c>
      <c r="J158">
        <v>-1</v>
      </c>
      <c r="K158">
        <v>-1</v>
      </c>
      <c r="L158">
        <v>-1</v>
      </c>
      <c r="M158">
        <v>-1</v>
      </c>
      <c r="N158">
        <v>-1</v>
      </c>
    </row>
    <row r="159" spans="1:14" x14ac:dyDescent="0.3">
      <c r="A159">
        <v>-1</v>
      </c>
      <c r="B159">
        <v>-1</v>
      </c>
      <c r="C159">
        <v>-1</v>
      </c>
      <c r="D159">
        <v>-1</v>
      </c>
      <c r="E159">
        <v>-1</v>
      </c>
      <c r="F159">
        <v>-1</v>
      </c>
      <c r="G159">
        <v>-1</v>
      </c>
      <c r="H159">
        <v>-1</v>
      </c>
      <c r="I159">
        <v>-1</v>
      </c>
      <c r="J159">
        <v>-1</v>
      </c>
      <c r="K159">
        <v>-1</v>
      </c>
      <c r="L159">
        <v>-1</v>
      </c>
      <c r="M159">
        <v>-1</v>
      </c>
      <c r="N159">
        <v>-1</v>
      </c>
    </row>
    <row r="160" spans="1:14" x14ac:dyDescent="0.3">
      <c r="A160">
        <v>-1</v>
      </c>
      <c r="B160">
        <v>-1</v>
      </c>
      <c r="C160">
        <v>-1</v>
      </c>
      <c r="D160">
        <v>-1</v>
      </c>
      <c r="E160">
        <v>-1</v>
      </c>
      <c r="F160">
        <v>-1</v>
      </c>
      <c r="G160">
        <v>-1</v>
      </c>
      <c r="H160">
        <v>-1</v>
      </c>
      <c r="I160">
        <v>-1</v>
      </c>
      <c r="J160">
        <v>-1</v>
      </c>
      <c r="K160">
        <v>-1</v>
      </c>
      <c r="L160">
        <v>-1</v>
      </c>
      <c r="M160">
        <v>-1</v>
      </c>
      <c r="N160">
        <v>-1</v>
      </c>
    </row>
    <row r="161" spans="1:14" x14ac:dyDescent="0.3">
      <c r="A161">
        <v>-1</v>
      </c>
      <c r="B161">
        <v>-1</v>
      </c>
      <c r="C161">
        <v>-1</v>
      </c>
      <c r="D161">
        <v>-1</v>
      </c>
      <c r="E161">
        <v>-1</v>
      </c>
      <c r="F161">
        <v>-1</v>
      </c>
      <c r="G161">
        <v>-1</v>
      </c>
      <c r="H161">
        <v>-1</v>
      </c>
      <c r="I161">
        <v>-1</v>
      </c>
      <c r="J161">
        <v>-1</v>
      </c>
      <c r="K161">
        <v>-1</v>
      </c>
      <c r="L161">
        <v>-1</v>
      </c>
      <c r="M161">
        <v>-1</v>
      </c>
      <c r="N161">
        <v>-1</v>
      </c>
    </row>
    <row r="162" spans="1:14" x14ac:dyDescent="0.3">
      <c r="A162">
        <v>-1</v>
      </c>
      <c r="B162">
        <v>-1</v>
      </c>
      <c r="C162">
        <v>-1</v>
      </c>
      <c r="D162">
        <v>-1</v>
      </c>
      <c r="E162">
        <v>-1</v>
      </c>
      <c r="F162">
        <v>-1</v>
      </c>
      <c r="G162">
        <v>-1</v>
      </c>
      <c r="H162">
        <v>-1</v>
      </c>
      <c r="I162">
        <v>-1</v>
      </c>
      <c r="J162">
        <v>-1</v>
      </c>
      <c r="K162">
        <v>-1</v>
      </c>
      <c r="L162">
        <v>-1</v>
      </c>
      <c r="M162">
        <v>-1</v>
      </c>
      <c r="N162">
        <v>-1</v>
      </c>
    </row>
    <row r="163" spans="1:14" x14ac:dyDescent="0.3">
      <c r="A163">
        <v>-1</v>
      </c>
      <c r="B163">
        <v>-1</v>
      </c>
      <c r="C163">
        <v>-1</v>
      </c>
      <c r="D163">
        <v>-1</v>
      </c>
      <c r="E163">
        <v>-1</v>
      </c>
      <c r="F163">
        <v>-1</v>
      </c>
      <c r="G163">
        <v>-1</v>
      </c>
      <c r="H163">
        <v>-1</v>
      </c>
      <c r="I163">
        <v>-1</v>
      </c>
      <c r="J163">
        <v>-1</v>
      </c>
      <c r="K163">
        <v>-1</v>
      </c>
      <c r="L163">
        <v>-1</v>
      </c>
      <c r="M163">
        <v>-1</v>
      </c>
      <c r="N163">
        <v>-1</v>
      </c>
    </row>
    <row r="164" spans="1:14" x14ac:dyDescent="0.3">
      <c r="A164">
        <v>-1</v>
      </c>
      <c r="B164">
        <v>-1</v>
      </c>
      <c r="C164">
        <v>-1</v>
      </c>
      <c r="D164">
        <v>-1</v>
      </c>
      <c r="E164">
        <v>-1</v>
      </c>
      <c r="F164">
        <v>-1</v>
      </c>
      <c r="G164">
        <v>-1</v>
      </c>
      <c r="H164">
        <v>-1</v>
      </c>
      <c r="I164">
        <v>-1</v>
      </c>
      <c r="J164">
        <v>-1</v>
      </c>
      <c r="K164">
        <v>-1</v>
      </c>
      <c r="L164">
        <v>-1</v>
      </c>
      <c r="M164">
        <v>-1</v>
      </c>
      <c r="N164">
        <v>-1</v>
      </c>
    </row>
    <row r="165" spans="1:14" x14ac:dyDescent="0.3">
      <c r="A165">
        <v>-1</v>
      </c>
      <c r="B165">
        <v>-1</v>
      </c>
      <c r="C165">
        <v>-1</v>
      </c>
      <c r="D165">
        <v>-1</v>
      </c>
      <c r="E165">
        <v>-1</v>
      </c>
      <c r="F165">
        <v>-1</v>
      </c>
      <c r="G165">
        <v>-1</v>
      </c>
      <c r="H165">
        <v>-1</v>
      </c>
      <c r="I165">
        <v>-1</v>
      </c>
      <c r="J165">
        <v>-1</v>
      </c>
      <c r="K165">
        <v>-1</v>
      </c>
      <c r="L165">
        <v>-1</v>
      </c>
      <c r="M165">
        <v>-1</v>
      </c>
      <c r="N165">
        <v>-1</v>
      </c>
    </row>
    <row r="166" spans="1:14" x14ac:dyDescent="0.3">
      <c r="A166">
        <v>-1</v>
      </c>
      <c r="B166">
        <v>-1</v>
      </c>
      <c r="C166">
        <v>-1</v>
      </c>
      <c r="D166">
        <v>-1</v>
      </c>
      <c r="E166">
        <v>-1</v>
      </c>
      <c r="F166">
        <v>-1</v>
      </c>
      <c r="G166">
        <v>-1</v>
      </c>
      <c r="H166">
        <v>-1</v>
      </c>
      <c r="I166">
        <v>-1</v>
      </c>
      <c r="J166">
        <v>-1</v>
      </c>
      <c r="K166">
        <v>-1</v>
      </c>
      <c r="L166">
        <v>-1</v>
      </c>
      <c r="M166">
        <v>-1</v>
      </c>
      <c r="N166">
        <v>-1</v>
      </c>
    </row>
    <row r="167" spans="1:14" x14ac:dyDescent="0.3">
      <c r="A167">
        <v>-1</v>
      </c>
      <c r="B167">
        <v>-1</v>
      </c>
      <c r="C167">
        <v>-1</v>
      </c>
      <c r="D167">
        <v>-1</v>
      </c>
      <c r="E167">
        <v>-1</v>
      </c>
      <c r="F167">
        <v>-1</v>
      </c>
      <c r="G167">
        <v>-1</v>
      </c>
      <c r="H167">
        <v>-1</v>
      </c>
      <c r="I167">
        <v>-1</v>
      </c>
      <c r="J167">
        <v>-1</v>
      </c>
      <c r="K167">
        <v>-1</v>
      </c>
      <c r="L167">
        <v>-1</v>
      </c>
      <c r="M167">
        <v>-1</v>
      </c>
      <c r="N167">
        <v>-1</v>
      </c>
    </row>
    <row r="168" spans="1:14" x14ac:dyDescent="0.3">
      <c r="A168">
        <v>-1</v>
      </c>
      <c r="B168">
        <v>-1</v>
      </c>
      <c r="C168">
        <v>-1</v>
      </c>
      <c r="D168">
        <v>-1</v>
      </c>
      <c r="E168">
        <v>-1</v>
      </c>
      <c r="F168">
        <v>-1</v>
      </c>
      <c r="G168">
        <v>-1</v>
      </c>
      <c r="H168">
        <v>-1</v>
      </c>
      <c r="I168">
        <v>-1</v>
      </c>
      <c r="J168">
        <v>-1</v>
      </c>
      <c r="K168">
        <v>-1</v>
      </c>
      <c r="L168">
        <v>-1</v>
      </c>
      <c r="M168">
        <v>-1</v>
      </c>
      <c r="N168">
        <v>-1</v>
      </c>
    </row>
    <row r="169" spans="1:14" x14ac:dyDescent="0.3">
      <c r="A169">
        <v>-1</v>
      </c>
      <c r="B169">
        <v>-1</v>
      </c>
      <c r="C169">
        <v>-1</v>
      </c>
      <c r="D169">
        <v>-1</v>
      </c>
      <c r="E169">
        <v>-1</v>
      </c>
      <c r="F169">
        <v>-1</v>
      </c>
      <c r="G169">
        <v>-1</v>
      </c>
      <c r="H169">
        <v>-1</v>
      </c>
      <c r="I169">
        <v>-1</v>
      </c>
      <c r="J169">
        <v>-1</v>
      </c>
      <c r="K169">
        <v>-1</v>
      </c>
      <c r="L169">
        <v>-1</v>
      </c>
      <c r="M169">
        <v>-1</v>
      </c>
      <c r="N169">
        <v>-1</v>
      </c>
    </row>
    <row r="170" spans="1:14" x14ac:dyDescent="0.3">
      <c r="A170">
        <v>-1</v>
      </c>
      <c r="B170">
        <v>-1</v>
      </c>
      <c r="C170">
        <v>-1</v>
      </c>
      <c r="D170">
        <v>-1</v>
      </c>
      <c r="E170">
        <v>-1</v>
      </c>
      <c r="F170">
        <v>-1</v>
      </c>
      <c r="G170">
        <v>-1</v>
      </c>
      <c r="H170">
        <v>-1</v>
      </c>
      <c r="I170">
        <v>-1</v>
      </c>
      <c r="J170">
        <v>-1</v>
      </c>
      <c r="K170">
        <v>-1</v>
      </c>
      <c r="L170">
        <v>-1</v>
      </c>
      <c r="M170">
        <v>-1</v>
      </c>
      <c r="N170">
        <v>-1</v>
      </c>
    </row>
    <row r="171" spans="1:14" x14ac:dyDescent="0.3">
      <c r="A171">
        <v>-1</v>
      </c>
      <c r="B171">
        <v>-1</v>
      </c>
      <c r="C171">
        <v>-1</v>
      </c>
      <c r="D171">
        <v>-1</v>
      </c>
      <c r="E171">
        <v>-1</v>
      </c>
      <c r="F171">
        <v>-1</v>
      </c>
      <c r="G171">
        <v>-1</v>
      </c>
      <c r="H171">
        <v>-1</v>
      </c>
      <c r="I171">
        <v>-1</v>
      </c>
      <c r="J171">
        <v>-1</v>
      </c>
      <c r="K171">
        <v>-1</v>
      </c>
      <c r="L171">
        <v>-1</v>
      </c>
      <c r="M171">
        <v>-1</v>
      </c>
      <c r="N171">
        <v>-1</v>
      </c>
    </row>
    <row r="172" spans="1:14" x14ac:dyDescent="0.3">
      <c r="A172">
        <v>-1</v>
      </c>
      <c r="B172">
        <v>-1</v>
      </c>
      <c r="C172">
        <v>-1</v>
      </c>
      <c r="D172">
        <v>-1</v>
      </c>
      <c r="E172">
        <v>-1</v>
      </c>
      <c r="F172">
        <v>-1</v>
      </c>
      <c r="G172">
        <v>-1</v>
      </c>
      <c r="H172">
        <v>-1</v>
      </c>
      <c r="I172">
        <v>-1</v>
      </c>
      <c r="J172">
        <v>-1</v>
      </c>
      <c r="K172">
        <v>-1</v>
      </c>
      <c r="L172">
        <v>-1</v>
      </c>
      <c r="M172">
        <v>-1</v>
      </c>
      <c r="N172">
        <v>-1</v>
      </c>
    </row>
    <row r="173" spans="1:14" x14ac:dyDescent="0.3">
      <c r="A173">
        <v>-1</v>
      </c>
      <c r="B173">
        <v>-1</v>
      </c>
      <c r="C173">
        <v>-1</v>
      </c>
      <c r="D173">
        <v>-1</v>
      </c>
      <c r="E173">
        <v>-1</v>
      </c>
      <c r="F173">
        <v>-1</v>
      </c>
      <c r="G173">
        <v>-1</v>
      </c>
      <c r="H173">
        <v>-1</v>
      </c>
      <c r="I173">
        <v>-1</v>
      </c>
      <c r="J173">
        <v>-1</v>
      </c>
      <c r="K173">
        <v>-1</v>
      </c>
      <c r="L173">
        <v>-1</v>
      </c>
      <c r="M173">
        <v>-1</v>
      </c>
      <c r="N173">
        <v>-1</v>
      </c>
    </row>
    <row r="174" spans="1:14" x14ac:dyDescent="0.3">
      <c r="A174">
        <v>-1</v>
      </c>
      <c r="B174">
        <v>-1</v>
      </c>
      <c r="C174">
        <v>-1</v>
      </c>
      <c r="D174">
        <v>-1</v>
      </c>
      <c r="E174">
        <v>-1</v>
      </c>
      <c r="F174">
        <v>-1</v>
      </c>
      <c r="G174">
        <v>-1</v>
      </c>
      <c r="H174">
        <v>-1</v>
      </c>
      <c r="I174">
        <v>-1</v>
      </c>
      <c r="J174">
        <v>-1</v>
      </c>
      <c r="K174">
        <v>-1</v>
      </c>
      <c r="L174">
        <v>-1</v>
      </c>
      <c r="M174">
        <v>-1</v>
      </c>
      <c r="N174">
        <v>-1</v>
      </c>
    </row>
    <row r="175" spans="1:14" x14ac:dyDescent="0.3">
      <c r="A175">
        <v>-1</v>
      </c>
      <c r="B175">
        <v>-1</v>
      </c>
      <c r="C175">
        <v>-1</v>
      </c>
      <c r="D175">
        <v>-1</v>
      </c>
      <c r="E175">
        <v>-1</v>
      </c>
      <c r="F175">
        <v>-1</v>
      </c>
      <c r="G175">
        <v>-1</v>
      </c>
      <c r="H175">
        <v>-1</v>
      </c>
      <c r="I175">
        <v>-1</v>
      </c>
      <c r="J175">
        <v>-1</v>
      </c>
      <c r="K175">
        <v>-1</v>
      </c>
      <c r="L175">
        <v>-1</v>
      </c>
      <c r="M175">
        <v>-1</v>
      </c>
      <c r="N175">
        <v>-1</v>
      </c>
    </row>
    <row r="176" spans="1:14" x14ac:dyDescent="0.3">
      <c r="A176">
        <v>-1</v>
      </c>
      <c r="B176">
        <v>-1</v>
      </c>
      <c r="C176">
        <v>-1</v>
      </c>
      <c r="D176">
        <v>-1</v>
      </c>
      <c r="E176">
        <v>-1</v>
      </c>
      <c r="F176">
        <v>-1</v>
      </c>
      <c r="G176">
        <v>-1</v>
      </c>
      <c r="H176">
        <v>-1</v>
      </c>
      <c r="I176">
        <v>-1</v>
      </c>
      <c r="J176">
        <v>-1</v>
      </c>
      <c r="K176">
        <v>-1</v>
      </c>
      <c r="L176">
        <v>-1</v>
      </c>
      <c r="M176">
        <v>-1</v>
      </c>
      <c r="N176">
        <v>-1</v>
      </c>
    </row>
    <row r="177" spans="1:14" x14ac:dyDescent="0.3">
      <c r="A177">
        <v>-1</v>
      </c>
      <c r="B177">
        <v>-1</v>
      </c>
      <c r="C177">
        <v>-1</v>
      </c>
      <c r="D177">
        <v>-1</v>
      </c>
      <c r="E177">
        <v>-1</v>
      </c>
      <c r="F177">
        <v>-1</v>
      </c>
      <c r="G177">
        <v>-1</v>
      </c>
      <c r="H177">
        <v>-1</v>
      </c>
      <c r="I177">
        <v>-1</v>
      </c>
      <c r="J177">
        <v>-1</v>
      </c>
      <c r="K177">
        <v>-1</v>
      </c>
      <c r="L177">
        <v>-1</v>
      </c>
      <c r="M177">
        <v>-1</v>
      </c>
      <c r="N177">
        <v>-1</v>
      </c>
    </row>
    <row r="178" spans="1:14" x14ac:dyDescent="0.3">
      <c r="A178">
        <v>-1</v>
      </c>
      <c r="B178">
        <v>-1</v>
      </c>
      <c r="C178">
        <v>-1</v>
      </c>
      <c r="D178">
        <v>-1</v>
      </c>
      <c r="E178">
        <v>-1</v>
      </c>
      <c r="F178">
        <v>-1</v>
      </c>
      <c r="G178">
        <v>-1</v>
      </c>
      <c r="H178">
        <v>-1</v>
      </c>
      <c r="I178">
        <v>-1</v>
      </c>
      <c r="J178">
        <v>-1</v>
      </c>
      <c r="K178">
        <v>-1</v>
      </c>
      <c r="L178">
        <v>-1</v>
      </c>
      <c r="M178">
        <v>-1</v>
      </c>
      <c r="N178">
        <v>-1</v>
      </c>
    </row>
    <row r="179" spans="1:14" x14ac:dyDescent="0.3">
      <c r="A179">
        <v>-1</v>
      </c>
      <c r="B179">
        <v>-1</v>
      </c>
      <c r="C179">
        <v>-1</v>
      </c>
      <c r="D179">
        <v>-1</v>
      </c>
      <c r="E179">
        <v>-1</v>
      </c>
      <c r="F179">
        <v>-1</v>
      </c>
      <c r="G179">
        <v>-1</v>
      </c>
      <c r="H179">
        <v>-1</v>
      </c>
      <c r="I179">
        <v>-1</v>
      </c>
      <c r="J179">
        <v>-1</v>
      </c>
      <c r="K179">
        <v>-1</v>
      </c>
      <c r="L179">
        <v>-1</v>
      </c>
      <c r="M179">
        <v>-1</v>
      </c>
      <c r="N179">
        <v>-1</v>
      </c>
    </row>
    <row r="180" spans="1:14" x14ac:dyDescent="0.3">
      <c r="A180">
        <v>-1</v>
      </c>
      <c r="B180">
        <v>-1</v>
      </c>
      <c r="C180">
        <v>-1</v>
      </c>
      <c r="D180">
        <v>-1</v>
      </c>
      <c r="E180">
        <v>-1</v>
      </c>
      <c r="F180">
        <v>-1</v>
      </c>
      <c r="G180">
        <v>-1</v>
      </c>
      <c r="H180">
        <v>-1</v>
      </c>
      <c r="I180">
        <v>-1</v>
      </c>
      <c r="J180">
        <v>-1</v>
      </c>
      <c r="K180">
        <v>-1</v>
      </c>
      <c r="L180">
        <v>-1</v>
      </c>
      <c r="M180">
        <v>-1</v>
      </c>
      <c r="N180">
        <v>-1</v>
      </c>
    </row>
    <row r="181" spans="1:14" x14ac:dyDescent="0.3">
      <c r="A181">
        <v>-1</v>
      </c>
      <c r="B181">
        <v>-1</v>
      </c>
      <c r="C181">
        <v>-1</v>
      </c>
      <c r="D181">
        <v>-1</v>
      </c>
      <c r="E181">
        <v>-1</v>
      </c>
      <c r="F181">
        <v>-1</v>
      </c>
      <c r="G181">
        <v>-1</v>
      </c>
      <c r="H181">
        <v>-1</v>
      </c>
      <c r="I181">
        <v>-1</v>
      </c>
      <c r="J181">
        <v>-1</v>
      </c>
      <c r="K181">
        <v>-1</v>
      </c>
      <c r="L181">
        <v>-1</v>
      </c>
      <c r="M181">
        <v>-1</v>
      </c>
      <c r="N181">
        <v>-1</v>
      </c>
    </row>
    <row r="182" spans="1:14" x14ac:dyDescent="0.3">
      <c r="A182">
        <v>-1</v>
      </c>
      <c r="B182">
        <v>-1</v>
      </c>
      <c r="C182">
        <v>-1</v>
      </c>
      <c r="D182">
        <v>-1</v>
      </c>
      <c r="E182">
        <v>-1</v>
      </c>
      <c r="F182">
        <v>-1</v>
      </c>
      <c r="G182">
        <v>-1</v>
      </c>
      <c r="H182">
        <v>-1</v>
      </c>
      <c r="I182">
        <v>-1</v>
      </c>
      <c r="J182">
        <v>-1</v>
      </c>
      <c r="K182">
        <v>-1</v>
      </c>
      <c r="L182">
        <v>-1</v>
      </c>
      <c r="M182">
        <v>-1</v>
      </c>
      <c r="N182">
        <v>-1</v>
      </c>
    </row>
    <row r="183" spans="1:14" x14ac:dyDescent="0.3">
      <c r="A183">
        <v>-1</v>
      </c>
      <c r="B183">
        <v>-1</v>
      </c>
      <c r="C183">
        <v>-1</v>
      </c>
      <c r="D183">
        <v>-1</v>
      </c>
      <c r="E183">
        <v>-1</v>
      </c>
      <c r="F183">
        <v>-1</v>
      </c>
      <c r="G183">
        <v>-1</v>
      </c>
      <c r="H183">
        <v>-1</v>
      </c>
      <c r="I183">
        <v>-1</v>
      </c>
      <c r="J183">
        <v>-1</v>
      </c>
      <c r="K183">
        <v>-1</v>
      </c>
      <c r="L183">
        <v>-1</v>
      </c>
      <c r="M183">
        <v>-1</v>
      </c>
      <c r="N183">
        <v>-1</v>
      </c>
    </row>
    <row r="184" spans="1:14" x14ac:dyDescent="0.3">
      <c r="A184">
        <v>-1</v>
      </c>
      <c r="B184">
        <v>-1</v>
      </c>
      <c r="C184">
        <v>-1</v>
      </c>
      <c r="D184">
        <v>-1</v>
      </c>
      <c r="E184">
        <v>-1</v>
      </c>
      <c r="F184">
        <v>-1</v>
      </c>
      <c r="G184">
        <v>-1</v>
      </c>
      <c r="H184">
        <v>-1</v>
      </c>
      <c r="I184">
        <v>-1</v>
      </c>
      <c r="J184">
        <v>-1</v>
      </c>
      <c r="K184">
        <v>-1</v>
      </c>
      <c r="L184">
        <v>-1</v>
      </c>
      <c r="M184">
        <v>-1</v>
      </c>
      <c r="N184">
        <v>-1</v>
      </c>
    </row>
    <row r="185" spans="1:14" x14ac:dyDescent="0.3">
      <c r="A185">
        <v>-1</v>
      </c>
      <c r="B185">
        <v>-1</v>
      </c>
      <c r="C185">
        <v>-1</v>
      </c>
      <c r="D185">
        <v>-1</v>
      </c>
      <c r="E185">
        <v>-1</v>
      </c>
      <c r="F185">
        <v>-1</v>
      </c>
      <c r="G185">
        <v>-1</v>
      </c>
      <c r="H185">
        <v>-1</v>
      </c>
      <c r="I185">
        <v>-1</v>
      </c>
      <c r="J185">
        <v>-1</v>
      </c>
      <c r="K185">
        <v>-1</v>
      </c>
      <c r="L185">
        <v>-1</v>
      </c>
      <c r="M185">
        <v>-1</v>
      </c>
      <c r="N185">
        <v>-1</v>
      </c>
    </row>
    <row r="186" spans="1:14" x14ac:dyDescent="0.3">
      <c r="A186">
        <v>-1</v>
      </c>
      <c r="B186">
        <v>-1</v>
      </c>
      <c r="C186">
        <v>-1</v>
      </c>
      <c r="D186">
        <v>-1</v>
      </c>
      <c r="E186">
        <v>-1</v>
      </c>
      <c r="F186">
        <v>-1</v>
      </c>
      <c r="G186">
        <v>-1</v>
      </c>
      <c r="H186">
        <v>-1</v>
      </c>
      <c r="I186">
        <v>-1</v>
      </c>
      <c r="J186">
        <v>-1</v>
      </c>
      <c r="K186">
        <v>-1</v>
      </c>
      <c r="L186">
        <v>-1</v>
      </c>
      <c r="M186">
        <v>-1</v>
      </c>
      <c r="N186">
        <v>-1</v>
      </c>
    </row>
    <row r="187" spans="1:14" x14ac:dyDescent="0.3">
      <c r="A187">
        <v>-1</v>
      </c>
      <c r="B187">
        <v>-1</v>
      </c>
      <c r="C187">
        <v>-1</v>
      </c>
      <c r="D187">
        <v>-1</v>
      </c>
      <c r="E187">
        <v>-1</v>
      </c>
      <c r="F187">
        <v>-1</v>
      </c>
      <c r="G187">
        <v>-1</v>
      </c>
      <c r="H187">
        <v>-1</v>
      </c>
      <c r="I187">
        <v>-1</v>
      </c>
      <c r="J187">
        <v>-1</v>
      </c>
      <c r="K187">
        <v>-1</v>
      </c>
      <c r="L187">
        <v>-1</v>
      </c>
      <c r="M187">
        <v>-1</v>
      </c>
      <c r="N187">
        <v>-1</v>
      </c>
    </row>
    <row r="188" spans="1:14" x14ac:dyDescent="0.3">
      <c r="A188">
        <v>-1</v>
      </c>
      <c r="B188">
        <v>-1</v>
      </c>
      <c r="C188">
        <v>-1</v>
      </c>
      <c r="D188">
        <v>-1</v>
      </c>
      <c r="E188">
        <v>-1</v>
      </c>
      <c r="F188">
        <v>-1</v>
      </c>
      <c r="G188">
        <v>-1</v>
      </c>
      <c r="H188">
        <v>-1</v>
      </c>
      <c r="I188">
        <v>-1</v>
      </c>
      <c r="J188">
        <v>-1</v>
      </c>
      <c r="K188">
        <v>-1</v>
      </c>
      <c r="L188">
        <v>-1</v>
      </c>
      <c r="M188">
        <v>-1</v>
      </c>
      <c r="N188">
        <v>-1</v>
      </c>
    </row>
    <row r="189" spans="1:14" x14ac:dyDescent="0.3">
      <c r="A189">
        <v>-1</v>
      </c>
      <c r="B189">
        <v>-1</v>
      </c>
      <c r="C189">
        <v>-1</v>
      </c>
      <c r="D189">
        <v>-1</v>
      </c>
      <c r="E189">
        <v>-1</v>
      </c>
      <c r="F189">
        <v>-1</v>
      </c>
      <c r="G189">
        <v>-1</v>
      </c>
      <c r="H189">
        <v>-1</v>
      </c>
      <c r="I189">
        <v>-1</v>
      </c>
      <c r="J189">
        <v>-1</v>
      </c>
      <c r="K189">
        <v>-1</v>
      </c>
      <c r="L189">
        <v>-1</v>
      </c>
      <c r="M189">
        <v>-1</v>
      </c>
      <c r="N189">
        <v>-1</v>
      </c>
    </row>
    <row r="190" spans="1:14" x14ac:dyDescent="0.3">
      <c r="A190">
        <v>-1</v>
      </c>
      <c r="B190">
        <v>-1</v>
      </c>
      <c r="C190">
        <v>-1</v>
      </c>
      <c r="D190">
        <v>-1</v>
      </c>
      <c r="E190">
        <v>-1</v>
      </c>
      <c r="F190">
        <v>-1</v>
      </c>
      <c r="G190">
        <v>-1</v>
      </c>
      <c r="H190">
        <v>-1</v>
      </c>
      <c r="I190">
        <v>-1</v>
      </c>
      <c r="J190">
        <v>-1</v>
      </c>
      <c r="K190">
        <v>-1</v>
      </c>
      <c r="L190">
        <v>-1</v>
      </c>
      <c r="M190">
        <v>-1</v>
      </c>
      <c r="N190">
        <v>-1</v>
      </c>
    </row>
    <row r="191" spans="1:14" x14ac:dyDescent="0.3">
      <c r="A191">
        <v>-1</v>
      </c>
      <c r="B191">
        <v>-1</v>
      </c>
      <c r="C191">
        <v>-1</v>
      </c>
      <c r="D191">
        <v>-1</v>
      </c>
      <c r="E191">
        <v>-1</v>
      </c>
      <c r="F191">
        <v>-1</v>
      </c>
      <c r="G191">
        <v>-1</v>
      </c>
      <c r="H191">
        <v>-1</v>
      </c>
      <c r="I191">
        <v>-1</v>
      </c>
      <c r="J191">
        <v>-1</v>
      </c>
      <c r="K191">
        <v>-1</v>
      </c>
      <c r="L191">
        <v>-1</v>
      </c>
      <c r="M191">
        <v>-1</v>
      </c>
      <c r="N191">
        <v>-1</v>
      </c>
    </row>
    <row r="192" spans="1:14" x14ac:dyDescent="0.3">
      <c r="A192">
        <v>-1</v>
      </c>
      <c r="B192">
        <v>-1</v>
      </c>
      <c r="C192">
        <v>-1</v>
      </c>
      <c r="D192">
        <v>-1</v>
      </c>
      <c r="E192">
        <v>-1</v>
      </c>
      <c r="F192">
        <v>-1</v>
      </c>
      <c r="G192">
        <v>-1</v>
      </c>
      <c r="H192">
        <v>-1</v>
      </c>
      <c r="I192">
        <v>-1</v>
      </c>
      <c r="J192">
        <v>-1</v>
      </c>
      <c r="K192">
        <v>-1</v>
      </c>
      <c r="L192">
        <v>-1</v>
      </c>
      <c r="M192">
        <v>-1</v>
      </c>
      <c r="N192">
        <v>-1</v>
      </c>
    </row>
    <row r="193" spans="1:14" x14ac:dyDescent="0.3">
      <c r="A193">
        <v>-1</v>
      </c>
      <c r="B193">
        <v>-1</v>
      </c>
      <c r="C193">
        <v>-1</v>
      </c>
      <c r="D193">
        <v>-1</v>
      </c>
      <c r="E193">
        <v>-1</v>
      </c>
      <c r="F193">
        <v>-1</v>
      </c>
      <c r="G193">
        <v>-1</v>
      </c>
      <c r="H193">
        <v>-1</v>
      </c>
      <c r="I193">
        <v>-1</v>
      </c>
      <c r="J193">
        <v>-1</v>
      </c>
      <c r="K193">
        <v>-1</v>
      </c>
      <c r="L193">
        <v>-1</v>
      </c>
      <c r="M193">
        <v>-1</v>
      </c>
      <c r="N193">
        <v>-1</v>
      </c>
    </row>
    <row r="194" spans="1:14" x14ac:dyDescent="0.3">
      <c r="A194">
        <v>-1</v>
      </c>
      <c r="B194">
        <v>-1</v>
      </c>
      <c r="C194">
        <v>-1</v>
      </c>
      <c r="D194">
        <v>-1</v>
      </c>
      <c r="E194">
        <v>-1</v>
      </c>
      <c r="F194">
        <v>-1</v>
      </c>
      <c r="G194">
        <v>-1</v>
      </c>
      <c r="H194">
        <v>-1</v>
      </c>
      <c r="I194">
        <v>-1</v>
      </c>
      <c r="J194">
        <v>-1</v>
      </c>
      <c r="K194">
        <v>-1</v>
      </c>
      <c r="L194">
        <v>-1</v>
      </c>
      <c r="M194">
        <v>-1</v>
      </c>
      <c r="N194">
        <v>-1</v>
      </c>
    </row>
    <row r="195" spans="1:14" x14ac:dyDescent="0.3">
      <c r="A195">
        <v>-1</v>
      </c>
      <c r="B195">
        <v>-1</v>
      </c>
      <c r="C195">
        <v>-1</v>
      </c>
      <c r="D195">
        <v>-1</v>
      </c>
      <c r="E195">
        <v>-1</v>
      </c>
      <c r="F195">
        <v>-1</v>
      </c>
      <c r="G195">
        <v>-1</v>
      </c>
      <c r="H195">
        <v>-1</v>
      </c>
      <c r="I195">
        <v>-1</v>
      </c>
      <c r="J195">
        <v>-1</v>
      </c>
      <c r="K195">
        <v>-1</v>
      </c>
      <c r="L195">
        <v>-1</v>
      </c>
      <c r="M195">
        <v>-1</v>
      </c>
      <c r="N195">
        <v>-1</v>
      </c>
    </row>
    <row r="196" spans="1:14" x14ac:dyDescent="0.3">
      <c r="A196">
        <v>-1</v>
      </c>
      <c r="B196">
        <v>-1</v>
      </c>
      <c r="C196">
        <v>-1</v>
      </c>
      <c r="D196">
        <v>-1</v>
      </c>
      <c r="E196">
        <v>-1</v>
      </c>
      <c r="F196">
        <v>-1</v>
      </c>
      <c r="G196">
        <v>-1</v>
      </c>
      <c r="H196">
        <v>-1</v>
      </c>
      <c r="I196">
        <v>-1</v>
      </c>
      <c r="J196">
        <v>-1</v>
      </c>
      <c r="K196">
        <v>-1</v>
      </c>
      <c r="L196">
        <v>-1</v>
      </c>
      <c r="M196">
        <v>-1</v>
      </c>
      <c r="N196">
        <v>-1</v>
      </c>
    </row>
    <row r="197" spans="1:14" x14ac:dyDescent="0.3">
      <c r="A197">
        <v>-1</v>
      </c>
      <c r="B197">
        <v>-1</v>
      </c>
      <c r="C197">
        <v>-1</v>
      </c>
      <c r="D197">
        <v>-1</v>
      </c>
      <c r="E197">
        <v>-1</v>
      </c>
      <c r="F197">
        <v>-1</v>
      </c>
      <c r="G197">
        <v>-1</v>
      </c>
      <c r="H197">
        <v>-1</v>
      </c>
      <c r="I197">
        <v>-1</v>
      </c>
      <c r="J197">
        <v>-1</v>
      </c>
      <c r="K197">
        <v>-1</v>
      </c>
      <c r="L197">
        <v>-1</v>
      </c>
      <c r="M197">
        <v>-1</v>
      </c>
      <c r="N197">
        <v>-1</v>
      </c>
    </row>
    <row r="198" spans="1:14" x14ac:dyDescent="0.3">
      <c r="A198">
        <v>-1</v>
      </c>
      <c r="B198">
        <v>-1</v>
      </c>
      <c r="C198">
        <v>-1</v>
      </c>
      <c r="D198">
        <v>-1</v>
      </c>
      <c r="E198">
        <v>-1</v>
      </c>
      <c r="F198">
        <v>-1</v>
      </c>
      <c r="G198">
        <v>-1</v>
      </c>
      <c r="H198">
        <v>-1</v>
      </c>
      <c r="I198">
        <v>-1</v>
      </c>
      <c r="J198">
        <v>-1</v>
      </c>
      <c r="K198">
        <v>-1</v>
      </c>
      <c r="L198">
        <v>-1</v>
      </c>
      <c r="M198">
        <v>-1</v>
      </c>
      <c r="N198">
        <v>-1</v>
      </c>
    </row>
    <row r="199" spans="1:14" x14ac:dyDescent="0.3">
      <c r="A199">
        <v>-1</v>
      </c>
      <c r="B199">
        <v>-1</v>
      </c>
      <c r="C199">
        <v>-1</v>
      </c>
      <c r="D199">
        <v>-1</v>
      </c>
      <c r="E199">
        <v>-1</v>
      </c>
      <c r="F199">
        <v>-1</v>
      </c>
      <c r="G199">
        <v>-1</v>
      </c>
      <c r="H199">
        <v>-1</v>
      </c>
      <c r="I199">
        <v>-1</v>
      </c>
      <c r="J199">
        <v>-1</v>
      </c>
      <c r="K199">
        <v>-1</v>
      </c>
      <c r="L199">
        <v>-1</v>
      </c>
      <c r="M199">
        <v>-1</v>
      </c>
      <c r="N199">
        <v>-1</v>
      </c>
    </row>
    <row r="200" spans="1:14" x14ac:dyDescent="0.3">
      <c r="A200">
        <v>-1</v>
      </c>
      <c r="B200">
        <v>-1</v>
      </c>
      <c r="C200">
        <v>-1</v>
      </c>
      <c r="D200">
        <v>-1</v>
      </c>
      <c r="E200">
        <v>-1</v>
      </c>
      <c r="F200">
        <v>-1</v>
      </c>
      <c r="G200">
        <v>-1</v>
      </c>
      <c r="H200">
        <v>-1</v>
      </c>
      <c r="I200">
        <v>-1</v>
      </c>
      <c r="J200">
        <v>-1</v>
      </c>
      <c r="K200">
        <v>-1</v>
      </c>
      <c r="L200">
        <v>-1</v>
      </c>
      <c r="M200">
        <v>-1</v>
      </c>
      <c r="N200">
        <v>-1</v>
      </c>
    </row>
    <row r="201" spans="1:14" x14ac:dyDescent="0.3">
      <c r="A201">
        <v>-1</v>
      </c>
      <c r="B201">
        <v>-1</v>
      </c>
      <c r="C201">
        <v>-1</v>
      </c>
      <c r="D201">
        <v>-1</v>
      </c>
      <c r="E201">
        <v>-1</v>
      </c>
      <c r="F201">
        <v>-1</v>
      </c>
      <c r="G201">
        <v>-1</v>
      </c>
      <c r="H201">
        <v>-1</v>
      </c>
      <c r="I201">
        <v>-1</v>
      </c>
      <c r="J201">
        <v>-1</v>
      </c>
      <c r="K201">
        <v>-1</v>
      </c>
      <c r="L201">
        <v>-1</v>
      </c>
      <c r="M201">
        <v>-1</v>
      </c>
      <c r="N201">
        <v>-1</v>
      </c>
    </row>
    <row r="202" spans="1:14" x14ac:dyDescent="0.3">
      <c r="A202">
        <v>-1</v>
      </c>
      <c r="B202">
        <v>-1</v>
      </c>
      <c r="C202">
        <v>-1</v>
      </c>
      <c r="D202">
        <v>-1</v>
      </c>
      <c r="E202">
        <v>-1</v>
      </c>
      <c r="F202">
        <v>-1</v>
      </c>
      <c r="G202">
        <v>-1</v>
      </c>
      <c r="H202">
        <v>-1</v>
      </c>
      <c r="I202">
        <v>-1</v>
      </c>
      <c r="J202">
        <v>-1</v>
      </c>
      <c r="K202">
        <v>-1</v>
      </c>
      <c r="L202">
        <v>-1</v>
      </c>
      <c r="M202">
        <v>-1</v>
      </c>
      <c r="N202">
        <v>-1</v>
      </c>
    </row>
    <row r="203" spans="1:14" x14ac:dyDescent="0.3">
      <c r="A203">
        <v>-1</v>
      </c>
      <c r="B203">
        <v>-1</v>
      </c>
      <c r="C203">
        <v>-1</v>
      </c>
      <c r="D203">
        <v>-1</v>
      </c>
      <c r="E203">
        <v>-1</v>
      </c>
      <c r="F203">
        <v>-1</v>
      </c>
      <c r="G203">
        <v>-1</v>
      </c>
      <c r="H203">
        <v>-1</v>
      </c>
      <c r="I203">
        <v>-1</v>
      </c>
      <c r="J203">
        <v>-1</v>
      </c>
      <c r="K203">
        <v>-1</v>
      </c>
      <c r="L203">
        <v>-1</v>
      </c>
      <c r="M203">
        <v>-1</v>
      </c>
      <c r="N203">
        <v>-1</v>
      </c>
    </row>
    <row r="204" spans="1:14" x14ac:dyDescent="0.3">
      <c r="A204">
        <v>-1</v>
      </c>
      <c r="B204">
        <v>-1</v>
      </c>
      <c r="C204">
        <v>-1</v>
      </c>
      <c r="D204">
        <v>-1</v>
      </c>
      <c r="E204">
        <v>-1</v>
      </c>
      <c r="F204">
        <v>-1</v>
      </c>
      <c r="G204">
        <v>-1</v>
      </c>
      <c r="H204">
        <v>-1</v>
      </c>
      <c r="I204">
        <v>-1</v>
      </c>
      <c r="J204">
        <v>-1</v>
      </c>
      <c r="K204">
        <v>-1</v>
      </c>
      <c r="L204">
        <v>-1</v>
      </c>
      <c r="M204">
        <v>-1</v>
      </c>
      <c r="N204">
        <v>-1</v>
      </c>
    </row>
    <row r="205" spans="1:14" x14ac:dyDescent="0.3">
      <c r="A205">
        <v>-1</v>
      </c>
      <c r="B205">
        <v>-1</v>
      </c>
      <c r="C205">
        <v>-1</v>
      </c>
      <c r="D205">
        <v>-1</v>
      </c>
      <c r="E205">
        <v>-1</v>
      </c>
      <c r="F205">
        <v>-1</v>
      </c>
      <c r="G205">
        <v>-1</v>
      </c>
      <c r="H205">
        <v>-1</v>
      </c>
      <c r="I205">
        <v>-1</v>
      </c>
      <c r="J205">
        <v>-1</v>
      </c>
      <c r="K205">
        <v>-1</v>
      </c>
      <c r="L205">
        <v>-1</v>
      </c>
      <c r="M205">
        <v>-1</v>
      </c>
      <c r="N205">
        <v>-1</v>
      </c>
    </row>
    <row r="206" spans="1:14" x14ac:dyDescent="0.3">
      <c r="A206">
        <v>-1</v>
      </c>
      <c r="B206">
        <v>-1</v>
      </c>
      <c r="C206">
        <v>-1</v>
      </c>
      <c r="D206">
        <v>-1</v>
      </c>
      <c r="E206">
        <v>-1</v>
      </c>
      <c r="F206">
        <v>-1</v>
      </c>
      <c r="G206">
        <v>-1</v>
      </c>
      <c r="H206">
        <v>-1</v>
      </c>
      <c r="I206">
        <v>-1</v>
      </c>
      <c r="J206">
        <v>-1</v>
      </c>
      <c r="K206">
        <v>-1</v>
      </c>
      <c r="L206">
        <v>-1</v>
      </c>
      <c r="M206">
        <v>-1</v>
      </c>
      <c r="N206">
        <v>-1</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E248"/>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28.33203125" customWidth="1"/>
    <col min="2" max="52" width="9.77734375" customWidth="1"/>
  </cols>
  <sheetData>
    <row r="1" spans="1:29" ht="18" x14ac:dyDescent="0.35">
      <c r="A1" s="114" t="s">
        <v>114</v>
      </c>
      <c r="B1" s="56" t="s">
        <v>124</v>
      </c>
      <c r="C1" s="57"/>
      <c r="D1" s="57"/>
      <c r="E1" s="118"/>
      <c r="H1" s="153" t="s">
        <v>606</v>
      </c>
      <c r="I1" s="154"/>
      <c r="J1" s="154"/>
      <c r="K1" s="154"/>
      <c r="L1" s="154"/>
      <c r="M1" s="137"/>
    </row>
    <row r="4" spans="1:29" x14ac:dyDescent="0.3">
      <c r="A4" s="1" t="s">
        <v>125</v>
      </c>
    </row>
    <row r="5" spans="1:29" ht="15" thickBot="1" x14ac:dyDescent="0.35"/>
    <row r="6" spans="1:29" x14ac:dyDescent="0.3">
      <c r="A6" s="151" t="s">
        <v>99</v>
      </c>
      <c r="B6" s="32" t="s">
        <v>128</v>
      </c>
      <c r="C6" s="33"/>
      <c r="D6" s="33" t="s">
        <v>129</v>
      </c>
      <c r="E6" s="33"/>
      <c r="F6" s="33" t="s">
        <v>132</v>
      </c>
      <c r="G6" s="33"/>
      <c r="H6" s="33" t="s">
        <v>134</v>
      </c>
      <c r="I6" s="33"/>
      <c r="J6" s="33" t="s">
        <v>136</v>
      </c>
      <c r="K6" s="33"/>
      <c r="L6" s="33" t="s">
        <v>137</v>
      </c>
      <c r="M6" s="33"/>
      <c r="N6" s="33" t="s">
        <v>140</v>
      </c>
      <c r="O6" s="33"/>
      <c r="P6" s="33" t="s">
        <v>142</v>
      </c>
      <c r="Q6" s="33"/>
      <c r="R6" s="33" t="s">
        <v>143</v>
      </c>
      <c r="S6" s="33"/>
      <c r="T6" s="33" t="s">
        <v>145</v>
      </c>
      <c r="U6" s="33"/>
      <c r="V6" s="33" t="s">
        <v>147</v>
      </c>
      <c r="W6" s="33"/>
      <c r="X6" s="33" t="s">
        <v>149</v>
      </c>
      <c r="Y6" s="33"/>
      <c r="Z6" s="33" t="s">
        <v>151</v>
      </c>
      <c r="AA6" s="34"/>
      <c r="AB6" s="35" t="s">
        <v>153</v>
      </c>
      <c r="AC6" s="36"/>
    </row>
    <row r="7" spans="1:29" ht="15" thickBot="1" x14ac:dyDescent="0.35">
      <c r="A7" s="152"/>
      <c r="B7" s="37" t="s">
        <v>154</v>
      </c>
      <c r="C7" s="38" t="s">
        <v>0</v>
      </c>
      <c r="D7" s="39" t="s">
        <v>154</v>
      </c>
      <c r="E7" s="38" t="s">
        <v>0</v>
      </c>
      <c r="F7" s="39" t="s">
        <v>154</v>
      </c>
      <c r="G7" s="38" t="s">
        <v>0</v>
      </c>
      <c r="H7" s="39" t="s">
        <v>154</v>
      </c>
      <c r="I7" s="38" t="s">
        <v>0</v>
      </c>
      <c r="J7" s="39" t="s">
        <v>154</v>
      </c>
      <c r="K7" s="38" t="s">
        <v>0</v>
      </c>
      <c r="L7" s="39" t="s">
        <v>154</v>
      </c>
      <c r="M7" s="38" t="s">
        <v>0</v>
      </c>
      <c r="N7" s="39" t="s">
        <v>154</v>
      </c>
      <c r="O7" s="38" t="s">
        <v>0</v>
      </c>
      <c r="P7" s="39" t="s">
        <v>154</v>
      </c>
      <c r="Q7" s="38" t="s">
        <v>0</v>
      </c>
      <c r="R7" s="39" t="s">
        <v>154</v>
      </c>
      <c r="S7" s="38" t="s">
        <v>0</v>
      </c>
      <c r="T7" s="39" t="s">
        <v>154</v>
      </c>
      <c r="U7" s="38" t="s">
        <v>0</v>
      </c>
      <c r="V7" s="39" t="s">
        <v>154</v>
      </c>
      <c r="W7" s="38" t="s">
        <v>0</v>
      </c>
      <c r="X7" s="39" t="s">
        <v>154</v>
      </c>
      <c r="Y7" s="38" t="s">
        <v>0</v>
      </c>
      <c r="Z7" s="39" t="s">
        <v>154</v>
      </c>
      <c r="AA7" s="40" t="s">
        <v>0</v>
      </c>
      <c r="AB7" s="41" t="s">
        <v>154</v>
      </c>
      <c r="AC7" s="42" t="s">
        <v>0</v>
      </c>
    </row>
    <row r="8" spans="1:29" x14ac:dyDescent="0.3">
      <c r="A8" s="43" t="s">
        <v>155</v>
      </c>
      <c r="B8" s="8">
        <v>13</v>
      </c>
      <c r="C8" s="5">
        <f>IF(B19=0,"- - -",B8/B19*100)</f>
        <v>0.23021073136178502</v>
      </c>
      <c r="D8" s="4">
        <v>11213</v>
      </c>
      <c r="E8" s="5">
        <f>IF(D19=0,"- - -",D8/D19*100)</f>
        <v>10.666045202039419</v>
      </c>
      <c r="F8" s="4">
        <v>7</v>
      </c>
      <c r="G8" s="5">
        <f>IF(F19=0,"- - -",F8/F19*100)</f>
        <v>3.0172413793103448</v>
      </c>
      <c r="H8" s="4">
        <v>45</v>
      </c>
      <c r="I8" s="5">
        <f>IF(H19=0,"- - -",H8/H19*100)</f>
        <v>3.6585365853658534</v>
      </c>
      <c r="J8" s="4">
        <v>5</v>
      </c>
      <c r="K8" s="5">
        <f>IF(J19=0,"- - -",J8/J19*100)</f>
        <v>3.0487804878048781</v>
      </c>
      <c r="L8" s="4">
        <v>0</v>
      </c>
      <c r="M8" s="5">
        <f>IF(L19=0,"- - -",L8/L19*100)</f>
        <v>0</v>
      </c>
      <c r="N8" s="4">
        <v>119</v>
      </c>
      <c r="O8" s="5">
        <f>IF(N19=0,"- - -",N8/N19*100)</f>
        <v>12.727272727272727</v>
      </c>
      <c r="P8" s="4">
        <v>29</v>
      </c>
      <c r="Q8" s="5">
        <f>IF(P19=0,"- - -",P8/P19*100)</f>
        <v>0.91080402010050243</v>
      </c>
      <c r="R8" s="4">
        <v>65</v>
      </c>
      <c r="S8" s="5">
        <f>IF(R19=0,"- - -",R8/R19*100)</f>
        <v>5.5698371893744643</v>
      </c>
      <c r="T8" s="4">
        <v>87</v>
      </c>
      <c r="U8" s="5">
        <f>IF(T19=0,"- - -",T8/T19*100)</f>
        <v>1.8416596104995766</v>
      </c>
      <c r="V8" s="4">
        <v>10</v>
      </c>
      <c r="W8" s="5">
        <f>IF(V19=0,"- - -",V8/V19*100)</f>
        <v>1.4880952380952379</v>
      </c>
      <c r="X8" s="4">
        <v>63</v>
      </c>
      <c r="Y8" s="5">
        <f>IF(X19=0,"- - -",X8/X19*100)</f>
        <v>4.0101845957988536</v>
      </c>
      <c r="Z8" s="4">
        <v>0</v>
      </c>
      <c r="AA8" s="11">
        <f>IF(Z19=0,"- - -",Z8/Z19*100)</f>
        <v>0</v>
      </c>
      <c r="AB8" s="26">
        <f>B8+D8+F8+H8+J8+L8+N8+P8+R8+T8+V8+X8+Z8</f>
        <v>11656</v>
      </c>
      <c r="AC8" s="27">
        <f>IF(AB19=0,"- - -",AB8/AB19*100)</f>
        <v>9.3467836351097784</v>
      </c>
    </row>
    <row r="9" spans="1:29" x14ac:dyDescent="0.3">
      <c r="A9" s="44" t="s">
        <v>156</v>
      </c>
      <c r="B9" s="9">
        <v>141</v>
      </c>
      <c r="C9" s="3">
        <f>IF(B19=0,"- - -",B9/B19*100)</f>
        <v>2.4969010093855144</v>
      </c>
      <c r="D9" s="2">
        <v>15028</v>
      </c>
      <c r="E9" s="3">
        <f>IF(D19=0,"- - -",D9/D19*100)</f>
        <v>14.294954721862871</v>
      </c>
      <c r="F9" s="2">
        <v>8</v>
      </c>
      <c r="G9" s="3">
        <f>IF(F19=0,"- - -",F9/F19*100)</f>
        <v>3.4482758620689653</v>
      </c>
      <c r="H9" s="2">
        <v>13</v>
      </c>
      <c r="I9" s="3">
        <f>IF(H19=0,"- - -",H9/H19*100)</f>
        <v>1.056910569105691</v>
      </c>
      <c r="J9" s="2">
        <v>4</v>
      </c>
      <c r="K9" s="3">
        <f>IF(J19=0,"- - -",J9/J19*100)</f>
        <v>2.4390243902439024</v>
      </c>
      <c r="L9" s="2">
        <v>0</v>
      </c>
      <c r="M9" s="3">
        <f>IF(L19=0,"- - -",L9/L19*100)</f>
        <v>0</v>
      </c>
      <c r="N9" s="2">
        <v>90</v>
      </c>
      <c r="O9" s="3">
        <f>IF(N19=0,"- - -",N9/N19*100)</f>
        <v>9.6256684491978604</v>
      </c>
      <c r="P9" s="2">
        <v>118</v>
      </c>
      <c r="Q9" s="3">
        <f>IF(P19=0,"- - -",P9/P19*100)</f>
        <v>3.7060301507537687</v>
      </c>
      <c r="R9" s="2">
        <v>291</v>
      </c>
      <c r="S9" s="3">
        <f>IF(R19=0,"- - -",R9/R19*100)</f>
        <v>24.935732647814909</v>
      </c>
      <c r="T9" s="2">
        <v>266</v>
      </c>
      <c r="U9" s="3">
        <f>IF(T19=0,"- - -",T9/T19*100)</f>
        <v>5.6308213378492802</v>
      </c>
      <c r="V9" s="2">
        <v>23</v>
      </c>
      <c r="W9" s="3">
        <f>IF(V19=0,"- - -",V9/V19*100)</f>
        <v>3.4226190476190479</v>
      </c>
      <c r="X9" s="2">
        <v>152</v>
      </c>
      <c r="Y9" s="3">
        <f>IF(X19=0,"- - -",X9/X19*100)</f>
        <v>9.6753660089115208</v>
      </c>
      <c r="Z9" s="2">
        <v>1</v>
      </c>
      <c r="AA9" s="12">
        <f>IF(Z19=0,"- - -",Z9/Z19*100)</f>
        <v>3.4482758620689653</v>
      </c>
      <c r="AB9" s="28">
        <f t="shared" ref="AB9:AB18" si="0">B9+D9+F9+H9+J9+L9+N9+P9+R9+T9+V9+X9+Z9</f>
        <v>16135</v>
      </c>
      <c r="AC9" s="29">
        <f>IF(AB19=0,"- - -",AB9/AB19*100)</f>
        <v>12.938431190159255</v>
      </c>
    </row>
    <row r="10" spans="1:29" x14ac:dyDescent="0.3">
      <c r="A10" s="44" t="s">
        <v>157</v>
      </c>
      <c r="B10" s="9">
        <v>3160</v>
      </c>
      <c r="C10" s="3">
        <f>IF(B19=0,"- - -",B10/B19*100)</f>
        <v>55.95891623871082</v>
      </c>
      <c r="D10" s="2">
        <v>17044</v>
      </c>
      <c r="E10" s="3">
        <f>IF(D19=0,"- - -",D10/D19*100)</f>
        <v>16.212617000228295</v>
      </c>
      <c r="F10" s="2">
        <v>36</v>
      </c>
      <c r="G10" s="3">
        <f>IF(F19=0,"- - -",F10/F19*100)</f>
        <v>15.517241379310345</v>
      </c>
      <c r="H10" s="2">
        <v>31</v>
      </c>
      <c r="I10" s="3">
        <f>IF(H19=0,"- - -",H10/H19*100)</f>
        <v>2.5203252032520327</v>
      </c>
      <c r="J10" s="2">
        <v>44</v>
      </c>
      <c r="K10" s="3">
        <f>IF(J19=0,"- - -",J10/J19*100)</f>
        <v>26.829268292682929</v>
      </c>
      <c r="L10" s="2">
        <v>1</v>
      </c>
      <c r="M10" s="3">
        <f>IF(L19=0,"- - -",L10/L19*100)</f>
        <v>4.3478260869565215</v>
      </c>
      <c r="N10" s="2">
        <v>327</v>
      </c>
      <c r="O10" s="3">
        <f>IF(N19=0,"- - -",N10/N19*100)</f>
        <v>34.973262032085564</v>
      </c>
      <c r="P10" s="2">
        <v>286</v>
      </c>
      <c r="Q10" s="3">
        <f>IF(P19=0,"- - -",P10/P19*100)</f>
        <v>8.9824120603015079</v>
      </c>
      <c r="R10" s="2">
        <v>147</v>
      </c>
      <c r="S10" s="3">
        <f>IF(R19=0,"- - -",R10/R19*100)</f>
        <v>12.596401028277635</v>
      </c>
      <c r="T10" s="2">
        <v>484</v>
      </c>
      <c r="U10" s="3">
        <f>IF(T19=0,"- - -",T10/T19*100)</f>
        <v>10.245554614733276</v>
      </c>
      <c r="V10" s="2">
        <v>49</v>
      </c>
      <c r="W10" s="3">
        <f>IF(V19=0,"- - -",V10/V19*100)</f>
        <v>7.291666666666667</v>
      </c>
      <c r="X10" s="2">
        <v>290</v>
      </c>
      <c r="Y10" s="3">
        <f>IF(X19=0,"- - -",X10/X19*100)</f>
        <v>18.459579885423295</v>
      </c>
      <c r="Z10" s="2">
        <v>4</v>
      </c>
      <c r="AA10" s="12">
        <f>IF(Z19=0,"- - -",Z10/Z19*100)</f>
        <v>13.793103448275861</v>
      </c>
      <c r="AB10" s="28">
        <f t="shared" si="0"/>
        <v>21903</v>
      </c>
      <c r="AC10" s="29">
        <f>IF(AB19=0,"- - -",AB10/AB19*100)</f>
        <v>17.563709845556748</v>
      </c>
    </row>
    <row r="11" spans="1:29" x14ac:dyDescent="0.3">
      <c r="A11" s="44" t="s">
        <v>158</v>
      </c>
      <c r="B11" s="9">
        <v>180</v>
      </c>
      <c r="C11" s="3">
        <f>IF(B19=0,"- - -",B11/B19*100)</f>
        <v>3.1875332034708692</v>
      </c>
      <c r="D11" s="2">
        <v>7355</v>
      </c>
      <c r="E11" s="3">
        <f>IF(D19=0,"- - -",D11/D19*100)</f>
        <v>6.996233163381782</v>
      </c>
      <c r="F11" s="2">
        <v>7</v>
      </c>
      <c r="G11" s="3">
        <f>IF(F19=0,"- - -",F11/F19*100)</f>
        <v>3.0172413793103448</v>
      </c>
      <c r="H11" s="2">
        <v>6</v>
      </c>
      <c r="I11" s="3">
        <f>IF(H19=0,"- - -",H11/H19*100)</f>
        <v>0.48780487804878048</v>
      </c>
      <c r="J11" s="2">
        <v>2</v>
      </c>
      <c r="K11" s="3">
        <f>IF(J19=0,"- - -",J11/J19*100)</f>
        <v>1.2195121951219512</v>
      </c>
      <c r="L11" s="2">
        <v>0</v>
      </c>
      <c r="M11" s="3">
        <f>IF(L19=0,"- - -",L11/L19*100)</f>
        <v>0</v>
      </c>
      <c r="N11" s="2">
        <v>237</v>
      </c>
      <c r="O11" s="3">
        <f>IF(N19=0,"- - -",N11/N19*100)</f>
        <v>25.347593582887701</v>
      </c>
      <c r="P11" s="2">
        <v>113</v>
      </c>
      <c r="Q11" s="3">
        <f>IF(P19=0,"- - -",P11/P19*100)</f>
        <v>3.5489949748743719</v>
      </c>
      <c r="R11" s="2">
        <v>114</v>
      </c>
      <c r="S11" s="3">
        <f>IF(R19=0,"- - -",R11/R19*100)</f>
        <v>9.7686375321336758</v>
      </c>
      <c r="T11" s="2">
        <v>122</v>
      </c>
      <c r="U11" s="3">
        <f>IF(T19=0,"- - -",T11/T19*100)</f>
        <v>2.5825571549534292</v>
      </c>
      <c r="V11" s="2">
        <v>27</v>
      </c>
      <c r="W11" s="3">
        <f>IF(V19=0,"- - -",V11/V19*100)</f>
        <v>4.0178571428571432</v>
      </c>
      <c r="X11" s="2">
        <v>74</v>
      </c>
      <c r="Y11" s="3">
        <f>IF(X19=0,"- - -",X11/X19*100)</f>
        <v>4.7103755569700825</v>
      </c>
      <c r="Z11" s="2">
        <v>0</v>
      </c>
      <c r="AA11" s="12">
        <f>IF(Z19=0,"- - -",Z11/Z19*100)</f>
        <v>0</v>
      </c>
      <c r="AB11" s="28">
        <f t="shared" si="0"/>
        <v>8237</v>
      </c>
      <c r="AC11" s="29">
        <f>IF(AB19=0,"- - -",AB11/AB19*100)</f>
        <v>6.6051352781742665</v>
      </c>
    </row>
    <row r="12" spans="1:29" x14ac:dyDescent="0.3">
      <c r="A12" s="44" t="s">
        <v>159</v>
      </c>
      <c r="B12" s="9">
        <v>32</v>
      </c>
      <c r="C12" s="3">
        <f>IF(B19=0,"- - -",B12/B19*100)</f>
        <v>0.56667256950593237</v>
      </c>
      <c r="D12" s="2">
        <v>6000</v>
      </c>
      <c r="E12" s="3">
        <f>IF(D19=0,"- - -",D12/D19*100)</f>
        <v>5.7073282094208961</v>
      </c>
      <c r="F12" s="2">
        <v>14</v>
      </c>
      <c r="G12" s="3">
        <f>IF(F19=0,"- - -",F12/F19*100)</f>
        <v>6.0344827586206895</v>
      </c>
      <c r="H12" s="2">
        <v>9</v>
      </c>
      <c r="I12" s="3">
        <f>IF(H19=0,"- - -",H12/H19*100)</f>
        <v>0.73170731707317083</v>
      </c>
      <c r="J12" s="2">
        <v>16</v>
      </c>
      <c r="K12" s="3">
        <f>IF(J19=0,"- - -",J12/J19*100)</f>
        <v>9.7560975609756095</v>
      </c>
      <c r="L12" s="2">
        <v>0</v>
      </c>
      <c r="M12" s="3">
        <f>IF(L19=0,"- - -",L12/L19*100)</f>
        <v>0</v>
      </c>
      <c r="N12" s="2">
        <v>41</v>
      </c>
      <c r="O12" s="3">
        <f>IF(N19=0,"- - -",N12/N19*100)</f>
        <v>4.3850267379679151</v>
      </c>
      <c r="P12" s="2">
        <v>57</v>
      </c>
      <c r="Q12" s="3">
        <f>IF(P19=0,"- - -",P12/P19*100)</f>
        <v>1.7902010050251258</v>
      </c>
      <c r="R12" s="2">
        <v>29</v>
      </c>
      <c r="S12" s="3">
        <f>IF(R19=0,"- - -",R12/R19*100)</f>
        <v>2.4850042844901457</v>
      </c>
      <c r="T12" s="2">
        <v>102</v>
      </c>
      <c r="U12" s="3">
        <f>IF(T19=0,"- - -",T12/T19*100)</f>
        <v>2.1591871295512277</v>
      </c>
      <c r="V12" s="2">
        <v>38</v>
      </c>
      <c r="W12" s="3">
        <f>IF(V19=0,"- - -",V12/V19*100)</f>
        <v>5.6547619047619051</v>
      </c>
      <c r="X12" s="2">
        <v>90</v>
      </c>
      <c r="Y12" s="3">
        <f>IF(X19=0,"- - -",X12/X19*100)</f>
        <v>5.7288351368555066</v>
      </c>
      <c r="Z12" s="2">
        <v>1</v>
      </c>
      <c r="AA12" s="12">
        <f>IF(Z19=0,"- - -",Z12/Z19*100)</f>
        <v>3.4482758620689653</v>
      </c>
      <c r="AB12" s="28">
        <f t="shared" si="0"/>
        <v>6429</v>
      </c>
      <c r="AC12" s="29">
        <f>IF(AB19=0,"- - -",AB12/AB19*100)</f>
        <v>5.1553253251647879</v>
      </c>
    </row>
    <row r="13" spans="1:29" x14ac:dyDescent="0.3">
      <c r="A13" s="44" t="s">
        <v>160</v>
      </c>
      <c r="B13" s="9">
        <v>1523</v>
      </c>
      <c r="C13" s="3">
        <f>IF(B19=0,"- - -",B13/B19*100)</f>
        <v>26.970072604922969</v>
      </c>
      <c r="D13" s="2">
        <v>16180</v>
      </c>
      <c r="E13" s="3">
        <f>IF(D19=0,"- - -",D13/D19*100)</f>
        <v>15.390761738071685</v>
      </c>
      <c r="F13" s="2">
        <v>132</v>
      </c>
      <c r="G13" s="3">
        <f>IF(F19=0,"- - -",F13/F19*100)</f>
        <v>56.896551724137936</v>
      </c>
      <c r="H13" s="2">
        <v>666</v>
      </c>
      <c r="I13" s="3">
        <f>IF(H19=0,"- - -",H13/H19*100)</f>
        <v>54.146341463414636</v>
      </c>
      <c r="J13" s="2">
        <v>79</v>
      </c>
      <c r="K13" s="3">
        <f>IF(J19=0,"- - -",J13/J19*100)</f>
        <v>48.170731707317074</v>
      </c>
      <c r="L13" s="2">
        <v>17</v>
      </c>
      <c r="M13" s="3">
        <f>IF(L19=0,"- - -",L13/L19*100)</f>
        <v>73.91304347826086</v>
      </c>
      <c r="N13" s="2">
        <v>99</v>
      </c>
      <c r="O13" s="3">
        <f>IF(N19=0,"- - -",N13/N19*100)</f>
        <v>10.588235294117647</v>
      </c>
      <c r="P13" s="2">
        <v>1927</v>
      </c>
      <c r="Q13" s="3">
        <f>IF(P19=0,"- - -",P13/P19*100)</f>
        <v>60.5213567839196</v>
      </c>
      <c r="R13" s="2">
        <v>230</v>
      </c>
      <c r="S13" s="3">
        <f>IF(R19=0,"- - -",R13/R19*100)</f>
        <v>19.708654670094258</v>
      </c>
      <c r="T13" s="2">
        <v>2825</v>
      </c>
      <c r="U13" s="3">
        <f>IF(T19=0,"- - -",T13/T19*100)</f>
        <v>59.801016088060962</v>
      </c>
      <c r="V13" s="2">
        <v>420</v>
      </c>
      <c r="W13" s="3">
        <f>IF(V19=0,"- - -",V13/V19*100)</f>
        <v>62.5</v>
      </c>
      <c r="X13" s="2">
        <v>665</v>
      </c>
      <c r="Y13" s="3">
        <f>IF(X19=0,"- - -",X13/X19*100)</f>
        <v>42.329726288987906</v>
      </c>
      <c r="Z13" s="2">
        <v>20</v>
      </c>
      <c r="AA13" s="12">
        <f>IF(Z19=0,"- - -",Z13/Z19*100)</f>
        <v>68.965517241379317</v>
      </c>
      <c r="AB13" s="28">
        <f t="shared" si="0"/>
        <v>24783</v>
      </c>
      <c r="AC13" s="29">
        <f>IF(AB19=0,"- - -",AB13/AB19*100)</f>
        <v>19.873141629111672</v>
      </c>
    </row>
    <row r="14" spans="1:29" x14ac:dyDescent="0.3">
      <c r="A14" s="44" t="s">
        <v>161</v>
      </c>
      <c r="B14" s="9">
        <v>310</v>
      </c>
      <c r="C14" s="3">
        <f>IF(B19=0,"- - -",B14/B19*100)</f>
        <v>5.4896405170887199</v>
      </c>
      <c r="D14" s="2">
        <v>12723</v>
      </c>
      <c r="E14" s="3">
        <f>IF(D19=0,"- - -",D14/D19*100)</f>
        <v>12.102389468077011</v>
      </c>
      <c r="F14" s="2">
        <v>7</v>
      </c>
      <c r="G14" s="3">
        <f>IF(F19=0,"- - -",F14/F19*100)</f>
        <v>3.0172413793103448</v>
      </c>
      <c r="H14" s="2">
        <v>193</v>
      </c>
      <c r="I14" s="3">
        <f>IF(H19=0,"- - -",H14/H19*100)</f>
        <v>15.691056910569106</v>
      </c>
      <c r="J14" s="2">
        <v>7</v>
      </c>
      <c r="K14" s="3">
        <f>IF(J19=0,"- - -",J14/J19*100)</f>
        <v>4.2682926829268295</v>
      </c>
      <c r="L14" s="2">
        <v>0</v>
      </c>
      <c r="M14" s="3">
        <f>IF(L19=0,"- - -",L14/L19*100)</f>
        <v>0</v>
      </c>
      <c r="N14" s="2">
        <v>1</v>
      </c>
      <c r="O14" s="3">
        <f>IF(N19=0,"- - -",N14/N19*100)</f>
        <v>0.10695187165775401</v>
      </c>
      <c r="P14" s="2">
        <v>245</v>
      </c>
      <c r="Q14" s="3">
        <f>IF(P19=0,"- - -",P14/P19*100)</f>
        <v>7.6947236180904515</v>
      </c>
      <c r="R14" s="2">
        <v>66</v>
      </c>
      <c r="S14" s="3">
        <f>IF(R19=0,"- - -",R14/R19*100)</f>
        <v>5.6555269922879177</v>
      </c>
      <c r="T14" s="2">
        <v>304</v>
      </c>
      <c r="U14" s="3">
        <f>IF(T19=0,"- - -",T14/T19*100)</f>
        <v>6.4352243861134628</v>
      </c>
      <c r="V14" s="2">
        <v>58</v>
      </c>
      <c r="W14" s="3">
        <f>IF(V19=0,"- - -",V14/V19*100)</f>
        <v>8.6309523809523814</v>
      </c>
      <c r="X14" s="2">
        <v>87</v>
      </c>
      <c r="Y14" s="3">
        <f>IF(X19=0,"- - -",X14/X19*100)</f>
        <v>5.5378739656269893</v>
      </c>
      <c r="Z14" s="2">
        <v>0</v>
      </c>
      <c r="AA14" s="12">
        <f>IF(Z19=0,"- - -",Z14/Z19*100)</f>
        <v>0</v>
      </c>
      <c r="AB14" s="28">
        <f t="shared" si="0"/>
        <v>14001</v>
      </c>
      <c r="AC14" s="29">
        <f>IF(AB19=0,"- - -",AB14/AB19*100)</f>
        <v>11.227206389427934</v>
      </c>
    </row>
    <row r="15" spans="1:29" x14ac:dyDescent="0.3">
      <c r="A15" s="44" t="s">
        <v>162</v>
      </c>
      <c r="B15" s="9">
        <v>67</v>
      </c>
      <c r="C15" s="3">
        <f>IF(B19=0,"- - -",B15/B19*100)</f>
        <v>1.1864706924030459</v>
      </c>
      <c r="D15" s="2">
        <v>1779</v>
      </c>
      <c r="E15" s="3">
        <f>IF(D19=0,"- - -",D15/D19*100)</f>
        <v>1.6922228140932958</v>
      </c>
      <c r="F15" s="2">
        <v>0</v>
      </c>
      <c r="G15" s="3">
        <f>IF(F19=0,"- - -",F15/F19*100)</f>
        <v>0</v>
      </c>
      <c r="H15" s="2">
        <v>3</v>
      </c>
      <c r="I15" s="3">
        <f>IF(H19=0,"- - -",H15/H19*100)</f>
        <v>0.24390243902439024</v>
      </c>
      <c r="J15" s="2">
        <v>1</v>
      </c>
      <c r="K15" s="3">
        <f>IF(J19=0,"- - -",J15/J19*100)</f>
        <v>0.6097560975609756</v>
      </c>
      <c r="L15" s="2">
        <v>0</v>
      </c>
      <c r="M15" s="3">
        <f>IF(L19=0,"- - -",L15/L19*100)</f>
        <v>0</v>
      </c>
      <c r="N15" s="2">
        <v>0</v>
      </c>
      <c r="O15" s="3">
        <f>IF(N19=0,"- - -",N15/N19*100)</f>
        <v>0</v>
      </c>
      <c r="P15" s="2">
        <v>1</v>
      </c>
      <c r="Q15" s="3">
        <f>IF(P19=0,"- - -",P15/P19*100)</f>
        <v>3.1407035175879394E-2</v>
      </c>
      <c r="R15" s="2">
        <v>0</v>
      </c>
      <c r="S15" s="3">
        <f>IF(R19=0,"- - -",R15/R19*100)</f>
        <v>0</v>
      </c>
      <c r="T15" s="2">
        <v>11</v>
      </c>
      <c r="U15" s="3">
        <f>IF(T19=0,"- - -",T15/T19*100)</f>
        <v>0.23285351397121082</v>
      </c>
      <c r="V15" s="2">
        <v>0</v>
      </c>
      <c r="W15" s="3">
        <f>IF(V19=0,"- - -",V15/V19*100)</f>
        <v>0</v>
      </c>
      <c r="X15" s="2">
        <v>0</v>
      </c>
      <c r="Y15" s="3">
        <f>IF(X19=0,"- - -",X15/X19*100)</f>
        <v>0</v>
      </c>
      <c r="Z15" s="2">
        <v>0</v>
      </c>
      <c r="AA15" s="12">
        <f>IF(Z19=0,"- - -",Z15/Z19*100)</f>
        <v>0</v>
      </c>
      <c r="AB15" s="28">
        <f t="shared" si="0"/>
        <v>1862</v>
      </c>
      <c r="AC15" s="29">
        <f>IF(AB19=0,"- - -",AB15/AB19*100)</f>
        <v>1.4931117989511331</v>
      </c>
    </row>
    <row r="16" spans="1:29" x14ac:dyDescent="0.3">
      <c r="A16" s="44" t="s">
        <v>163</v>
      </c>
      <c r="B16" s="9">
        <v>164</v>
      </c>
      <c r="C16" s="3">
        <f>IF(B19=0,"- - -",B16/B19*100)</f>
        <v>2.9041969187179033</v>
      </c>
      <c r="D16" s="2">
        <v>10827</v>
      </c>
      <c r="E16" s="3">
        <f>IF(D19=0,"- - -",D16/D19*100)</f>
        <v>10.298873753900008</v>
      </c>
      <c r="F16" s="2">
        <v>18</v>
      </c>
      <c r="G16" s="3">
        <f>IF(F19=0,"- - -",F16/F19*100)</f>
        <v>7.7586206896551726</v>
      </c>
      <c r="H16" s="2">
        <v>68</v>
      </c>
      <c r="I16" s="3">
        <f>IF(H19=0,"- - -",H16/H19*100)</f>
        <v>5.5284552845528454</v>
      </c>
      <c r="J16" s="2">
        <v>5</v>
      </c>
      <c r="K16" s="3">
        <f>IF(J19=0,"- - -",J16/J19*100)</f>
        <v>3.0487804878048781</v>
      </c>
      <c r="L16" s="2">
        <v>2</v>
      </c>
      <c r="M16" s="3">
        <f>IF(L19=0,"- - -",L16/L19*100)</f>
        <v>8.695652173913043</v>
      </c>
      <c r="N16" s="2">
        <v>20</v>
      </c>
      <c r="O16" s="3">
        <f>IF(N19=0,"- - -",N16/N19*100)</f>
        <v>2.1390374331550799</v>
      </c>
      <c r="P16" s="2">
        <v>287</v>
      </c>
      <c r="Q16" s="3">
        <f>IF(P19=0,"- - -",P16/P19*100)</f>
        <v>9.0138190954773858</v>
      </c>
      <c r="R16" s="2">
        <v>179</v>
      </c>
      <c r="S16" s="3">
        <f>IF(R19=0,"- - -",R16/R19*100)</f>
        <v>15.338474721508142</v>
      </c>
      <c r="T16" s="2">
        <v>390</v>
      </c>
      <c r="U16" s="3">
        <f>IF(T19=0,"- - -",T16/T19*100)</f>
        <v>8.2557154953429297</v>
      </c>
      <c r="V16" s="2">
        <v>41</v>
      </c>
      <c r="W16" s="3">
        <f>IF(V19=0,"- - -",V16/V19*100)</f>
        <v>6.1011904761904763</v>
      </c>
      <c r="X16" s="2">
        <v>102</v>
      </c>
      <c r="Y16" s="3">
        <f>IF(X19=0,"- - -",X16/X19*100)</f>
        <v>6.4926798217695731</v>
      </c>
      <c r="Z16" s="2">
        <v>2</v>
      </c>
      <c r="AA16" s="12">
        <f>IF(Z19=0,"- - -",Z16/Z19*100)</f>
        <v>6.8965517241379306</v>
      </c>
      <c r="AB16" s="28">
        <f t="shared" si="0"/>
        <v>12105</v>
      </c>
      <c r="AC16" s="29">
        <f>IF(AB19=0,"- - -",AB16/AB19*100)</f>
        <v>9.7068304652542778</v>
      </c>
    </row>
    <row r="17" spans="1:29" x14ac:dyDescent="0.3">
      <c r="A17" s="44" t="s">
        <v>164</v>
      </c>
      <c r="B17" s="9">
        <v>57</v>
      </c>
      <c r="C17" s="3">
        <f>IF(B19=0,"- - -",B17/B19*100)</f>
        <v>1.009385514432442</v>
      </c>
      <c r="D17" s="2">
        <v>4320</v>
      </c>
      <c r="E17" s="3">
        <f>IF(D19=0,"- - -",D17/D19*100)</f>
        <v>4.1092763107830459</v>
      </c>
      <c r="F17" s="2">
        <v>2</v>
      </c>
      <c r="G17" s="3">
        <f>IF(F19=0,"- - -",F17/F19*100)</f>
        <v>0.86206896551724133</v>
      </c>
      <c r="H17" s="2">
        <v>148</v>
      </c>
      <c r="I17" s="3">
        <f>IF(H19=0,"- - -",H17/H19*100)</f>
        <v>12.032520325203253</v>
      </c>
      <c r="J17" s="2">
        <v>0</v>
      </c>
      <c r="K17" s="3">
        <f>IF(J19=0,"- - -",J17/J19*100)</f>
        <v>0</v>
      </c>
      <c r="L17" s="2">
        <v>0</v>
      </c>
      <c r="M17" s="3">
        <f>IF(L19=0,"- - -",L17/L19*100)</f>
        <v>0</v>
      </c>
      <c r="N17" s="2">
        <v>0</v>
      </c>
      <c r="O17" s="3">
        <f>IF(N19=0,"- - -",N17/N19*100)</f>
        <v>0</v>
      </c>
      <c r="P17" s="2">
        <v>76</v>
      </c>
      <c r="Q17" s="3">
        <f>IF(P19=0,"- - -",P17/P19*100)</f>
        <v>2.386934673366834</v>
      </c>
      <c r="R17" s="2">
        <v>34</v>
      </c>
      <c r="S17" s="3">
        <f>IF(R19=0,"- - -",R17/R19*100)</f>
        <v>2.9134532990574122</v>
      </c>
      <c r="T17" s="2">
        <v>80</v>
      </c>
      <c r="U17" s="3">
        <f>IF(T19=0,"- - -",T17/T19*100)</f>
        <v>1.6934801016088061</v>
      </c>
      <c r="V17" s="2">
        <v>4</v>
      </c>
      <c r="W17" s="3">
        <f>IF(V19=0,"- - -",V17/V19*100)</f>
        <v>0.59523809523809523</v>
      </c>
      <c r="X17" s="2">
        <v>32</v>
      </c>
      <c r="Y17" s="3">
        <f>IF(X19=0,"- - -",X17/X19*100)</f>
        <v>2.0369191597708465</v>
      </c>
      <c r="Z17" s="2">
        <v>1</v>
      </c>
      <c r="AA17" s="12">
        <f>IF(Z19=0,"- - -",Z17/Z19*100)</f>
        <v>3.4482758620689653</v>
      </c>
      <c r="AB17" s="28">
        <f t="shared" si="0"/>
        <v>4754</v>
      </c>
      <c r="AC17" s="29">
        <f>IF(AB19=0,"- - -",AB17/AB19*100)</f>
        <v>3.812166214937533</v>
      </c>
    </row>
    <row r="18" spans="1:29" ht="15" thickBot="1" x14ac:dyDescent="0.35">
      <c r="A18" s="45" t="s">
        <v>138</v>
      </c>
      <c r="B18" s="10">
        <v>0</v>
      </c>
      <c r="C18" s="7">
        <f>IF(B19=0,"- - -",B18/B19*100)</f>
        <v>0</v>
      </c>
      <c r="D18" s="6">
        <v>2659</v>
      </c>
      <c r="E18" s="7">
        <f>IF(D19=0,"- - -",D18/D19*100)</f>
        <v>2.529297618141694</v>
      </c>
      <c r="F18" s="6">
        <v>1</v>
      </c>
      <c r="G18" s="7">
        <f>IF(F19=0,"- - -",F18/F19*100)</f>
        <v>0.43103448275862066</v>
      </c>
      <c r="H18" s="6">
        <v>48</v>
      </c>
      <c r="I18" s="7">
        <f>IF(H19=0,"- - -",H18/H19*100)</f>
        <v>3.9024390243902438</v>
      </c>
      <c r="J18" s="6">
        <v>1</v>
      </c>
      <c r="K18" s="7">
        <f>IF(J19=0,"- - -",J18/J19*100)</f>
        <v>0.6097560975609756</v>
      </c>
      <c r="L18" s="6">
        <v>3</v>
      </c>
      <c r="M18" s="7">
        <f>IF(L19=0,"- - -",L18/L19*100)</f>
        <v>13.043478260869565</v>
      </c>
      <c r="N18" s="6">
        <v>1</v>
      </c>
      <c r="O18" s="7">
        <f>IF(N19=0,"- - -",N18/N19*100)</f>
        <v>0.10695187165775401</v>
      </c>
      <c r="P18" s="6">
        <v>45</v>
      </c>
      <c r="Q18" s="7">
        <f>IF(P19=0,"- - -",P18/P19*100)</f>
        <v>1.4133165829145728</v>
      </c>
      <c r="R18" s="6">
        <v>12</v>
      </c>
      <c r="S18" s="7">
        <f>IF(R19=0,"- - -",R18/R19*100)</f>
        <v>1.0282776349614395</v>
      </c>
      <c r="T18" s="6">
        <v>53</v>
      </c>
      <c r="U18" s="7">
        <f>IF(T19=0,"- - -",T18/T19*100)</f>
        <v>1.121930567315834</v>
      </c>
      <c r="V18" s="6">
        <v>2</v>
      </c>
      <c r="W18" s="7">
        <f>IF(V19=0,"- - -",V18/V19*100)</f>
        <v>0.29761904761904762</v>
      </c>
      <c r="X18" s="6">
        <v>16</v>
      </c>
      <c r="Y18" s="7">
        <f>IF(X19=0,"- - -",X18/X19*100)</f>
        <v>1.0184595798854232</v>
      </c>
      <c r="Z18" s="6">
        <v>0</v>
      </c>
      <c r="AA18" s="13">
        <f>IF(Z19=0,"- - -",Z18/Z19*100)</f>
        <v>0</v>
      </c>
      <c r="AB18" s="30">
        <f t="shared" si="0"/>
        <v>2841</v>
      </c>
      <c r="AC18" s="31">
        <f>IF(AB19=0,"- - -",AB18/AB19*100)</f>
        <v>2.2781582281526149</v>
      </c>
    </row>
    <row r="19" spans="1:29" x14ac:dyDescent="0.3">
      <c r="A19" s="46" t="s">
        <v>153</v>
      </c>
      <c r="B19" s="14">
        <f>SUM(B8:B18)</f>
        <v>5647</v>
      </c>
      <c r="C19" s="15">
        <f>IF(B19=0,"- - -",B19/B19*100)</f>
        <v>100</v>
      </c>
      <c r="D19" s="16">
        <f>SUM(D8:D18)</f>
        <v>105128</v>
      </c>
      <c r="E19" s="15">
        <f>IF(D19=0,"- - -",D19/D19*100)</f>
        <v>100</v>
      </c>
      <c r="F19" s="16">
        <f>SUM(F8:F18)</f>
        <v>232</v>
      </c>
      <c r="G19" s="15">
        <f>IF(F19=0,"- - -",F19/F19*100)</f>
        <v>100</v>
      </c>
      <c r="H19" s="16">
        <f>SUM(H8:H18)</f>
        <v>1230</v>
      </c>
      <c r="I19" s="15">
        <f>IF(H19=0,"- - -",H19/H19*100)</f>
        <v>100</v>
      </c>
      <c r="J19" s="16">
        <f>SUM(J8:J18)</f>
        <v>164</v>
      </c>
      <c r="K19" s="15">
        <f>IF(J19=0,"- - -",J19/J19*100)</f>
        <v>100</v>
      </c>
      <c r="L19" s="16">
        <f>SUM(L8:L18)</f>
        <v>23</v>
      </c>
      <c r="M19" s="15">
        <f>IF(L19=0,"- - -",L19/L19*100)</f>
        <v>100</v>
      </c>
      <c r="N19" s="16">
        <f>SUM(N8:N18)</f>
        <v>935</v>
      </c>
      <c r="O19" s="15">
        <f>IF(N19=0,"- - -",N19/N19*100)</f>
        <v>100</v>
      </c>
      <c r="P19" s="16">
        <f>SUM(P8:P18)</f>
        <v>3184</v>
      </c>
      <c r="Q19" s="15">
        <f>IF(P19=0,"- - -",P19/P19*100)</f>
        <v>100</v>
      </c>
      <c r="R19" s="16">
        <f>SUM(R8:R18)</f>
        <v>1167</v>
      </c>
      <c r="S19" s="15">
        <f>IF(R19=0,"- - -",R19/R19*100)</f>
        <v>100</v>
      </c>
      <c r="T19" s="16">
        <f>SUM(T8:T18)</f>
        <v>4724</v>
      </c>
      <c r="U19" s="15">
        <f>IF(T19=0,"- - -",T19/T19*100)</f>
        <v>100</v>
      </c>
      <c r="V19" s="16">
        <f>SUM(V8:V18)</f>
        <v>672</v>
      </c>
      <c r="W19" s="15">
        <f>IF(V19=0,"- - -",V19/V19*100)</f>
        <v>100</v>
      </c>
      <c r="X19" s="16">
        <f>SUM(X8:X18)</f>
        <v>1571</v>
      </c>
      <c r="Y19" s="15">
        <f>IF(X19=0,"- - -",X19/X19*100)</f>
        <v>100</v>
      </c>
      <c r="Z19" s="16">
        <f>SUM(Z8:Z18)</f>
        <v>29</v>
      </c>
      <c r="AA19" s="17">
        <f>IF(Z19=0,"- - -",Z19/Z19*100)</f>
        <v>100</v>
      </c>
      <c r="AB19" s="22">
        <f>SUM(AB8:AB18)</f>
        <v>124706</v>
      </c>
      <c r="AC19" s="23">
        <f>IF(AB19=0,"- - -",AB19/AB19*100)</f>
        <v>100</v>
      </c>
    </row>
    <row r="20" spans="1:29" ht="15" thickBot="1" x14ac:dyDescent="0.35">
      <c r="A20" s="47" t="s">
        <v>165</v>
      </c>
      <c r="B20" s="18">
        <f>IF($AB19=0,"- - -",B19/$AB19*100)</f>
        <v>4.5282504450467496</v>
      </c>
      <c r="C20" s="19"/>
      <c r="D20" s="20">
        <f>IF($AB19=0,"- - -",D19/$AB19*100)</f>
        <v>84.300675188042277</v>
      </c>
      <c r="E20" s="19"/>
      <c r="F20" s="20">
        <f>IF($AB19=0,"- - -",F19/$AB19*100)</f>
        <v>0.1860375603419242</v>
      </c>
      <c r="G20" s="19"/>
      <c r="H20" s="20">
        <f>IF($AB19=0,"- - -",H19/$AB19*100)</f>
        <v>0.98631982422658104</v>
      </c>
      <c r="I20" s="19"/>
      <c r="J20" s="20">
        <f>IF($AB19=0,"- - -",J19/$AB19*100)</f>
        <v>0.13150930989687745</v>
      </c>
      <c r="K20" s="19"/>
      <c r="L20" s="20">
        <f>IF($AB19=0,"- - -",L19/$AB19*100)</f>
        <v>1.8443378827001106E-2</v>
      </c>
      <c r="M20" s="19"/>
      <c r="N20" s="20">
        <f>IF($AB19=0,"- - -",N19/$AB19*100)</f>
        <v>0.74976344361939273</v>
      </c>
      <c r="O20" s="19"/>
      <c r="P20" s="20">
        <f>IF($AB19=0,"- - -",P19/$AB19*100)</f>
        <v>2.5532051384857186</v>
      </c>
      <c r="Q20" s="19"/>
      <c r="R20" s="20">
        <f>IF($AB19=0,"- - -",R19/$AB19*100)</f>
        <v>0.93580100396131705</v>
      </c>
      <c r="S20" s="19"/>
      <c r="T20" s="20">
        <f>IF($AB19=0,"- - -",T19/$AB19*100)</f>
        <v>3.788109633858836</v>
      </c>
      <c r="U20" s="19"/>
      <c r="V20" s="20">
        <f>IF($AB19=0,"- - -",V19/$AB19*100)</f>
        <v>0.53886741616281497</v>
      </c>
      <c r="W20" s="19"/>
      <c r="X20" s="20">
        <f>IF($AB19=0,"- - -",X19/$AB19*100)</f>
        <v>1.2597629624877713</v>
      </c>
      <c r="Y20" s="19"/>
      <c r="Z20" s="20">
        <f>IF($AB19=0,"- - -",Z19/$AB19*100)</f>
        <v>2.3254695042740525E-2</v>
      </c>
      <c r="AA20" s="21"/>
      <c r="AB20" s="24">
        <f>IF($AB19=0,"- - -",AB19/$AB19*100)</f>
        <v>100</v>
      </c>
      <c r="AC20" s="25"/>
    </row>
    <row r="23" spans="1:29" x14ac:dyDescent="0.3">
      <c r="A23" s="1" t="s">
        <v>166</v>
      </c>
    </row>
    <row r="24" spans="1:29" ht="15" thickBot="1" x14ac:dyDescent="0.35"/>
    <row r="25" spans="1:29" x14ac:dyDescent="0.3">
      <c r="A25" s="151" t="s">
        <v>99</v>
      </c>
      <c r="B25" s="32" t="s">
        <v>184</v>
      </c>
      <c r="C25" s="33"/>
      <c r="D25" s="33" t="s">
        <v>185</v>
      </c>
      <c r="E25" s="33"/>
      <c r="F25" s="33" t="s">
        <v>170</v>
      </c>
      <c r="G25" s="33"/>
      <c r="H25" s="33" t="s">
        <v>171</v>
      </c>
      <c r="I25" s="33"/>
      <c r="J25" s="33" t="s">
        <v>172</v>
      </c>
      <c r="K25" s="33"/>
      <c r="L25" s="33" t="s">
        <v>173</v>
      </c>
      <c r="M25" s="33"/>
      <c r="N25" s="33" t="s">
        <v>174</v>
      </c>
      <c r="O25" s="33"/>
      <c r="P25" s="33" t="s">
        <v>175</v>
      </c>
      <c r="Q25" s="33"/>
      <c r="R25" s="33" t="s">
        <v>176</v>
      </c>
      <c r="S25" s="33"/>
      <c r="T25" s="33" t="s">
        <v>177</v>
      </c>
      <c r="U25" s="33"/>
      <c r="V25" s="33" t="s">
        <v>178</v>
      </c>
      <c r="W25" s="33"/>
      <c r="X25" s="33" t="s">
        <v>179</v>
      </c>
      <c r="Y25" s="33"/>
      <c r="Z25" s="35" t="s">
        <v>153</v>
      </c>
      <c r="AA25" s="36"/>
    </row>
    <row r="26" spans="1:29" ht="15" thickBot="1" x14ac:dyDescent="0.35">
      <c r="A26" s="152"/>
      <c r="B26" s="37" t="s">
        <v>154</v>
      </c>
      <c r="C26" s="38" t="s">
        <v>0</v>
      </c>
      <c r="D26" s="39" t="s">
        <v>154</v>
      </c>
      <c r="E26" s="38" t="s">
        <v>0</v>
      </c>
      <c r="F26" s="39" t="s">
        <v>154</v>
      </c>
      <c r="G26" s="38" t="s">
        <v>0</v>
      </c>
      <c r="H26" s="39" t="s">
        <v>154</v>
      </c>
      <c r="I26" s="38" t="s">
        <v>0</v>
      </c>
      <c r="J26" s="39" t="s">
        <v>154</v>
      </c>
      <c r="K26" s="38" t="s">
        <v>0</v>
      </c>
      <c r="L26" s="39" t="s">
        <v>154</v>
      </c>
      <c r="M26" s="38" t="s">
        <v>0</v>
      </c>
      <c r="N26" s="39" t="s">
        <v>154</v>
      </c>
      <c r="O26" s="38" t="s">
        <v>0</v>
      </c>
      <c r="P26" s="39" t="s">
        <v>154</v>
      </c>
      <c r="Q26" s="38" t="s">
        <v>0</v>
      </c>
      <c r="R26" s="39" t="s">
        <v>154</v>
      </c>
      <c r="S26" s="38" t="s">
        <v>0</v>
      </c>
      <c r="T26" s="39" t="s">
        <v>154</v>
      </c>
      <c r="U26" s="38" t="s">
        <v>0</v>
      </c>
      <c r="V26" s="39" t="s">
        <v>154</v>
      </c>
      <c r="W26" s="38" t="s">
        <v>0</v>
      </c>
      <c r="X26" s="39" t="s">
        <v>154</v>
      </c>
      <c r="Y26" s="38" t="s">
        <v>0</v>
      </c>
      <c r="Z26" s="41" t="s">
        <v>154</v>
      </c>
      <c r="AA26" s="42" t="s">
        <v>0</v>
      </c>
    </row>
    <row r="27" spans="1:29" x14ac:dyDescent="0.3">
      <c r="A27" s="43" t="s">
        <v>155</v>
      </c>
      <c r="B27" s="8">
        <v>107</v>
      </c>
      <c r="C27" s="5">
        <f>IF(B38=0,"- - -",B27/B38*100)</f>
        <v>18.29059829059829</v>
      </c>
      <c r="D27" s="4">
        <v>269</v>
      </c>
      <c r="E27" s="5">
        <f>IF(D38=0,"- - -",D27/D38*100)</f>
        <v>12.035794183445191</v>
      </c>
      <c r="F27" s="4">
        <v>337</v>
      </c>
      <c r="G27" s="5">
        <f>IF(F38=0,"- - -",F27/F38*100)</f>
        <v>8.3998005982053847</v>
      </c>
      <c r="H27" s="4">
        <v>749</v>
      </c>
      <c r="I27" s="5">
        <f>IF(H38=0,"- - -",H27/H38*100)</f>
        <v>5.7913863759375239</v>
      </c>
      <c r="J27" s="4">
        <v>2107</v>
      </c>
      <c r="K27" s="5">
        <f>IF(J38=0,"- - -",J27/J38*100)</f>
        <v>5.5217778709575978</v>
      </c>
      <c r="L27" s="4">
        <v>5032</v>
      </c>
      <c r="M27" s="5">
        <f>IF(L38=0,"- - -",L27/L38*100)</f>
        <v>13.520702904586612</v>
      </c>
      <c r="N27" s="4">
        <v>1860</v>
      </c>
      <c r="O27" s="5">
        <f>IF(N38=0,"- - -",N27/N38*100)</f>
        <v>11.65778752742087</v>
      </c>
      <c r="P27" s="4">
        <v>730</v>
      </c>
      <c r="Q27" s="5">
        <f>IF(P38=0,"- - -",P27/P38*100)</f>
        <v>10.262898917475045</v>
      </c>
      <c r="R27" s="4">
        <v>245</v>
      </c>
      <c r="S27" s="5">
        <f>IF(R38=0,"- - -",R27/R38*100)</f>
        <v>9.2803030303030312</v>
      </c>
      <c r="T27" s="4">
        <v>74</v>
      </c>
      <c r="U27" s="5">
        <f>IF(T38=0,"- - -",T27/T38*100)</f>
        <v>7.3926073926073919</v>
      </c>
      <c r="V27" s="4">
        <v>42</v>
      </c>
      <c r="W27" s="5">
        <f>IF(V38=0,"- - -",V27/V38*100)</f>
        <v>6.7307692307692308</v>
      </c>
      <c r="X27" s="4">
        <v>104</v>
      </c>
      <c r="Y27" s="5">
        <f>IF(X38=0,"- - -",X27/X38*100)</f>
        <v>4.6574115539632785</v>
      </c>
      <c r="Z27" s="26">
        <f t="shared" ref="Z27:Z37" si="1">B27+D27+F27+H27+J27+L27+N27+P27+R27+T27+V27+X27</f>
        <v>11656</v>
      </c>
      <c r="AA27" s="27">
        <f>IF(Z38=0,"- - -",Z27/Z38*100)</f>
        <v>9.3467836351097784</v>
      </c>
    </row>
    <row r="28" spans="1:29" x14ac:dyDescent="0.3">
      <c r="A28" s="44" t="s">
        <v>156</v>
      </c>
      <c r="B28" s="9">
        <v>74</v>
      </c>
      <c r="C28" s="3">
        <f>IF(B38=0,"- - -",B28/B38*100)</f>
        <v>12.649572649572649</v>
      </c>
      <c r="D28" s="2">
        <v>459</v>
      </c>
      <c r="E28" s="3">
        <f>IF(D38=0,"- - -",D28/D38*100)</f>
        <v>20.536912751677853</v>
      </c>
      <c r="F28" s="2">
        <v>857</v>
      </c>
      <c r="G28" s="3">
        <f>IF(F38=0,"- - -",F28/F38*100)</f>
        <v>21.360917248255234</v>
      </c>
      <c r="H28" s="2">
        <v>1884</v>
      </c>
      <c r="I28" s="3">
        <f>IF(H38=0,"- - -",H28/H38*100)</f>
        <v>14.567385757364882</v>
      </c>
      <c r="J28" s="2">
        <v>4869</v>
      </c>
      <c r="K28" s="3">
        <f>IF(J38=0,"- - -",J28/J38*100)</f>
        <v>12.760102730751088</v>
      </c>
      <c r="L28" s="2">
        <v>4376</v>
      </c>
      <c r="M28" s="3">
        <f>IF(L38=0,"- - -",L28/L38*100)</f>
        <v>11.758067549775641</v>
      </c>
      <c r="N28" s="2">
        <v>1830</v>
      </c>
      <c r="O28" s="3">
        <f>IF(N38=0,"- - -",N28/N38*100)</f>
        <v>11.469758696333438</v>
      </c>
      <c r="P28" s="2">
        <v>1034</v>
      </c>
      <c r="Q28" s="3">
        <f>IF(P38=0,"- - -",P28/P38*100)</f>
        <v>14.536763672149586</v>
      </c>
      <c r="R28" s="2">
        <v>372</v>
      </c>
      <c r="S28" s="3">
        <f>IF(R38=0,"- - -",R28/R38*100)</f>
        <v>14.09090909090909</v>
      </c>
      <c r="T28" s="2">
        <v>116</v>
      </c>
      <c r="U28" s="3">
        <f>IF(T38=0,"- - -",T28/T38*100)</f>
        <v>11.588411588411589</v>
      </c>
      <c r="V28" s="2">
        <v>55</v>
      </c>
      <c r="W28" s="3">
        <f>IF(V38=0,"- - -",V28/V38*100)</f>
        <v>8.8141025641025639</v>
      </c>
      <c r="X28" s="2">
        <v>209</v>
      </c>
      <c r="Y28" s="3">
        <f>IF(X38=0,"- - -",X28/X38*100)</f>
        <v>9.3596059113300498</v>
      </c>
      <c r="Z28" s="28">
        <f t="shared" si="1"/>
        <v>16135</v>
      </c>
      <c r="AA28" s="29">
        <f>IF(Z38=0,"- - -",Z28/Z38*100)</f>
        <v>12.938431190159255</v>
      </c>
    </row>
    <row r="29" spans="1:29" x14ac:dyDescent="0.3">
      <c r="A29" s="44" t="s">
        <v>157</v>
      </c>
      <c r="B29" s="9">
        <v>209</v>
      </c>
      <c r="C29" s="3">
        <f>IF(B38=0,"- - -",B29/B38*100)</f>
        <v>35.726495726495727</v>
      </c>
      <c r="D29" s="2">
        <v>678</v>
      </c>
      <c r="E29" s="3">
        <f>IF(D38=0,"- - -",D29/D38*100)</f>
        <v>30.335570469798657</v>
      </c>
      <c r="F29" s="2">
        <v>923</v>
      </c>
      <c r="G29" s="3">
        <f>IF(F38=0,"- - -",F29/F38*100)</f>
        <v>23.005982053838483</v>
      </c>
      <c r="H29" s="2">
        <v>2172</v>
      </c>
      <c r="I29" s="3">
        <f>IF(H38=0,"- - -",H29/H38*100)</f>
        <v>16.794247274414289</v>
      </c>
      <c r="J29" s="2">
        <v>7265</v>
      </c>
      <c r="K29" s="3">
        <f>IF(J38=0,"- - -",J29/J38*100)</f>
        <v>19.039257822737042</v>
      </c>
      <c r="L29" s="2">
        <v>5728</v>
      </c>
      <c r="M29" s="3">
        <f>IF(L38=0,"- - -",L29/L38*100)</f>
        <v>15.390816024934843</v>
      </c>
      <c r="N29" s="2">
        <v>2670</v>
      </c>
      <c r="O29" s="3">
        <f>IF(N38=0,"- - -",N29/N38*100)</f>
        <v>16.734565966781574</v>
      </c>
      <c r="P29" s="2">
        <v>1390</v>
      </c>
      <c r="Q29" s="3">
        <f>IF(P38=0,"- - -",P29/P38*100)</f>
        <v>19.541684240123715</v>
      </c>
      <c r="R29" s="2">
        <v>436</v>
      </c>
      <c r="S29" s="3">
        <f>IF(R38=0,"- - -",R29/R38*100)</f>
        <v>16.515151515151516</v>
      </c>
      <c r="T29" s="2">
        <v>134</v>
      </c>
      <c r="U29" s="3">
        <f>IF(T38=0,"- - -",T29/T38*100)</f>
        <v>13.386613386613385</v>
      </c>
      <c r="V29" s="2">
        <v>59</v>
      </c>
      <c r="W29" s="3">
        <f>IF(V38=0,"- - -",V29/V38*100)</f>
        <v>9.4551282051282044</v>
      </c>
      <c r="X29" s="2">
        <v>239</v>
      </c>
      <c r="Y29" s="3">
        <f>IF(X38=0,"- - -",X29/X38*100)</f>
        <v>10.70309001343484</v>
      </c>
      <c r="Z29" s="28">
        <f t="shared" si="1"/>
        <v>21903</v>
      </c>
      <c r="AA29" s="29">
        <f>IF(Z38=0,"- - -",Z29/Z38*100)</f>
        <v>17.563709845556748</v>
      </c>
    </row>
    <row r="30" spans="1:29" x14ac:dyDescent="0.3">
      <c r="A30" s="44" t="s">
        <v>158</v>
      </c>
      <c r="B30" s="9">
        <v>46</v>
      </c>
      <c r="C30" s="3">
        <f>IF(B38=0,"- - -",B30/B38*100)</f>
        <v>7.8632478632478628</v>
      </c>
      <c r="D30" s="2">
        <v>247</v>
      </c>
      <c r="E30" s="3">
        <f>IF(D38=0,"- - -",D30/D38*100)</f>
        <v>11.051454138702461</v>
      </c>
      <c r="F30" s="2">
        <v>389</v>
      </c>
      <c r="G30" s="3">
        <f>IF(F38=0,"- - -",F30/F38*100)</f>
        <v>9.6959122632103689</v>
      </c>
      <c r="H30" s="2">
        <v>810</v>
      </c>
      <c r="I30" s="3">
        <f>IF(H38=0,"- - -",H30/H38*100)</f>
        <v>6.2630480167014611</v>
      </c>
      <c r="J30" s="2">
        <v>2656</v>
      </c>
      <c r="K30" s="3">
        <f>IF(J38=0,"- - -",J30/J38*100)</f>
        <v>6.9605325226689025</v>
      </c>
      <c r="L30" s="2">
        <v>2433</v>
      </c>
      <c r="M30" s="3">
        <f>IF(L38=0,"- - -",L30/L38*100)</f>
        <v>6.5373350888035029</v>
      </c>
      <c r="N30" s="2">
        <v>936</v>
      </c>
      <c r="O30" s="3">
        <f>IF(N38=0,"- - -",N30/N38*100)</f>
        <v>5.8664995299279221</v>
      </c>
      <c r="P30" s="2">
        <v>368</v>
      </c>
      <c r="Q30" s="3">
        <f>IF(P38=0,"- - -",P30/P38*100)</f>
        <v>5.1736257556586533</v>
      </c>
      <c r="R30" s="2">
        <v>139</v>
      </c>
      <c r="S30" s="3">
        <f>IF(R38=0,"- - -",R30/R38*100)</f>
        <v>5.2651515151515147</v>
      </c>
      <c r="T30" s="2">
        <v>59</v>
      </c>
      <c r="U30" s="3">
        <f>IF(T38=0,"- - -",T30/T38*100)</f>
        <v>5.8941058941058948</v>
      </c>
      <c r="V30" s="2">
        <v>39</v>
      </c>
      <c r="W30" s="3">
        <f>IF(V38=0,"- - -",V30/V38*100)</f>
        <v>6.25</v>
      </c>
      <c r="X30" s="2">
        <v>115</v>
      </c>
      <c r="Y30" s="3">
        <f>IF(X38=0,"- - -",X30/X38*100)</f>
        <v>5.150022391401702</v>
      </c>
      <c r="Z30" s="28">
        <f t="shared" si="1"/>
        <v>8237</v>
      </c>
      <c r="AA30" s="29">
        <f>IF(Z38=0,"- - -",Z30/Z38*100)</f>
        <v>6.6051352781742665</v>
      </c>
    </row>
    <row r="31" spans="1:29" x14ac:dyDescent="0.3">
      <c r="A31" s="44" t="s">
        <v>159</v>
      </c>
      <c r="B31" s="9">
        <v>13</v>
      </c>
      <c r="C31" s="3">
        <f>IF(B38=0,"- - -",B31/B38*100)</f>
        <v>2.2222222222222223</v>
      </c>
      <c r="D31" s="2">
        <v>131</v>
      </c>
      <c r="E31" s="3">
        <f>IF(D38=0,"- - -",D31/D38*100)</f>
        <v>5.8612975391498878</v>
      </c>
      <c r="F31" s="2">
        <v>172</v>
      </c>
      <c r="G31" s="3">
        <f>IF(F38=0,"- - -",F31/F38*100)</f>
        <v>4.2871385842472582</v>
      </c>
      <c r="H31" s="2">
        <v>481</v>
      </c>
      <c r="I31" s="3">
        <f>IF(H38=0,"- - -",H31/H38*100)</f>
        <v>3.7191680197943242</v>
      </c>
      <c r="J31" s="2">
        <v>1730</v>
      </c>
      <c r="K31" s="3">
        <f>IF(J38=0,"- - -",J31/J38*100)</f>
        <v>4.5337805964673201</v>
      </c>
      <c r="L31" s="2">
        <v>1839</v>
      </c>
      <c r="M31" s="3">
        <f>IF(L38=0,"- - -",L31/L38*100)</f>
        <v>4.9412902705752746</v>
      </c>
      <c r="N31" s="2">
        <v>982</v>
      </c>
      <c r="O31" s="3">
        <f>IF(N38=0,"- - -",N31/N38*100)</f>
        <v>6.1548104042619869</v>
      </c>
      <c r="P31" s="2">
        <v>607</v>
      </c>
      <c r="Q31" s="3">
        <f>IF(P38=0,"- - -",P31/P38*100)</f>
        <v>8.5336707437087025</v>
      </c>
      <c r="R31" s="2">
        <v>210</v>
      </c>
      <c r="S31" s="3">
        <f>IF(R38=0,"- - -",R31/R38*100)</f>
        <v>7.9545454545454541</v>
      </c>
      <c r="T31" s="2">
        <v>67</v>
      </c>
      <c r="U31" s="3">
        <f>IF(T38=0,"- - -",T31/T38*100)</f>
        <v>6.6933066933066927</v>
      </c>
      <c r="V31" s="2">
        <v>37</v>
      </c>
      <c r="W31" s="3">
        <f>IF(V38=0,"- - -",V31/V38*100)</f>
        <v>5.9294871794871788</v>
      </c>
      <c r="X31" s="2">
        <v>160</v>
      </c>
      <c r="Y31" s="3">
        <f>IF(X38=0,"- - -",X31/X38*100)</f>
        <v>7.1652485445588887</v>
      </c>
      <c r="Z31" s="28">
        <f t="shared" si="1"/>
        <v>6429</v>
      </c>
      <c r="AA31" s="29">
        <f>IF(Z38=0,"- - -",Z31/Z38*100)</f>
        <v>5.1553253251647879</v>
      </c>
    </row>
    <row r="32" spans="1:29" x14ac:dyDescent="0.3">
      <c r="A32" s="44" t="s">
        <v>160</v>
      </c>
      <c r="B32" s="9">
        <v>77</v>
      </c>
      <c r="C32" s="3">
        <f>IF(B38=0,"- - -",B32/B38*100)</f>
        <v>13.162393162393164</v>
      </c>
      <c r="D32" s="2">
        <v>231</v>
      </c>
      <c r="E32" s="3">
        <f>IF(D38=0,"- - -",D32/D38*100)</f>
        <v>10.335570469798657</v>
      </c>
      <c r="F32" s="2">
        <v>646</v>
      </c>
      <c r="G32" s="3">
        <f>IF(F38=0,"- - -",F32/F38*100)</f>
        <v>16.101694915254235</v>
      </c>
      <c r="H32" s="2">
        <v>3600</v>
      </c>
      <c r="I32" s="3">
        <f>IF(H38=0,"- - -",H32/H38*100)</f>
        <v>27.835768963117609</v>
      </c>
      <c r="J32" s="2">
        <v>8855</v>
      </c>
      <c r="K32" s="3">
        <f>IF(J38=0,"- - -",J32/J38*100)</f>
        <v>23.206142879605849</v>
      </c>
      <c r="L32" s="2">
        <v>6374</v>
      </c>
      <c r="M32" s="3">
        <f>IF(L38=0,"- - -",L32/L38*100)</f>
        <v>17.1265819383615</v>
      </c>
      <c r="N32" s="2">
        <v>2606</v>
      </c>
      <c r="O32" s="3">
        <f>IF(N38=0,"- - -",N32/N38*100)</f>
        <v>16.333437793795049</v>
      </c>
      <c r="P32" s="2">
        <v>1023</v>
      </c>
      <c r="Q32" s="3">
        <f>IF(P38=0,"- - -",P32/P38*100)</f>
        <v>14.382117250105441</v>
      </c>
      <c r="R32" s="2">
        <v>441</v>
      </c>
      <c r="S32" s="3">
        <f>IF(R38=0,"- - -",R32/R38*100)</f>
        <v>16.704545454545457</v>
      </c>
      <c r="T32" s="2">
        <v>186</v>
      </c>
      <c r="U32" s="3">
        <f>IF(T38=0,"- - -",T32/T38*100)</f>
        <v>18.581418581418582</v>
      </c>
      <c r="V32" s="2">
        <v>145</v>
      </c>
      <c r="W32" s="3">
        <f>IF(V38=0,"- - -",V32/V38*100)</f>
        <v>23.237179487179489</v>
      </c>
      <c r="X32" s="2">
        <v>599</v>
      </c>
      <c r="Y32" s="3">
        <f>IF(X38=0,"- - -",X32/X38*100)</f>
        <v>26.824899238692339</v>
      </c>
      <c r="Z32" s="28">
        <f t="shared" si="1"/>
        <v>24783</v>
      </c>
      <c r="AA32" s="29">
        <f>IF(Z38=0,"- - -",Z32/Z38*100)</f>
        <v>19.873141629111672</v>
      </c>
    </row>
    <row r="33" spans="1:27" x14ac:dyDescent="0.3">
      <c r="A33" s="44" t="s">
        <v>161</v>
      </c>
      <c r="B33" s="9">
        <v>19</v>
      </c>
      <c r="C33" s="3">
        <f>IF(B38=0,"- - -",B33/B38*100)</f>
        <v>3.2478632478632483</v>
      </c>
      <c r="D33" s="2">
        <v>82</v>
      </c>
      <c r="E33" s="3">
        <f>IF(D38=0,"- - -",D33/D38*100)</f>
        <v>3.6689038031319914</v>
      </c>
      <c r="F33" s="2">
        <v>272</v>
      </c>
      <c r="G33" s="3">
        <f>IF(F38=0,"- - -",F33/F38*100)</f>
        <v>6.7796610169491522</v>
      </c>
      <c r="H33" s="2">
        <v>1240</v>
      </c>
      <c r="I33" s="3">
        <f>IF(H38=0,"- - -",H33/H38*100)</f>
        <v>9.5878759761849537</v>
      </c>
      <c r="J33" s="2">
        <v>4300</v>
      </c>
      <c r="K33" s="3">
        <f>IF(J38=0,"- - -",J33/J38*100)</f>
        <v>11.268934430525709</v>
      </c>
      <c r="L33" s="2">
        <v>4298</v>
      </c>
      <c r="M33" s="3">
        <f>IF(L38=0,"- - -",L33/L38*100)</f>
        <v>11.548485906977994</v>
      </c>
      <c r="N33" s="2">
        <v>1914</v>
      </c>
      <c r="O33" s="3">
        <f>IF(N38=0,"- - -",N33/N38*100)</f>
        <v>11.996239423378251</v>
      </c>
      <c r="P33" s="2">
        <v>830</v>
      </c>
      <c r="Q33" s="3">
        <f>IF(P38=0,"- - -",P33/P38*100)</f>
        <v>11.668775481512723</v>
      </c>
      <c r="R33" s="2">
        <v>365</v>
      </c>
      <c r="S33" s="3">
        <f>IF(R38=0,"- - -",R33/R38*100)</f>
        <v>13.825757575757574</v>
      </c>
      <c r="T33" s="2">
        <v>183</v>
      </c>
      <c r="U33" s="3">
        <f>IF(T38=0,"- - -",T33/T38*100)</f>
        <v>18.28171828171828</v>
      </c>
      <c r="V33" s="2">
        <v>126</v>
      </c>
      <c r="W33" s="3">
        <f>IF(V38=0,"- - -",V33/V38*100)</f>
        <v>20.192307692307693</v>
      </c>
      <c r="X33" s="2">
        <v>372</v>
      </c>
      <c r="Y33" s="3">
        <f>IF(X38=0,"- - -",X33/X38*100)</f>
        <v>16.659202866099417</v>
      </c>
      <c r="Z33" s="28">
        <f t="shared" si="1"/>
        <v>14001</v>
      </c>
      <c r="AA33" s="29">
        <f>IF(Z38=0,"- - -",Z33/Z38*100)</f>
        <v>11.227206389427934</v>
      </c>
    </row>
    <row r="34" spans="1:27" x14ac:dyDescent="0.3">
      <c r="A34" s="44" t="s">
        <v>162</v>
      </c>
      <c r="B34" s="9">
        <v>4</v>
      </c>
      <c r="C34" s="3">
        <f>IF(B38=0,"- - -",B34/B38*100)</f>
        <v>0.68376068376068377</v>
      </c>
      <c r="D34" s="2">
        <v>25</v>
      </c>
      <c r="E34" s="3">
        <f>IF(D38=0,"- - -",D34/D38*100)</f>
        <v>1.1185682326621924</v>
      </c>
      <c r="F34" s="2">
        <v>100</v>
      </c>
      <c r="G34" s="3">
        <f>IF(F38=0,"- - -",F34/F38*100)</f>
        <v>2.4925224327018944</v>
      </c>
      <c r="H34" s="2">
        <v>542</v>
      </c>
      <c r="I34" s="3">
        <f>IF(H38=0,"- - -",H34/H38*100)</f>
        <v>4.1908296605582613</v>
      </c>
      <c r="J34" s="2">
        <v>459</v>
      </c>
      <c r="K34" s="3">
        <f>IF(J38=0,"- - -",J34/J38*100)</f>
        <v>1.2028932333979769</v>
      </c>
      <c r="L34" s="2">
        <v>343</v>
      </c>
      <c r="M34" s="3">
        <f>IF(L38=0,"- - -",L34/L38*100)</f>
        <v>0.92162183948195708</v>
      </c>
      <c r="N34" s="2">
        <v>225</v>
      </c>
      <c r="O34" s="3">
        <f>IF(N38=0,"- - -",N34/N38*100)</f>
        <v>1.4102162331557504</v>
      </c>
      <c r="P34" s="2">
        <v>57</v>
      </c>
      <c r="Q34" s="3">
        <f>IF(P38=0,"- - -",P34/P38*100)</f>
        <v>0.80134964150147625</v>
      </c>
      <c r="R34" s="2">
        <v>23</v>
      </c>
      <c r="S34" s="3">
        <f>IF(R38=0,"- - -",R34/R38*100)</f>
        <v>0.87121212121212133</v>
      </c>
      <c r="T34" s="2">
        <v>20</v>
      </c>
      <c r="U34" s="3">
        <f>IF(T38=0,"- - -",T34/T38*100)</f>
        <v>1.9980019980019981</v>
      </c>
      <c r="V34" s="2">
        <v>13</v>
      </c>
      <c r="W34" s="3">
        <f>IF(V38=0,"- - -",V34/V38*100)</f>
        <v>2.083333333333333</v>
      </c>
      <c r="X34" s="2">
        <v>51</v>
      </c>
      <c r="Y34" s="3">
        <f>IF(X38=0,"- - -",X34/X38*100)</f>
        <v>2.2839229735781461</v>
      </c>
      <c r="Z34" s="28">
        <f t="shared" si="1"/>
        <v>1862</v>
      </c>
      <c r="AA34" s="29">
        <f>IF(Z38=0,"- - -",Z34/Z38*100)</f>
        <v>1.4931117989511331</v>
      </c>
    </row>
    <row r="35" spans="1:27" x14ac:dyDescent="0.3">
      <c r="A35" s="44" t="s">
        <v>163</v>
      </c>
      <c r="B35" s="9">
        <v>21</v>
      </c>
      <c r="C35" s="3">
        <f>IF(B38=0,"- - -",B35/B38*100)</f>
        <v>3.5897435897435894</v>
      </c>
      <c r="D35" s="2">
        <v>72</v>
      </c>
      <c r="E35" s="3">
        <f>IF(D38=0,"- - -",D35/D38*100)</f>
        <v>3.2214765100671143</v>
      </c>
      <c r="F35" s="2">
        <v>176</v>
      </c>
      <c r="G35" s="3">
        <f>IF(F38=0,"- - -",F35/F38*100)</f>
        <v>4.3868394815553335</v>
      </c>
      <c r="H35" s="2">
        <v>688</v>
      </c>
      <c r="I35" s="3">
        <f>IF(H38=0,"- - -",H35/H38*100)</f>
        <v>5.3197247351735877</v>
      </c>
      <c r="J35" s="2">
        <v>3365</v>
      </c>
      <c r="K35" s="3">
        <f>IF(J38=0,"- - -",J35/J38*100)</f>
        <v>8.8185963624927943</v>
      </c>
      <c r="L35" s="2">
        <v>4462</v>
      </c>
      <c r="M35" s="3">
        <f>IF(L38=0,"- - -",L35/L38*100)</f>
        <v>11.989144745680736</v>
      </c>
      <c r="N35" s="2">
        <v>1965</v>
      </c>
      <c r="O35" s="3">
        <f>IF(N38=0,"- - -",N35/N38*100)</f>
        <v>12.315888436226889</v>
      </c>
      <c r="P35" s="2">
        <v>718</v>
      </c>
      <c r="Q35" s="3">
        <f>IF(P38=0,"- - -",P35/P38*100)</f>
        <v>10.094193729790524</v>
      </c>
      <c r="R35" s="2">
        <v>267</v>
      </c>
      <c r="S35" s="3">
        <f>IF(R38=0,"- - -",R35/R38*100)</f>
        <v>10.113636363636363</v>
      </c>
      <c r="T35" s="2">
        <v>94</v>
      </c>
      <c r="U35" s="3">
        <f>IF(T38=0,"- - -",T35/T38*100)</f>
        <v>9.3906093906093897</v>
      </c>
      <c r="V35" s="2">
        <v>69</v>
      </c>
      <c r="W35" s="3">
        <f>IF(V38=0,"- - -",V35/V38*100)</f>
        <v>11.057692307692307</v>
      </c>
      <c r="X35" s="2">
        <v>208</v>
      </c>
      <c r="Y35" s="3">
        <f>IF(X38=0,"- - -",X35/X38*100)</f>
        <v>9.3148231079265571</v>
      </c>
      <c r="Z35" s="28">
        <f t="shared" si="1"/>
        <v>12105</v>
      </c>
      <c r="AA35" s="29">
        <f>IF(Z38=0,"- - -",Z35/Z38*100)</f>
        <v>9.7068304652542778</v>
      </c>
    </row>
    <row r="36" spans="1:27" x14ac:dyDescent="0.3">
      <c r="A36" s="44" t="s">
        <v>164</v>
      </c>
      <c r="B36" s="9">
        <v>9</v>
      </c>
      <c r="C36" s="3">
        <f>IF(B38=0,"- - -",B36/B38*100)</f>
        <v>1.5384615384615385</v>
      </c>
      <c r="D36" s="2">
        <v>17</v>
      </c>
      <c r="E36" s="3">
        <f>IF(D38=0,"- - -",D36/D38*100)</f>
        <v>0.76062639821029077</v>
      </c>
      <c r="F36" s="2">
        <v>69</v>
      </c>
      <c r="G36" s="3">
        <f>IF(F38=0,"- - -",F36/F38*100)</f>
        <v>1.7198404785643071</v>
      </c>
      <c r="H36" s="2">
        <v>463</v>
      </c>
      <c r="I36" s="3">
        <f>IF(H38=0,"- - -",H36/H38*100)</f>
        <v>3.5799891749787363</v>
      </c>
      <c r="J36" s="2">
        <v>1332</v>
      </c>
      <c r="K36" s="3">
        <f>IF(J38=0,"- - -",J36/J38*100)</f>
        <v>3.490748991037266</v>
      </c>
      <c r="L36" s="2">
        <v>1490</v>
      </c>
      <c r="M36" s="3">
        <f>IF(L38=0,"- - -",L36/L38*100)</f>
        <v>4.0035467662627289</v>
      </c>
      <c r="N36" s="2">
        <v>740</v>
      </c>
      <c r="O36" s="3">
        <f>IF(N38=0,"- - -",N36/N38*100)</f>
        <v>4.6380445001566901</v>
      </c>
      <c r="P36" s="2">
        <v>277</v>
      </c>
      <c r="Q36" s="3">
        <f>IF(P38=0,"- - -",P36/P38*100)</f>
        <v>3.8942780823843663</v>
      </c>
      <c r="R36" s="2">
        <v>122</v>
      </c>
      <c r="S36" s="3">
        <f>IF(R38=0,"- - -",R36/R38*100)</f>
        <v>4.6212121212121211</v>
      </c>
      <c r="T36" s="2">
        <v>61</v>
      </c>
      <c r="U36" s="3">
        <f>IF(T38=0,"- - -",T36/T38*100)</f>
        <v>6.0939060939060941</v>
      </c>
      <c r="V36" s="2">
        <v>29</v>
      </c>
      <c r="W36" s="3">
        <f>IF(V38=0,"- - -",V36/V38*100)</f>
        <v>4.6474358974358978</v>
      </c>
      <c r="X36" s="2">
        <v>145</v>
      </c>
      <c r="Y36" s="3">
        <f>IF(X38=0,"- - -",X36/X38*100)</f>
        <v>6.4935064935064926</v>
      </c>
      <c r="Z36" s="28">
        <f t="shared" si="1"/>
        <v>4754</v>
      </c>
      <c r="AA36" s="29">
        <f>IF(Z38=0,"- - -",Z36/Z38*100)</f>
        <v>3.812166214937533</v>
      </c>
    </row>
    <row r="37" spans="1:27" ht="15" thickBot="1" x14ac:dyDescent="0.35">
      <c r="A37" s="45" t="s">
        <v>138</v>
      </c>
      <c r="B37" s="10">
        <v>6</v>
      </c>
      <c r="C37" s="7">
        <f>IF(B38=0,"- - -",B37/B38*100)</f>
        <v>1.0256410256410255</v>
      </c>
      <c r="D37" s="6">
        <v>24</v>
      </c>
      <c r="E37" s="7">
        <f>IF(D38=0,"- - -",D37/D38*100)</f>
        <v>1.0738255033557047</v>
      </c>
      <c r="F37" s="6">
        <v>71</v>
      </c>
      <c r="G37" s="7">
        <f>IF(F38=0,"- - -",F37/F38*100)</f>
        <v>1.769690927218345</v>
      </c>
      <c r="H37" s="6">
        <v>304</v>
      </c>
      <c r="I37" s="7">
        <f>IF(H38=0,"- - -",H37/H38*100)</f>
        <v>2.3505760457743756</v>
      </c>
      <c r="J37" s="6">
        <v>1220</v>
      </c>
      <c r="K37" s="7">
        <f>IF(J38=0,"- - -",J37/J38*100)</f>
        <v>3.1972325593584565</v>
      </c>
      <c r="L37" s="6">
        <v>842</v>
      </c>
      <c r="M37" s="7">
        <f>IF(L38=0,"- - -",L37/L38*100)</f>
        <v>2.2624069645592071</v>
      </c>
      <c r="N37" s="6">
        <v>227</v>
      </c>
      <c r="O37" s="7">
        <f>IF(N38=0,"- - -",N37/N38*100)</f>
        <v>1.4227514885615795</v>
      </c>
      <c r="P37" s="6">
        <v>79</v>
      </c>
      <c r="Q37" s="7">
        <f>IF(P38=0,"- - -",P37/P38*100)</f>
        <v>1.1106424855897652</v>
      </c>
      <c r="R37" s="6">
        <v>20</v>
      </c>
      <c r="S37" s="7">
        <f>IF(R38=0,"- - -",R37/R38*100)</f>
        <v>0.75757575757575757</v>
      </c>
      <c r="T37" s="6">
        <v>7</v>
      </c>
      <c r="U37" s="7">
        <f>IF(T38=0,"- - -",T37/T38*100)</f>
        <v>0.69930069930069927</v>
      </c>
      <c r="V37" s="6">
        <v>10</v>
      </c>
      <c r="W37" s="7">
        <f>IF(V38=0,"- - -",V37/V38*100)</f>
        <v>1.6025641025641024</v>
      </c>
      <c r="X37" s="6">
        <v>31</v>
      </c>
      <c r="Y37" s="7">
        <f>IF(X38=0,"- - -",X37/X38*100)</f>
        <v>1.3882669055082848</v>
      </c>
      <c r="Z37" s="30">
        <f t="shared" si="1"/>
        <v>2841</v>
      </c>
      <c r="AA37" s="31">
        <f>IF(Z38=0,"- - -",Z37/Z38*100)</f>
        <v>2.2781582281526149</v>
      </c>
    </row>
    <row r="38" spans="1:27" x14ac:dyDescent="0.3">
      <c r="A38" s="46" t="s">
        <v>153</v>
      </c>
      <c r="B38" s="14">
        <f>SUM(B27:B37)</f>
        <v>585</v>
      </c>
      <c r="C38" s="15">
        <f>IF(B38=0,"- - -",B38/B38*100)</f>
        <v>100</v>
      </c>
      <c r="D38" s="16">
        <f>SUM(D27:D37)</f>
        <v>2235</v>
      </c>
      <c r="E38" s="15">
        <f>IF(D38=0,"- - -",D38/D38*100)</f>
        <v>100</v>
      </c>
      <c r="F38" s="16">
        <f>SUM(F27:F37)</f>
        <v>4012</v>
      </c>
      <c r="G38" s="15">
        <f>IF(F38=0,"- - -",F38/F38*100)</f>
        <v>100</v>
      </c>
      <c r="H38" s="16">
        <f>SUM(H27:H37)</f>
        <v>12933</v>
      </c>
      <c r="I38" s="15">
        <f>IF(H38=0,"- - -",H38/H38*100)</f>
        <v>100</v>
      </c>
      <c r="J38" s="16">
        <f>SUM(J27:J37)</f>
        <v>38158</v>
      </c>
      <c r="K38" s="15">
        <f>IF(J38=0,"- - -",J38/J38*100)</f>
        <v>100</v>
      </c>
      <c r="L38" s="16">
        <f>SUM(L27:L37)</f>
        <v>37217</v>
      </c>
      <c r="M38" s="15">
        <f>IF(L38=0,"- - -",L38/L38*100)</f>
        <v>100</v>
      </c>
      <c r="N38" s="16">
        <f>SUM(N27:N37)</f>
        <v>15955</v>
      </c>
      <c r="O38" s="15">
        <f>IF(N38=0,"- - -",N38/N38*100)</f>
        <v>100</v>
      </c>
      <c r="P38" s="16">
        <f>SUM(P27:P37)</f>
        <v>7113</v>
      </c>
      <c r="Q38" s="15">
        <f>IF(P38=0,"- - -",P38/P38*100)</f>
        <v>100</v>
      </c>
      <c r="R38" s="16">
        <f>SUM(R27:R37)</f>
        <v>2640</v>
      </c>
      <c r="S38" s="15">
        <f>IF(R38=0,"- - -",R38/R38*100)</f>
        <v>100</v>
      </c>
      <c r="T38" s="16">
        <f>SUM(T27:T37)</f>
        <v>1001</v>
      </c>
      <c r="U38" s="15">
        <f>IF(T38=0,"- - -",T38/T38*100)</f>
        <v>100</v>
      </c>
      <c r="V38" s="16">
        <f>SUM(V27:V37)</f>
        <v>624</v>
      </c>
      <c r="W38" s="15">
        <f>IF(V38=0,"- - -",V38/V38*100)</f>
        <v>100</v>
      </c>
      <c r="X38" s="16">
        <f>SUM(X27:X37)</f>
        <v>2233</v>
      </c>
      <c r="Y38" s="15">
        <f>IF(X38=0,"- - -",X38/X38*100)</f>
        <v>100</v>
      </c>
      <c r="Z38" s="22">
        <f>SUM(Z27:Z37)</f>
        <v>124706</v>
      </c>
      <c r="AA38" s="23">
        <f>IF(Z38=0,"- - -",Z38/Z38*100)</f>
        <v>100</v>
      </c>
    </row>
    <row r="39" spans="1:27" ht="15" thickBot="1" x14ac:dyDescent="0.35">
      <c r="A39" s="47" t="s">
        <v>187</v>
      </c>
      <c r="B39" s="18">
        <f>IF($Z38=0,"- - -",B38/$Z38*100)</f>
        <v>0.46910333103459334</v>
      </c>
      <c r="C39" s="19"/>
      <c r="D39" s="20">
        <f>IF($Z38=0,"- - -",D38/$Z38*100)</f>
        <v>1.7922152903629334</v>
      </c>
      <c r="E39" s="19"/>
      <c r="F39" s="20">
        <f>IF($Z38=0,"- - -",F38/$Z38*100)</f>
        <v>3.2171667762577587</v>
      </c>
      <c r="G39" s="19"/>
      <c r="H39" s="20">
        <f>IF($Z38=0,"- - -",H38/$Z38*100)</f>
        <v>10.370792103026318</v>
      </c>
      <c r="I39" s="19"/>
      <c r="J39" s="20">
        <f>IF($Z38=0,"- - -",J38/$Z38*100)</f>
        <v>30.598367360030792</v>
      </c>
      <c r="K39" s="19"/>
      <c r="L39" s="20">
        <f>IF($Z38=0,"- - -",L38/$Z38*100)</f>
        <v>29.843792600195663</v>
      </c>
      <c r="M39" s="19"/>
      <c r="N39" s="20">
        <f>IF($Z38=0,"- - -",N38/$Z38*100)</f>
        <v>12.794091703687071</v>
      </c>
      <c r="O39" s="19"/>
      <c r="P39" s="20">
        <f>IF($Z38=0,"- - -",P38/$Z38*100)</f>
        <v>5.703815373759082</v>
      </c>
      <c r="Q39" s="19"/>
      <c r="R39" s="20">
        <f>IF($Z38=0,"- - -",R38/$Z38*100)</f>
        <v>2.1169791349253444</v>
      </c>
      <c r="S39" s="19"/>
      <c r="T39" s="20">
        <f>IF($Z38=0,"- - -",T38/$Z38*100)</f>
        <v>0.80268792199252648</v>
      </c>
      <c r="U39" s="19"/>
      <c r="V39" s="20">
        <f>IF($Z38=0,"- - -",V38/$Z38*100)</f>
        <v>0.50037688643689959</v>
      </c>
      <c r="W39" s="19"/>
      <c r="X39" s="20">
        <f>IF($Z38=0,"- - -",X38/$Z38*100)</f>
        <v>1.7906115182910205</v>
      </c>
      <c r="Y39" s="19"/>
      <c r="Z39" s="24">
        <f>IF($Z38=0,"- - -",Z38/$Z38*100)</f>
        <v>100</v>
      </c>
      <c r="AA39" s="25"/>
    </row>
    <row r="42" spans="1:27" x14ac:dyDescent="0.3">
      <c r="A42" s="1" t="s">
        <v>188</v>
      </c>
    </row>
    <row r="43" spans="1:27" ht="15" thickBot="1" x14ac:dyDescent="0.35"/>
    <row r="44" spans="1:27" x14ac:dyDescent="0.3">
      <c r="A44" s="151" t="s">
        <v>99</v>
      </c>
      <c r="B44" s="32" t="s">
        <v>195</v>
      </c>
      <c r="C44" s="33"/>
      <c r="D44" s="33" t="s">
        <v>196</v>
      </c>
      <c r="E44" s="33"/>
      <c r="F44" s="33" t="s">
        <v>197</v>
      </c>
      <c r="G44" s="33"/>
      <c r="H44" s="33" t="s">
        <v>198</v>
      </c>
      <c r="I44" s="33"/>
      <c r="J44" s="33" t="s">
        <v>199</v>
      </c>
      <c r="K44" s="33"/>
      <c r="L44" s="33" t="s">
        <v>200</v>
      </c>
      <c r="M44" s="33"/>
      <c r="N44" s="33" t="s">
        <v>201</v>
      </c>
      <c r="O44" s="33"/>
      <c r="P44" s="33" t="s">
        <v>202</v>
      </c>
      <c r="Q44" s="33"/>
      <c r="R44" s="33" t="s">
        <v>262</v>
      </c>
      <c r="S44" s="33"/>
      <c r="T44" s="35" t="s">
        <v>153</v>
      </c>
      <c r="U44" s="36"/>
    </row>
    <row r="45" spans="1:27" ht="15" thickBot="1" x14ac:dyDescent="0.35">
      <c r="A45" s="152"/>
      <c r="B45" s="37" t="s">
        <v>154</v>
      </c>
      <c r="C45" s="38" t="s">
        <v>0</v>
      </c>
      <c r="D45" s="39" t="s">
        <v>154</v>
      </c>
      <c r="E45" s="38" t="s">
        <v>0</v>
      </c>
      <c r="F45" s="39" t="s">
        <v>154</v>
      </c>
      <c r="G45" s="38" t="s">
        <v>0</v>
      </c>
      <c r="H45" s="39" t="s">
        <v>154</v>
      </c>
      <c r="I45" s="38" t="s">
        <v>0</v>
      </c>
      <c r="J45" s="39" t="s">
        <v>154</v>
      </c>
      <c r="K45" s="38" t="s">
        <v>0</v>
      </c>
      <c r="L45" s="39" t="s">
        <v>154</v>
      </c>
      <c r="M45" s="38" t="s">
        <v>0</v>
      </c>
      <c r="N45" s="39" t="s">
        <v>154</v>
      </c>
      <c r="O45" s="38" t="s">
        <v>0</v>
      </c>
      <c r="P45" s="39" t="s">
        <v>154</v>
      </c>
      <c r="Q45" s="38" t="s">
        <v>0</v>
      </c>
      <c r="R45" s="39" t="s">
        <v>154</v>
      </c>
      <c r="S45" s="38" t="s">
        <v>0</v>
      </c>
      <c r="T45" s="41" t="s">
        <v>154</v>
      </c>
      <c r="U45" s="42" t="s">
        <v>0</v>
      </c>
    </row>
    <row r="46" spans="1:27" x14ac:dyDescent="0.3">
      <c r="A46" s="43" t="s">
        <v>155</v>
      </c>
      <c r="B46" s="8">
        <v>1</v>
      </c>
      <c r="C46" s="5">
        <f>IF(B57=0,"- - -",B46/B57*100)</f>
        <v>1.9607843137254901</v>
      </c>
      <c r="D46" s="4">
        <v>52</v>
      </c>
      <c r="E46" s="5">
        <f>IF(D57=0,"- - -",D46/D57*100)</f>
        <v>10.038610038610038</v>
      </c>
      <c r="F46" s="4">
        <v>90</v>
      </c>
      <c r="G46" s="5">
        <f>IF(F57=0,"- - -",F46/F57*100)</f>
        <v>7.047768206734534</v>
      </c>
      <c r="H46" s="4">
        <v>1537</v>
      </c>
      <c r="I46" s="5">
        <f>IF(H57=0,"- - -",H46/H57*100)</f>
        <v>9.1936834549587267</v>
      </c>
      <c r="J46" s="4">
        <v>8915</v>
      </c>
      <c r="K46" s="5">
        <f>IF(J57=0,"- - -",J46/J57*100)</f>
        <v>9.6517154394967903</v>
      </c>
      <c r="L46" s="4">
        <v>1059</v>
      </c>
      <c r="M46" s="5">
        <f>IF(L57=0,"- - -",L46/L57*100)</f>
        <v>7.7063018483481294</v>
      </c>
      <c r="N46" s="4">
        <v>1</v>
      </c>
      <c r="O46" s="5">
        <f>IF(N57=0,"- - -",N46/N57*100)</f>
        <v>7.6923076923076925</v>
      </c>
      <c r="P46" s="4">
        <v>0</v>
      </c>
      <c r="Q46" s="5" t="str">
        <f>IF(P57=0,"- - -",P46/P57*100)</f>
        <v>- - -</v>
      </c>
      <c r="R46" s="4">
        <v>1</v>
      </c>
      <c r="S46" s="5">
        <f>IF(R57=0,"- - -",R46/R57*100)</f>
        <v>5</v>
      </c>
      <c r="T46" s="26">
        <f>B46+D46+F46+H46+J46+L46+N46+P46+R46</f>
        <v>11656</v>
      </c>
      <c r="U46" s="27">
        <f>IF(T57=0,"- - -",T46/T57*100)</f>
        <v>9.3467836351097784</v>
      </c>
    </row>
    <row r="47" spans="1:27" x14ac:dyDescent="0.3">
      <c r="A47" s="44" t="s">
        <v>156</v>
      </c>
      <c r="B47" s="9">
        <v>3</v>
      </c>
      <c r="C47" s="3">
        <f>IF(B57=0,"- - -",B47/B57*100)</f>
        <v>5.8823529411764701</v>
      </c>
      <c r="D47" s="2">
        <v>53</v>
      </c>
      <c r="E47" s="3">
        <f>IF(D57=0,"- - -",D47/D57*100)</f>
        <v>10.231660231660232</v>
      </c>
      <c r="F47" s="2">
        <v>123</v>
      </c>
      <c r="G47" s="3">
        <f>IF(F57=0,"- - -",F47/F57*100)</f>
        <v>9.6319498825371976</v>
      </c>
      <c r="H47" s="2">
        <v>2108</v>
      </c>
      <c r="I47" s="3">
        <f>IF(H57=0,"- - -",H47/H57*100)</f>
        <v>12.609163775571242</v>
      </c>
      <c r="J47" s="2">
        <v>11899</v>
      </c>
      <c r="K47" s="3">
        <f>IF(J57=0,"- - -",J47/J57*100)</f>
        <v>12.882306451438282</v>
      </c>
      <c r="L47" s="2">
        <v>1947</v>
      </c>
      <c r="M47" s="3">
        <f>IF(L57=0,"- - -",L47/L57*100)</f>
        <v>14.168243341580556</v>
      </c>
      <c r="N47" s="2">
        <v>2</v>
      </c>
      <c r="O47" s="3">
        <f>IF(N57=0,"- - -",N47/N57*100)</f>
        <v>15.384615384615385</v>
      </c>
      <c r="P47" s="2">
        <v>0</v>
      </c>
      <c r="Q47" s="3" t="str">
        <f>IF(P57=0,"- - -",P47/P57*100)</f>
        <v>- - -</v>
      </c>
      <c r="R47" s="2">
        <v>0</v>
      </c>
      <c r="S47" s="3">
        <f>IF(R57=0,"- - -",R47/R57*100)</f>
        <v>0</v>
      </c>
      <c r="T47" s="26">
        <f t="shared" ref="T47:T56" si="2">B47+D47+F47+H47+J47+L47+N47+P47+R47</f>
        <v>16135</v>
      </c>
      <c r="U47" s="29">
        <f>IF(T57=0,"- - -",T47/T57*100)</f>
        <v>12.938431190159255</v>
      </c>
    </row>
    <row r="48" spans="1:27" x14ac:dyDescent="0.3">
      <c r="A48" s="44" t="s">
        <v>157</v>
      </c>
      <c r="B48" s="9">
        <v>6</v>
      </c>
      <c r="C48" s="3">
        <f>IF(B57=0,"- - -",B48/B57*100)</f>
        <v>11.76470588235294</v>
      </c>
      <c r="D48" s="2">
        <v>93</v>
      </c>
      <c r="E48" s="3">
        <f>IF(D57=0,"- - -",D48/D57*100)</f>
        <v>17.953667953667953</v>
      </c>
      <c r="F48" s="2">
        <v>217</v>
      </c>
      <c r="G48" s="3">
        <f>IF(F57=0,"- - -",F48/F57*100)</f>
        <v>16.992952231793264</v>
      </c>
      <c r="H48" s="2">
        <v>2766</v>
      </c>
      <c r="I48" s="3">
        <f>IF(H57=0,"- - -",H48/H57*100)</f>
        <v>16.545041272879534</v>
      </c>
      <c r="J48" s="2">
        <v>16358</v>
      </c>
      <c r="K48" s="3">
        <f>IF(J57=0,"- - -",J48/J57*100)</f>
        <v>17.70978812779456</v>
      </c>
      <c r="L48" s="2">
        <v>2457</v>
      </c>
      <c r="M48" s="3">
        <f>IF(L57=0,"- - -",L48/L57*100)</f>
        <v>17.879493523504582</v>
      </c>
      <c r="N48" s="2">
        <v>4</v>
      </c>
      <c r="O48" s="3">
        <f>IF(N57=0,"- - -",N48/N57*100)</f>
        <v>30.76923076923077</v>
      </c>
      <c r="P48" s="2">
        <v>0</v>
      </c>
      <c r="Q48" s="3" t="str">
        <f>IF(P57=0,"- - -",P48/P57*100)</f>
        <v>- - -</v>
      </c>
      <c r="R48" s="2">
        <v>2</v>
      </c>
      <c r="S48" s="3">
        <f>IF(R57=0,"- - -",R48/R57*100)</f>
        <v>10</v>
      </c>
      <c r="T48" s="26">
        <f t="shared" si="2"/>
        <v>21903</v>
      </c>
      <c r="U48" s="29">
        <f>IF(T57=0,"- - -",T48/T57*100)</f>
        <v>17.563709845556748</v>
      </c>
    </row>
    <row r="49" spans="1:23" x14ac:dyDescent="0.3">
      <c r="A49" s="44" t="s">
        <v>158</v>
      </c>
      <c r="B49" s="9">
        <v>1</v>
      </c>
      <c r="C49" s="3">
        <f>IF(B57=0,"- - -",B49/B57*100)</f>
        <v>1.9607843137254901</v>
      </c>
      <c r="D49" s="2">
        <v>20</v>
      </c>
      <c r="E49" s="3">
        <f>IF(D57=0,"- - -",D49/D57*100)</f>
        <v>3.8610038610038608</v>
      </c>
      <c r="F49" s="2">
        <v>79</v>
      </c>
      <c r="G49" s="3">
        <f>IF(F57=0,"- - -",F49/F57*100)</f>
        <v>6.1863743148003127</v>
      </c>
      <c r="H49" s="2">
        <v>1106</v>
      </c>
      <c r="I49" s="3">
        <f>IF(H57=0,"- - -",H49/H57*100)</f>
        <v>6.6156238784543602</v>
      </c>
      <c r="J49" s="2">
        <v>6014</v>
      </c>
      <c r="K49" s="3">
        <f>IF(J57=0,"- - -",J49/J57*100)</f>
        <v>6.5109833598579581</v>
      </c>
      <c r="L49" s="2">
        <v>1017</v>
      </c>
      <c r="M49" s="3">
        <f>IF(L57=0,"- - -",L49/L57*100)</f>
        <v>7.4006694804249751</v>
      </c>
      <c r="N49" s="2">
        <v>0</v>
      </c>
      <c r="O49" s="3">
        <f>IF(N57=0,"- - -",N49/N57*100)</f>
        <v>0</v>
      </c>
      <c r="P49" s="2">
        <v>0</v>
      </c>
      <c r="Q49" s="3" t="str">
        <f>IF(P57=0,"- - -",P49/P57*100)</f>
        <v>- - -</v>
      </c>
      <c r="R49" s="2">
        <v>0</v>
      </c>
      <c r="S49" s="3">
        <f>IF(R57=0,"- - -",R49/R57*100)</f>
        <v>0</v>
      </c>
      <c r="T49" s="26">
        <f t="shared" si="2"/>
        <v>8237</v>
      </c>
      <c r="U49" s="29">
        <f>IF(T57=0,"- - -",T49/T57*100)</f>
        <v>6.6051352781742665</v>
      </c>
    </row>
    <row r="50" spans="1:23" x14ac:dyDescent="0.3">
      <c r="A50" s="44" t="s">
        <v>159</v>
      </c>
      <c r="B50" s="9">
        <v>1</v>
      </c>
      <c r="C50" s="3">
        <f>IF(B57=0,"- - -",B50/B57*100)</f>
        <v>1.9607843137254901</v>
      </c>
      <c r="D50" s="2">
        <v>31</v>
      </c>
      <c r="E50" s="3">
        <f>IF(D57=0,"- - -",D50/D57*100)</f>
        <v>5.9845559845559846</v>
      </c>
      <c r="F50" s="2">
        <v>102</v>
      </c>
      <c r="G50" s="3">
        <f>IF(F57=0,"- - -",F50/F57*100)</f>
        <v>7.9874706342991386</v>
      </c>
      <c r="H50" s="2">
        <v>870</v>
      </c>
      <c r="I50" s="3">
        <f>IF(H57=0,"- - -",H50/H57*100)</f>
        <v>5.2039717669577694</v>
      </c>
      <c r="J50" s="2">
        <v>4697</v>
      </c>
      <c r="K50" s="3">
        <f>IF(J57=0,"- - -",J50/J57*100)</f>
        <v>5.0851494581398118</v>
      </c>
      <c r="L50" s="2">
        <v>724</v>
      </c>
      <c r="M50" s="3">
        <f>IF(L57=0,"- - -",L50/L57*100)</f>
        <v>5.2685198661039152</v>
      </c>
      <c r="N50" s="2">
        <v>0</v>
      </c>
      <c r="O50" s="3">
        <f>IF(N57=0,"- - -",N50/N57*100)</f>
        <v>0</v>
      </c>
      <c r="P50" s="2">
        <v>0</v>
      </c>
      <c r="Q50" s="3" t="str">
        <f>IF(P57=0,"- - -",P50/P57*100)</f>
        <v>- - -</v>
      </c>
      <c r="R50" s="2">
        <v>4</v>
      </c>
      <c r="S50" s="3">
        <f>IF(R57=0,"- - -",R50/R57*100)</f>
        <v>20</v>
      </c>
      <c r="T50" s="26">
        <f t="shared" si="2"/>
        <v>6429</v>
      </c>
      <c r="U50" s="29">
        <f>IF(T57=0,"- - -",T50/T57*100)</f>
        <v>5.1553253251647879</v>
      </c>
    </row>
    <row r="51" spans="1:23" x14ac:dyDescent="0.3">
      <c r="A51" s="44" t="s">
        <v>160</v>
      </c>
      <c r="B51" s="9">
        <v>1</v>
      </c>
      <c r="C51" s="3">
        <f>IF(B57=0,"- - -",B51/B57*100)</f>
        <v>1.9607843137254901</v>
      </c>
      <c r="D51" s="2">
        <v>120</v>
      </c>
      <c r="E51" s="3">
        <f>IF(D57=0,"- - -",D51/D57*100)</f>
        <v>23.166023166023166</v>
      </c>
      <c r="F51" s="2">
        <v>335</v>
      </c>
      <c r="G51" s="3">
        <f>IF(F57=0,"- - -",F51/F57*100)</f>
        <v>26.233359436178542</v>
      </c>
      <c r="H51" s="2">
        <v>3120</v>
      </c>
      <c r="I51" s="3">
        <f>IF(H57=0,"- - -",H51/H57*100)</f>
        <v>18.662519440124417</v>
      </c>
      <c r="J51" s="2">
        <v>17449</v>
      </c>
      <c r="K51" s="3">
        <f>IF(J57=0,"- - -",J51/J57*100)</f>
        <v>18.8909459005922</v>
      </c>
      <c r="L51" s="2">
        <v>3756</v>
      </c>
      <c r="M51" s="3">
        <f>IF(L57=0,"- - -",L51/L57*100)</f>
        <v>27.332266045699317</v>
      </c>
      <c r="N51" s="2">
        <v>2</v>
      </c>
      <c r="O51" s="3">
        <f>IF(N57=0,"- - -",N51/N57*100)</f>
        <v>15.384615384615385</v>
      </c>
      <c r="P51" s="2">
        <v>0</v>
      </c>
      <c r="Q51" s="3" t="str">
        <f>IF(P57=0,"- - -",P51/P57*100)</f>
        <v>- - -</v>
      </c>
      <c r="R51" s="2">
        <v>0</v>
      </c>
      <c r="S51" s="3">
        <f>IF(R57=0,"- - -",R51/R57*100)</f>
        <v>0</v>
      </c>
      <c r="T51" s="26">
        <f t="shared" si="2"/>
        <v>24783</v>
      </c>
      <c r="U51" s="29">
        <f>IF(T57=0,"- - -",T51/T57*100)</f>
        <v>19.873141629111672</v>
      </c>
    </row>
    <row r="52" spans="1:23" x14ac:dyDescent="0.3">
      <c r="A52" s="44" t="s">
        <v>161</v>
      </c>
      <c r="B52" s="9">
        <v>9</v>
      </c>
      <c r="C52" s="3">
        <f>IF(B57=0,"- - -",B52/B57*100)</f>
        <v>17.647058823529413</v>
      </c>
      <c r="D52" s="2">
        <v>63</v>
      </c>
      <c r="E52" s="3">
        <f>IF(D57=0,"- - -",D52/D57*100)</f>
        <v>12.162162162162163</v>
      </c>
      <c r="F52" s="2">
        <v>123</v>
      </c>
      <c r="G52" s="3">
        <f>IF(F57=0,"- - -",F52/F57*100)</f>
        <v>9.6319498825371976</v>
      </c>
      <c r="H52" s="2">
        <v>2186</v>
      </c>
      <c r="I52" s="3">
        <f>IF(H57=0,"- - -",H52/H57*100)</f>
        <v>13.075726761574352</v>
      </c>
      <c r="J52" s="2">
        <v>10475</v>
      </c>
      <c r="K52" s="3">
        <f>IF(J57=0,"- - -",J52/J57*100)</f>
        <v>11.340630311691404</v>
      </c>
      <c r="L52" s="2">
        <v>1136</v>
      </c>
      <c r="M52" s="3">
        <f>IF(L57=0,"- - -",L52/L57*100)</f>
        <v>8.2666278562072488</v>
      </c>
      <c r="N52" s="2">
        <v>0</v>
      </c>
      <c r="O52" s="3">
        <f>IF(N57=0,"- - -",N52/N57*100)</f>
        <v>0</v>
      </c>
      <c r="P52" s="2">
        <v>0</v>
      </c>
      <c r="Q52" s="3" t="str">
        <f>IF(P57=0,"- - -",P52/P57*100)</f>
        <v>- - -</v>
      </c>
      <c r="R52" s="2">
        <v>9</v>
      </c>
      <c r="S52" s="3">
        <f>IF(R57=0,"- - -",R52/R57*100)</f>
        <v>45</v>
      </c>
      <c r="T52" s="26">
        <f t="shared" si="2"/>
        <v>14001</v>
      </c>
      <c r="U52" s="29">
        <f>IF(T57=0,"- - -",T52/T57*100)</f>
        <v>11.227206389427934</v>
      </c>
    </row>
    <row r="53" spans="1:23" x14ac:dyDescent="0.3">
      <c r="A53" s="44" t="s">
        <v>162</v>
      </c>
      <c r="B53" s="9">
        <v>0</v>
      </c>
      <c r="C53" s="3">
        <f>IF(B57=0,"- - -",B53/B57*100)</f>
        <v>0</v>
      </c>
      <c r="D53" s="2">
        <v>3</v>
      </c>
      <c r="E53" s="3">
        <f>IF(D57=0,"- - -",D53/D57*100)</f>
        <v>0.5791505791505791</v>
      </c>
      <c r="F53" s="2">
        <v>6</v>
      </c>
      <c r="G53" s="3">
        <f>IF(F57=0,"- - -",F53/F57*100)</f>
        <v>0.46985121378230232</v>
      </c>
      <c r="H53" s="2">
        <v>263</v>
      </c>
      <c r="I53" s="3">
        <f>IF(H57=0,"- - -",H53/H57*100)</f>
        <v>1.5731546835745902</v>
      </c>
      <c r="J53" s="2">
        <v>1472</v>
      </c>
      <c r="K53" s="3">
        <f>IF(J57=0,"- - -",J53/J57*100)</f>
        <v>1.5936427511990214</v>
      </c>
      <c r="L53" s="2">
        <v>116</v>
      </c>
      <c r="M53" s="3">
        <f>IF(L57=0,"- - -",L53/L57*100)</f>
        <v>0.84412749235919082</v>
      </c>
      <c r="N53" s="2">
        <v>0</v>
      </c>
      <c r="O53" s="3">
        <f>IF(N57=0,"- - -",N53/N57*100)</f>
        <v>0</v>
      </c>
      <c r="P53" s="2">
        <v>0</v>
      </c>
      <c r="Q53" s="3" t="str">
        <f>IF(P57=0,"- - -",P53/P57*100)</f>
        <v>- - -</v>
      </c>
      <c r="R53" s="2">
        <v>2</v>
      </c>
      <c r="S53" s="3">
        <f>IF(R57=0,"- - -",R53/R57*100)</f>
        <v>10</v>
      </c>
      <c r="T53" s="26">
        <f t="shared" si="2"/>
        <v>1862</v>
      </c>
      <c r="U53" s="29">
        <f>IF(T57=0,"- - -",T53/T57*100)</f>
        <v>1.4931117989511331</v>
      </c>
    </row>
    <row r="54" spans="1:23" x14ac:dyDescent="0.3">
      <c r="A54" s="44" t="s">
        <v>163</v>
      </c>
      <c r="B54" s="9">
        <v>0</v>
      </c>
      <c r="C54" s="3">
        <f>IF(B57=0,"- - -",B54/B57*100)</f>
        <v>0</v>
      </c>
      <c r="D54" s="2">
        <v>63</v>
      </c>
      <c r="E54" s="3">
        <f>IF(D57=0,"- - -",D54/D57*100)</f>
        <v>12.162162162162163</v>
      </c>
      <c r="F54" s="2">
        <v>164</v>
      </c>
      <c r="G54" s="3">
        <f>IF(F57=0,"- - -",F54/F57*100)</f>
        <v>12.84259984338293</v>
      </c>
      <c r="H54" s="2">
        <v>1805</v>
      </c>
      <c r="I54" s="3">
        <f>IF(H57=0,"- - -",H54/H57*100)</f>
        <v>10.796746022251465</v>
      </c>
      <c r="J54" s="2">
        <v>9259</v>
      </c>
      <c r="K54" s="3">
        <f>IF(J57=0,"- - -",J54/J57*100)</f>
        <v>10.024142821570473</v>
      </c>
      <c r="L54" s="2">
        <v>811</v>
      </c>
      <c r="M54" s="3">
        <f>IF(L57=0,"- - -",L54/L57*100)</f>
        <v>5.9016154853733083</v>
      </c>
      <c r="N54" s="2">
        <v>3</v>
      </c>
      <c r="O54" s="3">
        <f>IF(N57=0,"- - -",N54/N57*100)</f>
        <v>23.076923076923077</v>
      </c>
      <c r="P54" s="2">
        <v>0</v>
      </c>
      <c r="Q54" s="3" t="str">
        <f>IF(P57=0,"- - -",P54/P57*100)</f>
        <v>- - -</v>
      </c>
      <c r="R54" s="2">
        <v>0</v>
      </c>
      <c r="S54" s="3">
        <f>IF(R57=0,"- - -",R54/R57*100)</f>
        <v>0</v>
      </c>
      <c r="T54" s="26">
        <f t="shared" si="2"/>
        <v>12105</v>
      </c>
      <c r="U54" s="29">
        <f>IF(T57=0,"- - -",T54/T57*100)</f>
        <v>9.7068304652542778</v>
      </c>
    </row>
    <row r="55" spans="1:23" x14ac:dyDescent="0.3">
      <c r="A55" s="44" t="s">
        <v>164</v>
      </c>
      <c r="B55" s="9">
        <v>29</v>
      </c>
      <c r="C55" s="3">
        <f>IF(B57=0,"- - -",B55/B57*100)</f>
        <v>56.862745098039213</v>
      </c>
      <c r="D55" s="2">
        <v>9</v>
      </c>
      <c r="E55" s="3">
        <f>IF(D57=0,"- - -",D55/D57*100)</f>
        <v>1.7374517374517375</v>
      </c>
      <c r="F55" s="2">
        <v>31</v>
      </c>
      <c r="G55" s="3">
        <f>IF(F57=0,"- - -",F55/F57*100)</f>
        <v>2.427564604541895</v>
      </c>
      <c r="H55" s="2">
        <v>605</v>
      </c>
      <c r="I55" s="3">
        <f>IF(H57=0,"- - -",H55/H57*100)</f>
        <v>3.6188539298959204</v>
      </c>
      <c r="J55" s="2">
        <v>3663</v>
      </c>
      <c r="K55" s="3">
        <f>IF(J57=0,"- - -",J55/J57*100)</f>
        <v>3.965702036441586</v>
      </c>
      <c r="L55" s="2">
        <v>416</v>
      </c>
      <c r="M55" s="3">
        <f>IF(L57=0,"- - -",L55/L57*100)</f>
        <v>3.0272158346674427</v>
      </c>
      <c r="N55" s="2">
        <v>1</v>
      </c>
      <c r="O55" s="3">
        <f>IF(N57=0,"- - -",N55/N57*100)</f>
        <v>7.6923076923076925</v>
      </c>
      <c r="P55" s="2">
        <v>0</v>
      </c>
      <c r="Q55" s="3" t="str">
        <f>IF(P57=0,"- - -",P55/P57*100)</f>
        <v>- - -</v>
      </c>
      <c r="R55" s="2">
        <v>0</v>
      </c>
      <c r="S55" s="3">
        <f>IF(R57=0,"- - -",R55/R57*100)</f>
        <v>0</v>
      </c>
      <c r="T55" s="26">
        <f t="shared" si="2"/>
        <v>4754</v>
      </c>
      <c r="U55" s="29">
        <f>IF(T57=0,"- - -",T55/T57*100)</f>
        <v>3.812166214937533</v>
      </c>
    </row>
    <row r="56" spans="1:23" ht="15" thickBot="1" x14ac:dyDescent="0.35">
      <c r="A56" s="45" t="s">
        <v>138</v>
      </c>
      <c r="B56" s="10">
        <v>0</v>
      </c>
      <c r="C56" s="7">
        <f>IF(B57=0,"- - -",B56/B57*100)</f>
        <v>0</v>
      </c>
      <c r="D56" s="6">
        <v>11</v>
      </c>
      <c r="E56" s="7">
        <f>IF(D57=0,"- - -",D56/D57*100)</f>
        <v>2.1235521235521233</v>
      </c>
      <c r="F56" s="6">
        <v>7</v>
      </c>
      <c r="G56" s="7">
        <f>IF(F57=0,"- - -",F56/F57*100)</f>
        <v>0.54815974941268597</v>
      </c>
      <c r="H56" s="6">
        <v>352</v>
      </c>
      <c r="I56" s="7">
        <f>IF(H57=0,"- - -",H56/H57*100)</f>
        <v>2.1055150137576266</v>
      </c>
      <c r="J56" s="6">
        <v>2166</v>
      </c>
      <c r="K56" s="7">
        <f>IF(J57=0,"- - -",J56/J57*100)</f>
        <v>2.3449933417779079</v>
      </c>
      <c r="L56" s="6">
        <v>303</v>
      </c>
      <c r="M56" s="7">
        <f>IF(L57=0,"- - -",L56/L57*100)</f>
        <v>2.2049192257313348</v>
      </c>
      <c r="N56" s="6">
        <v>0</v>
      </c>
      <c r="O56" s="7">
        <f>IF(N57=0,"- - -",N56/N57*100)</f>
        <v>0</v>
      </c>
      <c r="P56" s="6">
        <v>0</v>
      </c>
      <c r="Q56" s="7" t="str">
        <f>IF(P57=0,"- - -",P56/P57*100)</f>
        <v>- - -</v>
      </c>
      <c r="R56" s="6">
        <v>2</v>
      </c>
      <c r="S56" s="7">
        <f>IF(R57=0,"- - -",R56/R57*100)</f>
        <v>10</v>
      </c>
      <c r="T56" s="26">
        <f t="shared" si="2"/>
        <v>2841</v>
      </c>
      <c r="U56" s="31">
        <f>IF(T57=0,"- - -",T56/T57*100)</f>
        <v>2.2781582281526149</v>
      </c>
    </row>
    <row r="57" spans="1:23" x14ac:dyDescent="0.3">
      <c r="A57" s="46" t="s">
        <v>153</v>
      </c>
      <c r="B57" s="14">
        <f>SUM(B46:B56)</f>
        <v>51</v>
      </c>
      <c r="C57" s="15">
        <f>IF(B57=0,"- - -",B57/B57*100)</f>
        <v>100</v>
      </c>
      <c r="D57" s="16">
        <f>SUM(D46:D56)</f>
        <v>518</v>
      </c>
      <c r="E57" s="15">
        <f>IF(D57=0,"- - -",D57/D57*100)</f>
        <v>100</v>
      </c>
      <c r="F57" s="16">
        <f>SUM(F46:F56)</f>
        <v>1277</v>
      </c>
      <c r="G57" s="15">
        <f>IF(F57=0,"- - -",F57/F57*100)</f>
        <v>100</v>
      </c>
      <c r="H57" s="16">
        <f>SUM(H46:H56)</f>
        <v>16718</v>
      </c>
      <c r="I57" s="15">
        <f>IF(H57=0,"- - -",H57/H57*100)</f>
        <v>100</v>
      </c>
      <c r="J57" s="16">
        <f>SUM(J46:J56)</f>
        <v>92367</v>
      </c>
      <c r="K57" s="15">
        <f>IF(J57=0,"- - -",J57/J57*100)</f>
        <v>100</v>
      </c>
      <c r="L57" s="16">
        <f>SUM(L46:L56)</f>
        <v>13742</v>
      </c>
      <c r="M57" s="15">
        <f>IF(L57=0,"- - -",L57/L57*100)</f>
        <v>100</v>
      </c>
      <c r="N57" s="16">
        <f>SUM(N46:N56)</f>
        <v>13</v>
      </c>
      <c r="O57" s="15">
        <f>IF(N57=0,"- - -",N57/N57*100)</f>
        <v>100</v>
      </c>
      <c r="P57" s="16">
        <f>SUM(P46:P56)</f>
        <v>0</v>
      </c>
      <c r="Q57" s="15" t="str">
        <f>IF(P57=0,"- - -",P57/P57*100)</f>
        <v>- - -</v>
      </c>
      <c r="R57" s="16">
        <f>SUM(R46:R56)</f>
        <v>20</v>
      </c>
      <c r="S57" s="15">
        <f>IF(R57=0,"- - -",R57/R57*100)</f>
        <v>100</v>
      </c>
      <c r="T57" s="22">
        <f>SUM(T46:T56)</f>
        <v>124706</v>
      </c>
      <c r="U57" s="23">
        <f>IF(T57=0,"- - -",T57/T57*100)</f>
        <v>100</v>
      </c>
    </row>
    <row r="58" spans="1:23" ht="15" thickBot="1" x14ac:dyDescent="0.35">
      <c r="A58" s="47" t="s">
        <v>567</v>
      </c>
      <c r="B58" s="18">
        <f>IF($T57=0,"- - -",B57/$T57*100)</f>
        <v>4.0896187833785062E-2</v>
      </c>
      <c r="C58" s="19"/>
      <c r="D58" s="20">
        <f>IF($T57=0,"- - -",D57/$T57*100)</f>
        <v>0.41537696662550316</v>
      </c>
      <c r="E58" s="19"/>
      <c r="F58" s="20">
        <f>IF($T57=0,"- - -",F57/$T57*100)</f>
        <v>1.0240084679165398</v>
      </c>
      <c r="G58" s="19"/>
      <c r="H58" s="20">
        <f>IF($T57=0,"- - -",H57/$T57*100)</f>
        <v>13.405930749121936</v>
      </c>
      <c r="I58" s="19"/>
      <c r="J58" s="20">
        <f>IF($T57=0,"- - -",J57/$T57*100)</f>
        <v>74.067807483200482</v>
      </c>
      <c r="K58" s="19"/>
      <c r="L58" s="20">
        <f>IF($T57=0,"- - -",L57/$T57*100)</f>
        <v>11.019517906115182</v>
      </c>
      <c r="M58" s="19"/>
      <c r="N58" s="20">
        <f>IF($T57=0,"- - -",N57/$T57*100)</f>
        <v>1.0424518467435409E-2</v>
      </c>
      <c r="O58" s="19"/>
      <c r="P58" s="20">
        <f>IF($T57=0,"- - -",P57/$T57*100)</f>
        <v>0</v>
      </c>
      <c r="Q58" s="19"/>
      <c r="R58" s="20">
        <f>IF($T57=0,"- - -",R57/$T57*100)</f>
        <v>1.6037720719131399E-2</v>
      </c>
      <c r="S58" s="19"/>
      <c r="T58" s="24">
        <f>IF($T57=0,"- - -",T57/$T57*100)</f>
        <v>100</v>
      </c>
      <c r="U58" s="25"/>
    </row>
    <row r="61" spans="1:23" x14ac:dyDescent="0.3">
      <c r="A61" s="1" t="s">
        <v>204</v>
      </c>
    </row>
    <row r="62" spans="1:23" ht="15" thickBot="1" x14ac:dyDescent="0.35"/>
    <row r="63" spans="1:23" x14ac:dyDescent="0.3">
      <c r="A63" s="151" t="s">
        <v>99</v>
      </c>
      <c r="B63" s="32" t="s">
        <v>213</v>
      </c>
      <c r="C63" s="33"/>
      <c r="D63" s="32" t="s">
        <v>214</v>
      </c>
      <c r="E63" s="33"/>
      <c r="F63" s="32" t="s">
        <v>215</v>
      </c>
      <c r="G63" s="33"/>
      <c r="H63" s="32" t="s">
        <v>216</v>
      </c>
      <c r="I63" s="33"/>
      <c r="J63" s="32" t="s">
        <v>217</v>
      </c>
      <c r="K63" s="33"/>
      <c r="L63" s="32" t="s">
        <v>218</v>
      </c>
      <c r="M63" s="33"/>
      <c r="N63" s="32" t="s">
        <v>219</v>
      </c>
      <c r="O63" s="33"/>
      <c r="P63" s="32" t="s">
        <v>220</v>
      </c>
      <c r="Q63" s="33"/>
      <c r="R63" s="32" t="s">
        <v>221</v>
      </c>
      <c r="S63" s="33"/>
      <c r="T63" s="32" t="s">
        <v>222</v>
      </c>
      <c r="U63" s="33"/>
      <c r="V63" s="35" t="s">
        <v>153</v>
      </c>
      <c r="W63" s="36"/>
    </row>
    <row r="64" spans="1:23" ht="15" thickBot="1" x14ac:dyDescent="0.35">
      <c r="A64" s="152"/>
      <c r="B64" s="37" t="s">
        <v>154</v>
      </c>
      <c r="C64" s="38" t="s">
        <v>0</v>
      </c>
      <c r="D64" s="39" t="s">
        <v>154</v>
      </c>
      <c r="E64" s="38" t="s">
        <v>0</v>
      </c>
      <c r="F64" s="39" t="s">
        <v>154</v>
      </c>
      <c r="G64" s="38" t="s">
        <v>0</v>
      </c>
      <c r="H64" s="39" t="s">
        <v>154</v>
      </c>
      <c r="I64" s="38" t="s">
        <v>0</v>
      </c>
      <c r="J64" s="39" t="s">
        <v>154</v>
      </c>
      <c r="K64" s="38" t="s">
        <v>0</v>
      </c>
      <c r="L64" s="39" t="s">
        <v>154</v>
      </c>
      <c r="M64" s="38" t="s">
        <v>0</v>
      </c>
      <c r="N64" s="39" t="s">
        <v>154</v>
      </c>
      <c r="O64" s="38" t="s">
        <v>0</v>
      </c>
      <c r="P64" s="39" t="s">
        <v>154</v>
      </c>
      <c r="Q64" s="38" t="s">
        <v>0</v>
      </c>
      <c r="R64" s="39" t="s">
        <v>154</v>
      </c>
      <c r="S64" s="38" t="s">
        <v>0</v>
      </c>
      <c r="T64" s="39" t="s">
        <v>154</v>
      </c>
      <c r="U64" s="38" t="s">
        <v>0</v>
      </c>
      <c r="V64" s="41" t="s">
        <v>154</v>
      </c>
      <c r="W64" s="42" t="s">
        <v>0</v>
      </c>
    </row>
    <row r="65" spans="1:23" x14ac:dyDescent="0.3">
      <c r="A65" s="43" t="s">
        <v>155</v>
      </c>
      <c r="B65" s="8">
        <v>5</v>
      </c>
      <c r="C65" s="5">
        <f>IF(B76=0,"- - -",B65/B76*100)</f>
        <v>8.3333333333333321</v>
      </c>
      <c r="D65" s="4">
        <v>346</v>
      </c>
      <c r="E65" s="5">
        <f>IF(D76=0,"- - -",D65/D76*100)</f>
        <v>8.1087415045699558</v>
      </c>
      <c r="F65" s="4">
        <v>2035</v>
      </c>
      <c r="G65" s="5">
        <f>IF(F76=0,"- - -",F65/F76*100)</f>
        <v>9.7686251920122888</v>
      </c>
      <c r="H65" s="4">
        <v>5012</v>
      </c>
      <c r="I65" s="5">
        <f>IF(H76=0,"- - -",H65/H76*100)</f>
        <v>10.874140287691739</v>
      </c>
      <c r="J65" s="4">
        <v>3164</v>
      </c>
      <c r="K65" s="5">
        <f>IF(J76=0,"- - -",J65/J76*100)</f>
        <v>8.7181748043645975</v>
      </c>
      <c r="L65" s="4">
        <v>950</v>
      </c>
      <c r="M65" s="5">
        <f>IF(L76=0,"- - -",L65/L76*100)</f>
        <v>6.5081866136877444</v>
      </c>
      <c r="N65" s="4">
        <v>136</v>
      </c>
      <c r="O65" s="5">
        <f>IF(N76=0,"- - -",N65/N76*100)</f>
        <v>5.5172413793103452</v>
      </c>
      <c r="P65" s="4">
        <v>7</v>
      </c>
      <c r="Q65" s="5">
        <f>IF(P76=0,"- - -",P65/P76*100)</f>
        <v>7.216494845360824</v>
      </c>
      <c r="R65" s="4">
        <v>1</v>
      </c>
      <c r="S65" s="5">
        <f>IF(R76=0,"- - -",R65/R76*100)</f>
        <v>25</v>
      </c>
      <c r="T65" s="4">
        <v>0</v>
      </c>
      <c r="U65" s="5" t="str">
        <f>IF(T76=0,"- - -",T65/T76*100)</f>
        <v>- - -</v>
      </c>
      <c r="V65" s="26">
        <f>B65+D65+F65+H65+J65+L65+N65+P65+R65+T65</f>
        <v>11656</v>
      </c>
      <c r="W65" s="27">
        <f>IF(V76=0,"- - -",V65/V76*100)</f>
        <v>9.3468585862635809</v>
      </c>
    </row>
    <row r="66" spans="1:23" x14ac:dyDescent="0.3">
      <c r="A66" s="44" t="s">
        <v>156</v>
      </c>
      <c r="B66" s="9">
        <v>6</v>
      </c>
      <c r="C66" s="3">
        <f>IF(B76=0,"- - -",B66/B76*100)</f>
        <v>10</v>
      </c>
      <c r="D66" s="2">
        <v>431</v>
      </c>
      <c r="E66" s="3">
        <f>IF(D76=0,"- - -",D66/D76*100)</f>
        <v>10.100773377079916</v>
      </c>
      <c r="F66" s="2">
        <v>2514</v>
      </c>
      <c r="G66" s="3">
        <f>IF(F76=0,"- - -",F66/F76*100)</f>
        <v>12.067972350230415</v>
      </c>
      <c r="H66" s="2">
        <v>6561</v>
      </c>
      <c r="I66" s="3">
        <f>IF(H76=0,"- - -",H66/H76*100)</f>
        <v>14.234883165910917</v>
      </c>
      <c r="J66" s="2">
        <v>4839</v>
      </c>
      <c r="K66" s="3">
        <f>IF(J76=0,"- - -",J66/J76*100)</f>
        <v>13.333517028546234</v>
      </c>
      <c r="L66" s="2">
        <v>1576</v>
      </c>
      <c r="M66" s="3">
        <f>IF(L76=0,"- - -",L66/L76*100)</f>
        <v>10.796739055970404</v>
      </c>
      <c r="N66" s="2">
        <v>205</v>
      </c>
      <c r="O66" s="3">
        <f>IF(N76=0,"- - -",N66/N76*100)</f>
        <v>8.3164300202839758</v>
      </c>
      <c r="P66" s="2">
        <v>3</v>
      </c>
      <c r="Q66" s="3">
        <f>IF(P76=0,"- - -",P66/P76*100)</f>
        <v>3.0927835051546393</v>
      </c>
      <c r="R66" s="2">
        <v>0</v>
      </c>
      <c r="S66" s="3">
        <f>IF(R76=0,"- - -",R66/R76*100)</f>
        <v>0</v>
      </c>
      <c r="T66" s="2">
        <v>0</v>
      </c>
      <c r="U66" s="3" t="str">
        <f>IF(T76=0,"- - -",T66/T76*100)</f>
        <v>- - -</v>
      </c>
      <c r="V66" s="26">
        <f t="shared" ref="V66:V75" si="3">B66+D66+F66+H66+J66+L66+N66+P66+R66+T66</f>
        <v>16135</v>
      </c>
      <c r="W66" s="29">
        <f>IF(V76=0,"- - -",V66/V76*100)</f>
        <v>12.938534942464216</v>
      </c>
    </row>
    <row r="67" spans="1:23" x14ac:dyDescent="0.3">
      <c r="A67" s="44" t="s">
        <v>157</v>
      </c>
      <c r="B67" s="9">
        <v>13</v>
      </c>
      <c r="C67" s="3">
        <f>IF(B76=0,"- - -",B67/B76*100)</f>
        <v>21.666666666666668</v>
      </c>
      <c r="D67" s="2">
        <v>635</v>
      </c>
      <c r="E67" s="3">
        <f>IF(D76=0,"- - -",D67/D76*100)</f>
        <v>14.88164987110382</v>
      </c>
      <c r="F67" s="2">
        <v>3661</v>
      </c>
      <c r="G67" s="3">
        <f>IF(F76=0,"- - -",F67/F76*100)</f>
        <v>17.573924731182796</v>
      </c>
      <c r="H67" s="2">
        <v>8556</v>
      </c>
      <c r="I67" s="3">
        <f>IF(H76=0,"- - -",H67/H76*100)</f>
        <v>18.563276995508886</v>
      </c>
      <c r="J67" s="2">
        <v>6306</v>
      </c>
      <c r="K67" s="3">
        <f>IF(J76=0,"- - -",J67/J76*100)</f>
        <v>17.375730188471287</v>
      </c>
      <c r="L67" s="2">
        <v>2321</v>
      </c>
      <c r="M67" s="3">
        <f>IF(L76=0,"- - -",L67/L76*100)</f>
        <v>15.900527505651846</v>
      </c>
      <c r="N67" s="2">
        <v>394</v>
      </c>
      <c r="O67" s="3">
        <f>IF(N76=0,"- - -",N67/N76*100)</f>
        <v>15.983772819472616</v>
      </c>
      <c r="P67" s="2">
        <v>15</v>
      </c>
      <c r="Q67" s="3">
        <f>IF(P76=0,"- - -",P67/P76*100)</f>
        <v>15.463917525773196</v>
      </c>
      <c r="R67" s="2">
        <v>2</v>
      </c>
      <c r="S67" s="3">
        <f>IF(R76=0,"- - -",R67/R76*100)</f>
        <v>50</v>
      </c>
      <c r="T67" s="2">
        <v>0</v>
      </c>
      <c r="U67" s="3" t="str">
        <f>IF(T76=0,"- - -",T67/T76*100)</f>
        <v>- - -</v>
      </c>
      <c r="V67" s="26">
        <f t="shared" si="3"/>
        <v>21903</v>
      </c>
      <c r="W67" s="29">
        <f>IF(V76=0,"- - -",V67/V76*100)</f>
        <v>17.563850687622789</v>
      </c>
    </row>
    <row r="68" spans="1:23" x14ac:dyDescent="0.3">
      <c r="A68" s="44" t="s">
        <v>158</v>
      </c>
      <c r="B68" s="9">
        <v>2</v>
      </c>
      <c r="C68" s="3">
        <f>IF(B76=0,"- - -",B68/B76*100)</f>
        <v>3.3333333333333335</v>
      </c>
      <c r="D68" s="2">
        <v>204</v>
      </c>
      <c r="E68" s="3">
        <f>IF(D76=0,"- - -",D68/D76*100)</f>
        <v>4.7808764940239046</v>
      </c>
      <c r="F68" s="2">
        <v>1309</v>
      </c>
      <c r="G68" s="3">
        <f>IF(F76=0,"- - -",F68/F76*100)</f>
        <v>6.283602150537634</v>
      </c>
      <c r="H68" s="2">
        <v>3385</v>
      </c>
      <c r="I68" s="3">
        <f>IF(H76=0,"- - -",H68/H76*100)</f>
        <v>7.3441669740296369</v>
      </c>
      <c r="J68" s="2">
        <v>2477</v>
      </c>
      <c r="K68" s="3">
        <f>IF(J76=0,"- - -",J68/J76*100)</f>
        <v>6.8251956354017418</v>
      </c>
      <c r="L68" s="2">
        <v>752</v>
      </c>
      <c r="M68" s="3">
        <f>IF(L76=0,"- - -",L68/L76*100)</f>
        <v>5.1517435089401928</v>
      </c>
      <c r="N68" s="2">
        <v>105</v>
      </c>
      <c r="O68" s="3">
        <f>IF(N76=0,"- - -",N68/N76*100)</f>
        <v>4.2596348884381339</v>
      </c>
      <c r="P68" s="2">
        <v>3</v>
      </c>
      <c r="Q68" s="3">
        <f>IF(P76=0,"- - -",P68/P76*100)</f>
        <v>3.0927835051546393</v>
      </c>
      <c r="R68" s="2">
        <v>0</v>
      </c>
      <c r="S68" s="3">
        <f>IF(R76=0,"- - -",R68/R76*100)</f>
        <v>0</v>
      </c>
      <c r="T68" s="2">
        <v>0</v>
      </c>
      <c r="U68" s="3" t="str">
        <f>IF(T76=0,"- - -",T68/T76*100)</f>
        <v>- - -</v>
      </c>
      <c r="V68" s="26">
        <f t="shared" si="3"/>
        <v>8237</v>
      </c>
      <c r="W68" s="29">
        <f>IF(V76=0,"- - -",V68/V76*100)</f>
        <v>6.6051882442564454</v>
      </c>
    </row>
    <row r="69" spans="1:23" x14ac:dyDescent="0.3">
      <c r="A69" s="44" t="s">
        <v>159</v>
      </c>
      <c r="B69" s="9">
        <v>1</v>
      </c>
      <c r="C69" s="3">
        <f>IF(B76=0,"- - -",B69/B76*100)</f>
        <v>1.6666666666666667</v>
      </c>
      <c r="D69" s="2">
        <v>139</v>
      </c>
      <c r="E69" s="3">
        <f>IF(D76=0,"- - -",D69/D76*100)</f>
        <v>3.2575580032809937</v>
      </c>
      <c r="F69" s="2">
        <v>755</v>
      </c>
      <c r="G69" s="3">
        <f>IF(F76=0,"- - -",F69/F76*100)</f>
        <v>3.6242319508448544</v>
      </c>
      <c r="H69" s="2">
        <v>2365</v>
      </c>
      <c r="I69" s="3">
        <f>IF(H76=0,"- - -",H69/H76*100)</f>
        <v>5.131153587468269</v>
      </c>
      <c r="J69" s="2">
        <v>2266</v>
      </c>
      <c r="K69" s="3">
        <f>IF(J76=0,"- - -",J69/J76*100)</f>
        <v>6.2438002865645315</v>
      </c>
      <c r="L69" s="2">
        <v>786</v>
      </c>
      <c r="M69" s="3">
        <f>IF(L76=0,"- - -",L69/L76*100)</f>
        <v>5.384668082482702</v>
      </c>
      <c r="N69" s="2">
        <v>115</v>
      </c>
      <c r="O69" s="3">
        <f>IF(N76=0,"- - -",N69/N76*100)</f>
        <v>4.6653144016227177</v>
      </c>
      <c r="P69" s="2">
        <v>2</v>
      </c>
      <c r="Q69" s="3">
        <f>IF(P76=0,"- - -",P69/P76*100)</f>
        <v>2.0618556701030926</v>
      </c>
      <c r="R69" s="2">
        <v>0</v>
      </c>
      <c r="S69" s="3">
        <f>IF(R76=0,"- - -",R69/R76*100)</f>
        <v>0</v>
      </c>
      <c r="T69" s="2">
        <v>0</v>
      </c>
      <c r="U69" s="3" t="str">
        <f>IF(T76=0,"- - -",T69/T76*100)</f>
        <v>- - -</v>
      </c>
      <c r="V69" s="26">
        <f t="shared" si="3"/>
        <v>6429</v>
      </c>
      <c r="W69" s="29">
        <f>IF(V76=0,"- - -",V69/V76*100)</f>
        <v>5.1553666653301793</v>
      </c>
    </row>
    <row r="70" spans="1:23" x14ac:dyDescent="0.3">
      <c r="A70" s="44" t="s">
        <v>160</v>
      </c>
      <c r="B70" s="9">
        <v>6</v>
      </c>
      <c r="C70" s="3">
        <f>IF(B76=0,"- - -",B70/B76*100)</f>
        <v>10</v>
      </c>
      <c r="D70" s="2">
        <v>699</v>
      </c>
      <c r="E70" s="3">
        <f>IF(D76=0,"- - -",D70/D76*100)</f>
        <v>16.381532692758377</v>
      </c>
      <c r="F70" s="2">
        <v>3705</v>
      </c>
      <c r="G70" s="3">
        <f>IF(F76=0,"- - -",F70/F76*100)</f>
        <v>17.785138248847925</v>
      </c>
      <c r="H70" s="2">
        <v>7573</v>
      </c>
      <c r="I70" s="3">
        <f>IF(H76=0,"- - -",H70/H76*100)</f>
        <v>16.430539584734547</v>
      </c>
      <c r="J70" s="2">
        <v>7835</v>
      </c>
      <c r="K70" s="3">
        <f>IF(J76=0,"- - -",J70/J76*100)</f>
        <v>21.588779896395899</v>
      </c>
      <c r="L70" s="2">
        <v>4108</v>
      </c>
      <c r="M70" s="3">
        <f>IF(L76=0,"- - -",L70/L76*100)</f>
        <v>28.142769062136054</v>
      </c>
      <c r="N70" s="2">
        <v>816</v>
      </c>
      <c r="O70" s="3">
        <f>IF(N76=0,"- - -",N70/N76*100)</f>
        <v>33.103448275862071</v>
      </c>
      <c r="P70" s="2">
        <v>40</v>
      </c>
      <c r="Q70" s="3">
        <f>IF(P76=0,"- - -",P70/P76*100)</f>
        <v>41.237113402061851</v>
      </c>
      <c r="R70" s="2">
        <v>0</v>
      </c>
      <c r="S70" s="3">
        <f>IF(R76=0,"- - -",R70/R76*100)</f>
        <v>0</v>
      </c>
      <c r="T70" s="2">
        <v>0</v>
      </c>
      <c r="U70" s="3" t="str">
        <f>IF(T76=0,"- - -",T70/T76*100)</f>
        <v>- - -</v>
      </c>
      <c r="V70" s="26">
        <f t="shared" si="3"/>
        <v>24782</v>
      </c>
      <c r="W70" s="29">
        <f>IF(V76=0,"- - -",V70/V76*100)</f>
        <v>19.872499097870975</v>
      </c>
    </row>
    <row r="71" spans="1:23" x14ac:dyDescent="0.3">
      <c r="A71" s="44" t="s">
        <v>161</v>
      </c>
      <c r="B71" s="9">
        <v>16</v>
      </c>
      <c r="C71" s="3">
        <f>IF(B76=0,"- - -",B71/B76*100)</f>
        <v>26.666666666666668</v>
      </c>
      <c r="D71" s="2">
        <v>839</v>
      </c>
      <c r="E71" s="3">
        <f>IF(D76=0,"- - -",D71/D76*100)</f>
        <v>19.662526365127725</v>
      </c>
      <c r="F71" s="2">
        <v>2964</v>
      </c>
      <c r="G71" s="3">
        <f>IF(F76=0,"- - -",F71/F76*100)</f>
        <v>14.228110599078342</v>
      </c>
      <c r="H71" s="2">
        <v>4787</v>
      </c>
      <c r="I71" s="3">
        <f>IF(H76=0,"- - -",H71/H76*100)</f>
        <v>10.38597557006791</v>
      </c>
      <c r="J71" s="2">
        <v>3489</v>
      </c>
      <c r="K71" s="3">
        <f>IF(J76=0,"- - -",J71/J76*100)</f>
        <v>9.6136889672655137</v>
      </c>
      <c r="L71" s="2">
        <v>1611</v>
      </c>
      <c r="M71" s="3">
        <f>IF(L76=0,"- - -",L71/L76*100)</f>
        <v>11.036514352264163</v>
      </c>
      <c r="N71" s="2">
        <v>285</v>
      </c>
      <c r="O71" s="3">
        <f>IF(N76=0,"- - -",N71/N76*100)</f>
        <v>11.561866125760648</v>
      </c>
      <c r="P71" s="2">
        <v>10</v>
      </c>
      <c r="Q71" s="3">
        <f>IF(P76=0,"- - -",P71/P76*100)</f>
        <v>10.309278350515463</v>
      </c>
      <c r="R71" s="2">
        <v>0</v>
      </c>
      <c r="S71" s="3">
        <f>IF(R76=0,"- - -",R71/R76*100)</f>
        <v>0</v>
      </c>
      <c r="T71" s="2">
        <v>0</v>
      </c>
      <c r="U71" s="3" t="str">
        <f>IF(T76=0,"- - -",T71/T76*100)</f>
        <v>- - -</v>
      </c>
      <c r="V71" s="26">
        <f t="shared" si="3"/>
        <v>14001</v>
      </c>
      <c r="W71" s="29">
        <f>IF(V76=0,"- - -",V71/V76*100)</f>
        <v>11.227296419550138</v>
      </c>
    </row>
    <row r="72" spans="1:23" x14ac:dyDescent="0.3">
      <c r="A72" s="44" t="s">
        <v>162</v>
      </c>
      <c r="B72" s="9">
        <v>0</v>
      </c>
      <c r="C72" s="3">
        <f>IF(B76=0,"- - -",B72/B76*100)</f>
        <v>0</v>
      </c>
      <c r="D72" s="2">
        <v>57</v>
      </c>
      <c r="E72" s="3">
        <f>IF(D76=0,"- - -",D72/D76*100)</f>
        <v>1.3358331380360908</v>
      </c>
      <c r="F72" s="2">
        <v>234</v>
      </c>
      <c r="G72" s="3">
        <f>IF(F76=0,"- - -",F72/F76*100)</f>
        <v>1.1232718894009217</v>
      </c>
      <c r="H72" s="2">
        <v>652</v>
      </c>
      <c r="I72" s="3">
        <f>IF(H76=0,"- - -",H72/H76*100)</f>
        <v>1.4145928706255018</v>
      </c>
      <c r="J72" s="2">
        <v>603</v>
      </c>
      <c r="K72" s="3">
        <f>IF(J76=0,"- - -",J72/J76*100)</f>
        <v>1.6615232007053897</v>
      </c>
      <c r="L72" s="2">
        <v>275</v>
      </c>
      <c r="M72" s="3">
        <f>IF(L76=0,"- - -",L72/L76*100)</f>
        <v>1.8839487565938209</v>
      </c>
      <c r="N72" s="2">
        <v>39</v>
      </c>
      <c r="O72" s="3">
        <f>IF(N76=0,"- - -",N72/N76*100)</f>
        <v>1.5821501014198782</v>
      </c>
      <c r="P72" s="2">
        <v>2</v>
      </c>
      <c r="Q72" s="3">
        <f>IF(P76=0,"- - -",P72/P76*100)</f>
        <v>2.0618556701030926</v>
      </c>
      <c r="R72" s="2">
        <v>0</v>
      </c>
      <c r="S72" s="3">
        <f>IF(R76=0,"- - -",R72/R76*100)</f>
        <v>0</v>
      </c>
      <c r="T72" s="2">
        <v>0</v>
      </c>
      <c r="U72" s="3" t="str">
        <f>IF(T76=0,"- - -",T72/T76*100)</f>
        <v>- - -</v>
      </c>
      <c r="V72" s="26">
        <f t="shared" si="3"/>
        <v>1862</v>
      </c>
      <c r="W72" s="29">
        <f>IF(V76=0,"- - -",V72/V76*100)</f>
        <v>1.4931237721021611</v>
      </c>
    </row>
    <row r="73" spans="1:23" x14ac:dyDescent="0.3">
      <c r="A73" s="44" t="s">
        <v>163</v>
      </c>
      <c r="B73" s="9">
        <v>8</v>
      </c>
      <c r="C73" s="3">
        <f>IF(B76=0,"- - -",B73/B76*100)</f>
        <v>13.333333333333334</v>
      </c>
      <c r="D73" s="2">
        <v>591</v>
      </c>
      <c r="E73" s="3">
        <f>IF(D76=0,"- - -",D73/D76*100)</f>
        <v>13.850480431216312</v>
      </c>
      <c r="F73" s="2">
        <v>2257</v>
      </c>
      <c r="G73" s="3">
        <f>IF(F76=0,"- - -",F73/F76*100)</f>
        <v>10.834293394777266</v>
      </c>
      <c r="H73" s="2">
        <v>4271</v>
      </c>
      <c r="I73" s="3">
        <f>IF(H76=0,"- - -",H73/H76*100)</f>
        <v>9.2664511509839222</v>
      </c>
      <c r="J73" s="2">
        <v>3290</v>
      </c>
      <c r="K73" s="3">
        <f>IF(J76=0,"- - -",J73/J76*100)</f>
        <v>9.0653587567507987</v>
      </c>
      <c r="L73" s="2">
        <v>1422</v>
      </c>
      <c r="M73" s="3">
        <f>IF(L76=0,"- - -",L73/L76*100)</f>
        <v>9.7417277522778658</v>
      </c>
      <c r="N73" s="2">
        <v>251</v>
      </c>
      <c r="O73" s="3">
        <f>IF(N76=0,"- - -",N73/N76*100)</f>
        <v>10.182555780933063</v>
      </c>
      <c r="P73" s="2">
        <v>14</v>
      </c>
      <c r="Q73" s="3">
        <f>IF(P76=0,"- - -",P73/P76*100)</f>
        <v>14.432989690721648</v>
      </c>
      <c r="R73" s="2">
        <v>1</v>
      </c>
      <c r="S73" s="3">
        <f>IF(R76=0,"- - -",R73/R76*100)</f>
        <v>25</v>
      </c>
      <c r="T73" s="2">
        <v>0</v>
      </c>
      <c r="U73" s="3" t="str">
        <f>IF(T76=0,"- - -",T73/T76*100)</f>
        <v>- - -</v>
      </c>
      <c r="V73" s="26">
        <f t="shared" si="3"/>
        <v>12105</v>
      </c>
      <c r="W73" s="29">
        <f>IF(V76=0,"- - -",V73/V76*100)</f>
        <v>9.7069083035964869</v>
      </c>
    </row>
    <row r="74" spans="1:23" x14ac:dyDescent="0.3">
      <c r="A74" s="44" t="s">
        <v>164</v>
      </c>
      <c r="B74" s="9">
        <v>2</v>
      </c>
      <c r="C74" s="3">
        <f>IF(B76=0,"- - -",B74/B76*100)</f>
        <v>3.3333333333333335</v>
      </c>
      <c r="D74" s="2">
        <v>201</v>
      </c>
      <c r="E74" s="3">
        <f>IF(D76=0,"- - -",D74/D76*100)</f>
        <v>4.710569486758847</v>
      </c>
      <c r="F74" s="2">
        <v>845</v>
      </c>
      <c r="G74" s="3">
        <f>IF(F76=0,"- - -",F74/F76*100)</f>
        <v>4.0562596006144389</v>
      </c>
      <c r="H74" s="2">
        <v>1837</v>
      </c>
      <c r="I74" s="3">
        <f>IF(H76=0,"- - -",H74/H76*100)</f>
        <v>3.9855937167776787</v>
      </c>
      <c r="J74" s="2">
        <v>1287</v>
      </c>
      <c r="K74" s="3">
        <f>IF(J76=0,"- - -",J74/J76*100)</f>
        <v>3.5462360850876227</v>
      </c>
      <c r="L74" s="2">
        <v>505</v>
      </c>
      <c r="M74" s="3">
        <f>IF(L76=0,"- - -",L74/L76*100)</f>
        <v>3.4596149893813801</v>
      </c>
      <c r="N74" s="2">
        <v>76</v>
      </c>
      <c r="O74" s="3">
        <f>IF(N76=0,"- - -",N74/N76*100)</f>
        <v>3.0831643002028395</v>
      </c>
      <c r="P74" s="2">
        <v>1</v>
      </c>
      <c r="Q74" s="3">
        <f>IF(P76=0,"- - -",P74/P76*100)</f>
        <v>1.0309278350515463</v>
      </c>
      <c r="R74" s="2">
        <v>0</v>
      </c>
      <c r="S74" s="3">
        <f>IF(R76=0,"- - -",R74/R76*100)</f>
        <v>0</v>
      </c>
      <c r="T74" s="2">
        <v>0</v>
      </c>
      <c r="U74" s="3" t="str">
        <f>IF(T76=0,"- - -",T74/T76*100)</f>
        <v>- - -</v>
      </c>
      <c r="V74" s="26">
        <f t="shared" si="3"/>
        <v>4754</v>
      </c>
      <c r="W74" s="29">
        <f>IF(V76=0,"- - -",V74/V76*100)</f>
        <v>3.8121967844112108</v>
      </c>
    </row>
    <row r="75" spans="1:23" ht="15" thickBot="1" x14ac:dyDescent="0.35">
      <c r="A75" s="45" t="s">
        <v>138</v>
      </c>
      <c r="B75" s="10">
        <v>1</v>
      </c>
      <c r="C75" s="7">
        <f>IF(B76=0,"- - -",B75/B76*100)</f>
        <v>1.6666666666666667</v>
      </c>
      <c r="D75" s="6">
        <v>125</v>
      </c>
      <c r="E75" s="7">
        <f>IF(D76=0,"- - -",D75/D76*100)</f>
        <v>2.9294586360440591</v>
      </c>
      <c r="F75" s="6">
        <v>553</v>
      </c>
      <c r="G75" s="7">
        <f>IF(F76=0,"- - -",F75/F76*100)</f>
        <v>2.6545698924731185</v>
      </c>
      <c r="H75" s="6">
        <v>1092</v>
      </c>
      <c r="I75" s="7">
        <f>IF(H76=0,"- - -",H75/H76*100)</f>
        <v>2.3692260962009937</v>
      </c>
      <c r="J75" s="6">
        <v>736</v>
      </c>
      <c r="K75" s="7">
        <f>IF(J76=0,"- - -",J75/J76*100)</f>
        <v>2.0279951504463796</v>
      </c>
      <c r="L75" s="6">
        <v>291</v>
      </c>
      <c r="M75" s="7">
        <f>IF(L76=0,"- - -",L75/L76*100)</f>
        <v>1.9935603206138248</v>
      </c>
      <c r="N75" s="6">
        <v>43</v>
      </c>
      <c r="O75" s="7">
        <f>IF(N76=0,"- - -",N75/N76*100)</f>
        <v>1.7444219066937119</v>
      </c>
      <c r="P75" s="6">
        <v>0</v>
      </c>
      <c r="Q75" s="7">
        <f>IF(P76=0,"- - -",P75/P76*100)</f>
        <v>0</v>
      </c>
      <c r="R75" s="6">
        <v>0</v>
      </c>
      <c r="S75" s="7">
        <f>IF(R76=0,"- - -",R75/R76*100)</f>
        <v>0</v>
      </c>
      <c r="T75" s="6">
        <v>0</v>
      </c>
      <c r="U75" s="7" t="str">
        <f>IF(T76=0,"- - -",T75/T76*100)</f>
        <v>- - -</v>
      </c>
      <c r="V75" s="26">
        <f t="shared" si="3"/>
        <v>2841</v>
      </c>
      <c r="W75" s="31">
        <f>IF(V76=0,"- - -",V75/V76*100)</f>
        <v>2.278176496531815</v>
      </c>
    </row>
    <row r="76" spans="1:23" x14ac:dyDescent="0.3">
      <c r="A76" s="46" t="s">
        <v>153</v>
      </c>
      <c r="B76" s="14">
        <f>SUM(B65:B75)</f>
        <v>60</v>
      </c>
      <c r="C76" s="15">
        <f>IF(B76=0,"- - -",B76/B76*100)</f>
        <v>100</v>
      </c>
      <c r="D76" s="16">
        <f>SUM(D65:D75)</f>
        <v>4267</v>
      </c>
      <c r="E76" s="15">
        <f>IF(D76=0,"- - -",D76/D76*100)</f>
        <v>100</v>
      </c>
      <c r="F76" s="16">
        <f>SUM(F65:F75)</f>
        <v>20832</v>
      </c>
      <c r="G76" s="15">
        <f>IF(F76=0,"- - -",F76/F76*100)</f>
        <v>100</v>
      </c>
      <c r="H76" s="16">
        <f>SUM(H65:H75)</f>
        <v>46091</v>
      </c>
      <c r="I76" s="15">
        <f>IF(H76=0,"- - -",H76/H76*100)</f>
        <v>100</v>
      </c>
      <c r="J76" s="16">
        <f>SUM(J65:J75)</f>
        <v>36292</v>
      </c>
      <c r="K76" s="15">
        <f>IF(J76=0,"- - -",J76/J76*100)</f>
        <v>100</v>
      </c>
      <c r="L76" s="16">
        <f>SUM(L65:L75)</f>
        <v>14597</v>
      </c>
      <c r="M76" s="15">
        <f>IF(L76=0,"- - -",L76/L76*100)</f>
        <v>100</v>
      </c>
      <c r="N76" s="16">
        <f>SUM(N65:N75)</f>
        <v>2465</v>
      </c>
      <c r="O76" s="15">
        <f>IF(N76=0,"- - -",N76/N76*100)</f>
        <v>100</v>
      </c>
      <c r="P76" s="16">
        <f>SUM(P65:P75)</f>
        <v>97</v>
      </c>
      <c r="Q76" s="15">
        <f>IF(P76=0,"- - -",P76/P76*100)</f>
        <v>100</v>
      </c>
      <c r="R76" s="16">
        <f>SUM(R65:R75)</f>
        <v>4</v>
      </c>
      <c r="S76" s="15">
        <f>IF(R76=0,"- - -",R76/R76*100)</f>
        <v>100</v>
      </c>
      <c r="T76" s="16">
        <f>SUM(T65:T75)</f>
        <v>0</v>
      </c>
      <c r="U76" s="15" t="str">
        <f>IF(T76=0,"- - -",T76/T76*100)</f>
        <v>- - -</v>
      </c>
      <c r="V76" s="22">
        <f>SUM(V65:V75)</f>
        <v>124705</v>
      </c>
      <c r="W76" s="23">
        <f>IF(V76=0,"- - -",V76/V76*100)</f>
        <v>100</v>
      </c>
    </row>
    <row r="77" spans="1:23" ht="15" thickBot="1" x14ac:dyDescent="0.35">
      <c r="A77" s="47" t="s">
        <v>615</v>
      </c>
      <c r="B77" s="18">
        <f>IF($V76=0,"- - -",B76/$V76*100)</f>
        <v>4.8113547973216791E-2</v>
      </c>
      <c r="C77" s="19"/>
      <c r="D77" s="20">
        <f>IF($V76=0,"- - -",D76/$V76*100)</f>
        <v>3.4216751533619338</v>
      </c>
      <c r="E77" s="19"/>
      <c r="F77" s="20">
        <f>IF($V76=0,"- - -",F76/$V76*100)</f>
        <v>16.705023856300873</v>
      </c>
      <c r="G77" s="19"/>
      <c r="H77" s="20">
        <f>IF($V76=0,"- - -",H76/$V76*100)</f>
        <v>36.960025660558919</v>
      </c>
      <c r="I77" s="19"/>
      <c r="J77" s="20">
        <f>IF($V76=0,"- - -",J76/$V76*100)</f>
        <v>29.102281384066398</v>
      </c>
      <c r="K77" s="19"/>
      <c r="L77" s="20">
        <f>IF($V76=0,"- - -",L76/$V76*100)</f>
        <v>11.705224329417426</v>
      </c>
      <c r="M77" s="19"/>
      <c r="N77" s="20">
        <f>IF($V76=0,"- - -",N76/$V76*100)</f>
        <v>1.9766649292329896</v>
      </c>
      <c r="O77" s="19"/>
      <c r="P77" s="20">
        <f>IF($V76=0,"- - -",P76/$V76*100)</f>
        <v>7.7783569223367141E-2</v>
      </c>
      <c r="Q77" s="19"/>
      <c r="R77" s="20">
        <f>IF($V76=0,"- - -",R76/$V76*100)</f>
        <v>3.2075698648811194E-3</v>
      </c>
      <c r="S77" s="19"/>
      <c r="T77" s="20">
        <f>IF($V76=0,"- - -",T76/$V76*100)</f>
        <v>0</v>
      </c>
      <c r="U77" s="19"/>
      <c r="V77" s="24">
        <f>IF($V76=0,"- - -",V76/$V76*100)</f>
        <v>100</v>
      </c>
      <c r="W77" s="25"/>
    </row>
    <row r="80" spans="1:23" x14ac:dyDescent="0.3">
      <c r="A80" s="49" t="s">
        <v>224</v>
      </c>
    </row>
    <row r="81" spans="1:27" ht="15" thickBot="1" x14ac:dyDescent="0.35"/>
    <row r="82" spans="1:27" x14ac:dyDescent="0.3">
      <c r="A82" s="151" t="s">
        <v>99</v>
      </c>
      <c r="B82" s="32" t="s">
        <v>1</v>
      </c>
      <c r="C82" s="33"/>
      <c r="D82" s="33" t="s">
        <v>2</v>
      </c>
      <c r="E82" s="33"/>
      <c r="F82" s="33" t="s">
        <v>3</v>
      </c>
      <c r="G82" s="33"/>
      <c r="H82" s="33" t="s">
        <v>4</v>
      </c>
      <c r="I82" s="33"/>
      <c r="J82" s="33" t="s">
        <v>5</v>
      </c>
      <c r="K82" s="33"/>
      <c r="L82" s="33" t="s">
        <v>6</v>
      </c>
      <c r="M82" s="33"/>
      <c r="N82" s="33" t="s">
        <v>7</v>
      </c>
      <c r="O82" s="33"/>
      <c r="P82" s="33" t="s">
        <v>8</v>
      </c>
      <c r="Q82" s="33"/>
      <c r="R82" s="33" t="s">
        <v>9</v>
      </c>
      <c r="S82" s="33"/>
      <c r="T82" s="33" t="s">
        <v>10</v>
      </c>
      <c r="U82" s="33"/>
      <c r="V82" s="33" t="s">
        <v>11</v>
      </c>
      <c r="W82" s="33"/>
      <c r="X82" s="33" t="s">
        <v>127</v>
      </c>
      <c r="Y82" s="33"/>
      <c r="Z82" s="35" t="s">
        <v>153</v>
      </c>
      <c r="AA82" s="36"/>
    </row>
    <row r="83" spans="1:27" ht="15" thickBot="1" x14ac:dyDescent="0.35">
      <c r="A83" s="152"/>
      <c r="B83" s="37" t="s">
        <v>154</v>
      </c>
      <c r="C83" s="38" t="s">
        <v>0</v>
      </c>
      <c r="D83" s="39" t="s">
        <v>154</v>
      </c>
      <c r="E83" s="38" t="s">
        <v>0</v>
      </c>
      <c r="F83" s="39" t="s">
        <v>154</v>
      </c>
      <c r="G83" s="38" t="s">
        <v>0</v>
      </c>
      <c r="H83" s="39" t="s">
        <v>154</v>
      </c>
      <c r="I83" s="38" t="s">
        <v>0</v>
      </c>
      <c r="J83" s="39" t="s">
        <v>154</v>
      </c>
      <c r="K83" s="38" t="s">
        <v>0</v>
      </c>
      <c r="L83" s="39" t="s">
        <v>154</v>
      </c>
      <c r="M83" s="38" t="s">
        <v>0</v>
      </c>
      <c r="N83" s="39" t="s">
        <v>154</v>
      </c>
      <c r="O83" s="38" t="s">
        <v>0</v>
      </c>
      <c r="P83" s="39" t="s">
        <v>154</v>
      </c>
      <c r="Q83" s="38" t="s">
        <v>0</v>
      </c>
      <c r="R83" s="39" t="s">
        <v>154</v>
      </c>
      <c r="S83" s="38" t="s">
        <v>0</v>
      </c>
      <c r="T83" s="39" t="s">
        <v>154</v>
      </c>
      <c r="U83" s="38" t="s">
        <v>0</v>
      </c>
      <c r="V83" s="39" t="s">
        <v>154</v>
      </c>
      <c r="W83" s="38" t="s">
        <v>0</v>
      </c>
      <c r="X83" s="39" t="s">
        <v>154</v>
      </c>
      <c r="Y83" s="38" t="s">
        <v>0</v>
      </c>
      <c r="Z83" s="41" t="s">
        <v>154</v>
      </c>
      <c r="AA83" s="42" t="s">
        <v>0</v>
      </c>
    </row>
    <row r="84" spans="1:27" x14ac:dyDescent="0.3">
      <c r="A84" s="43" t="s">
        <v>155</v>
      </c>
      <c r="B84" s="8">
        <v>8</v>
      </c>
      <c r="C84" s="5">
        <f>IF(B95=0,"- - -",B84/B95*100)</f>
        <v>6.0606060606060606</v>
      </c>
      <c r="D84" s="4">
        <v>51</v>
      </c>
      <c r="E84" s="5">
        <f>IF(D95=0,"- - -",D84/D95*100)</f>
        <v>9.4972067039106136</v>
      </c>
      <c r="F84" s="4">
        <v>66</v>
      </c>
      <c r="G84" s="5">
        <f>IF(F95=0,"- - -",F84/F95*100)</f>
        <v>7.8853046594982077</v>
      </c>
      <c r="H84" s="4">
        <v>143</v>
      </c>
      <c r="I84" s="5">
        <f>IF(H95=0,"- - -",H84/H95*100)</f>
        <v>8.0382237211916809</v>
      </c>
      <c r="J84" s="4">
        <v>481</v>
      </c>
      <c r="K84" s="5">
        <f>IF(J95=0,"- - -",J84/J95*100)</f>
        <v>8.2095920805598226</v>
      </c>
      <c r="L84" s="4">
        <v>2053</v>
      </c>
      <c r="M84" s="5">
        <f>IF(L95=0,"- - -",L84/L95*100)</f>
        <v>8.7246610853767361</v>
      </c>
      <c r="N84" s="4">
        <v>4466</v>
      </c>
      <c r="O84" s="5">
        <f>IF(N95=0,"- - -",N84/N95*100)</f>
        <v>9.0029431923557635</v>
      </c>
      <c r="P84" s="4">
        <v>3540</v>
      </c>
      <c r="Q84" s="5">
        <f>IF(P95=0,"- - -",P84/P95*100)</f>
        <v>10.184119677790564</v>
      </c>
      <c r="R84" s="4">
        <v>926</v>
      </c>
      <c r="S84" s="5">
        <f>IF(R95=0,"- - -",R84/R95*100)</f>
        <v>10.622920729608811</v>
      </c>
      <c r="T84" s="4">
        <v>110</v>
      </c>
      <c r="U84" s="5">
        <f>IF(T95=0,"- - -",T84/T95*100)</f>
        <v>9.7431355181576613</v>
      </c>
      <c r="V84" s="4">
        <v>10</v>
      </c>
      <c r="W84" s="5">
        <f>IF(V95=0,"- - -",V84/V95*100)</f>
        <v>11.494252873563218</v>
      </c>
      <c r="X84" s="4">
        <v>0</v>
      </c>
      <c r="Y84" s="5" t="str">
        <f>IF(X95=0,"- - -",X84/X95*100)</f>
        <v>- - -</v>
      </c>
      <c r="Z84" s="26">
        <f t="shared" ref="Z84:Z94" si="4">B84+D84+F84+H84+J84+L84+N84+P84+R84+T84+V84+X84</f>
        <v>11854</v>
      </c>
      <c r="AA84" s="27">
        <f>IF(Z95=0,"- - -",Z84/Z95*100)</f>
        <v>9.3357695276198278</v>
      </c>
    </row>
    <row r="85" spans="1:27" x14ac:dyDescent="0.3">
      <c r="A85" s="44" t="s">
        <v>156</v>
      </c>
      <c r="B85" s="9">
        <v>16</v>
      </c>
      <c r="C85" s="3">
        <f>IF(B95=0,"- - -",B85/B95*100)</f>
        <v>12.121212121212121</v>
      </c>
      <c r="D85" s="2">
        <v>62</v>
      </c>
      <c r="E85" s="3">
        <f>IF(D95=0,"- - -",D85/D95*100)</f>
        <v>11.54562383612663</v>
      </c>
      <c r="F85" s="2">
        <v>73</v>
      </c>
      <c r="G85" s="3">
        <f>IF(F95=0,"- - -",F85/F95*100)</f>
        <v>8.7216248506571095</v>
      </c>
      <c r="H85" s="2">
        <v>191</v>
      </c>
      <c r="I85" s="3">
        <f>IF(H95=0,"- - -",H85/H95*100)</f>
        <v>10.736368746486791</v>
      </c>
      <c r="J85" s="2">
        <v>687</v>
      </c>
      <c r="K85" s="3">
        <f>IF(J95=0,"- - -",J85/J95*100)</f>
        <v>11.725550435227856</v>
      </c>
      <c r="L85" s="2">
        <v>2845</v>
      </c>
      <c r="M85" s="3">
        <f>IF(L95=0,"- - -",L85/L95*100)</f>
        <v>12.090433895712041</v>
      </c>
      <c r="N85" s="2">
        <v>6423</v>
      </c>
      <c r="O85" s="3">
        <f>IF(N95=0,"- - -",N85/N95*100)</f>
        <v>12.948030480183848</v>
      </c>
      <c r="P85" s="2">
        <v>4728</v>
      </c>
      <c r="Q85" s="3">
        <f>IF(P95=0,"- - -",P85/P95*100)</f>
        <v>13.601841196777906</v>
      </c>
      <c r="R85" s="2">
        <v>1199</v>
      </c>
      <c r="S85" s="3">
        <f>IF(R95=0,"- - -",R85/R95*100)</f>
        <v>13.75473213261443</v>
      </c>
      <c r="T85" s="2">
        <v>165</v>
      </c>
      <c r="U85" s="3">
        <f>IF(T95=0,"- - -",T85/T95*100)</f>
        <v>14.614703277236494</v>
      </c>
      <c r="V85" s="2">
        <v>12</v>
      </c>
      <c r="W85" s="3">
        <f>IF(V95=0,"- - -",V85/V95*100)</f>
        <v>13.793103448275861</v>
      </c>
      <c r="X85" s="2">
        <v>0</v>
      </c>
      <c r="Y85" s="3" t="str">
        <f>IF(X95=0,"- - -",X85/X95*100)</f>
        <v>- - -</v>
      </c>
      <c r="Z85" s="28">
        <f t="shared" si="4"/>
        <v>16401</v>
      </c>
      <c r="AA85" s="29">
        <f>IF(Z95=0,"- - -",Z85/Z95*100)</f>
        <v>12.916817616204893</v>
      </c>
    </row>
    <row r="86" spans="1:27" x14ac:dyDescent="0.3">
      <c r="A86" s="44" t="s">
        <v>157</v>
      </c>
      <c r="B86" s="9">
        <v>22</v>
      </c>
      <c r="C86" s="3">
        <f>IF(B95=0,"- - -",B86/B95*100)</f>
        <v>16.666666666666664</v>
      </c>
      <c r="D86" s="2">
        <v>94</v>
      </c>
      <c r="E86" s="3">
        <f>IF(D95=0,"- - -",D86/D95*100)</f>
        <v>17.504655493482311</v>
      </c>
      <c r="F86" s="2">
        <v>143</v>
      </c>
      <c r="G86" s="3">
        <f>IF(F95=0,"- - -",F86/F95*100)</f>
        <v>17.084826762246117</v>
      </c>
      <c r="H86" s="2">
        <v>276</v>
      </c>
      <c r="I86" s="3">
        <f>IF(H95=0,"- - -",H86/H95*100)</f>
        <v>15.51433389544688</v>
      </c>
      <c r="J86" s="2">
        <v>954</v>
      </c>
      <c r="K86" s="3">
        <f>IF(J95=0,"- - -",J86/J95*100)</f>
        <v>16.282642089093702</v>
      </c>
      <c r="L86" s="2">
        <v>3705</v>
      </c>
      <c r="M86" s="3">
        <f>IF(L95=0,"- - -",L86/L95*100)</f>
        <v>15.745187199864008</v>
      </c>
      <c r="N86" s="2">
        <v>8523</v>
      </c>
      <c r="O86" s="3">
        <f>IF(N95=0,"- - -",N86/N95*100)</f>
        <v>17.181389348062734</v>
      </c>
      <c r="P86" s="2">
        <v>6522</v>
      </c>
      <c r="Q86" s="3">
        <f>IF(P95=0,"- - -",P86/P95*100)</f>
        <v>18.76294591484465</v>
      </c>
      <c r="R86" s="2">
        <v>1813</v>
      </c>
      <c r="S86" s="3">
        <f>IF(R95=0,"- - -",R86/R95*100)</f>
        <v>20.798439830216818</v>
      </c>
      <c r="T86" s="2">
        <v>230</v>
      </c>
      <c r="U86" s="3">
        <f>IF(T95=0,"- - -",T86/T95*100)</f>
        <v>20.372010628875113</v>
      </c>
      <c r="V86" s="2">
        <v>23</v>
      </c>
      <c r="W86" s="3">
        <f>IF(V95=0,"- - -",V86/V95*100)</f>
        <v>26.436781609195403</v>
      </c>
      <c r="X86" s="2">
        <v>0</v>
      </c>
      <c r="Y86" s="3" t="str">
        <f>IF(X95=0,"- - -",X86/X95*100)</f>
        <v>- - -</v>
      </c>
      <c r="Z86" s="28">
        <f t="shared" si="4"/>
        <v>22305</v>
      </c>
      <c r="AA86" s="29">
        <f>IF(Z95=0,"- - -",Z86/Z95*100)</f>
        <v>17.566588435427725</v>
      </c>
    </row>
    <row r="87" spans="1:27" x14ac:dyDescent="0.3">
      <c r="A87" s="44" t="s">
        <v>158</v>
      </c>
      <c r="B87" s="9">
        <v>5</v>
      </c>
      <c r="C87" s="3">
        <f>IF(B95=0,"- - -",B87/B95*100)</f>
        <v>3.7878787878787881</v>
      </c>
      <c r="D87" s="2">
        <v>26</v>
      </c>
      <c r="E87" s="3">
        <f>IF(D95=0,"- - -",D87/D95*100)</f>
        <v>4.8417132216014895</v>
      </c>
      <c r="F87" s="2">
        <v>44</v>
      </c>
      <c r="G87" s="3">
        <f>IF(F95=0,"- - -",F87/F95*100)</f>
        <v>5.2568697729988054</v>
      </c>
      <c r="H87" s="2">
        <v>110</v>
      </c>
      <c r="I87" s="3">
        <f>IF(H95=0,"- - -",H87/H95*100)</f>
        <v>6.1832490163012928</v>
      </c>
      <c r="J87" s="2">
        <v>394</v>
      </c>
      <c r="K87" s="3">
        <f>IF(J95=0,"- - -",J87/J95*100)</f>
        <v>6.7246970472776919</v>
      </c>
      <c r="L87" s="2">
        <v>1446</v>
      </c>
      <c r="M87" s="3">
        <f>IF(L95=0,"- - -",L87/L95*100)</f>
        <v>6.1450852067485444</v>
      </c>
      <c r="N87" s="2">
        <v>3187</v>
      </c>
      <c r="O87" s="3">
        <f>IF(N95=0,"- - -",N87/N95*100)</f>
        <v>6.4246260533000044</v>
      </c>
      <c r="P87" s="2">
        <v>2400</v>
      </c>
      <c r="Q87" s="3">
        <f>IF(P95=0,"- - -",P87/P95*100)</f>
        <v>6.9044879171461444</v>
      </c>
      <c r="R87" s="2">
        <v>667</v>
      </c>
      <c r="S87" s="3">
        <f>IF(R95=0,"- - -",R87/R95*100)</f>
        <v>7.6517150395778364</v>
      </c>
      <c r="T87" s="2">
        <v>85</v>
      </c>
      <c r="U87" s="3">
        <f>IF(T95=0,"- - -",T87/T95*100)</f>
        <v>7.5287865367581936</v>
      </c>
      <c r="V87" s="2">
        <v>5</v>
      </c>
      <c r="W87" s="3">
        <f>IF(V95=0,"- - -",V87/V95*100)</f>
        <v>5.7471264367816088</v>
      </c>
      <c r="X87" s="2">
        <v>0</v>
      </c>
      <c r="Y87" s="3" t="str">
        <f>IF(X95=0,"- - -",X87/X95*100)</f>
        <v>- - -</v>
      </c>
      <c r="Z87" s="28">
        <f t="shared" si="4"/>
        <v>8369</v>
      </c>
      <c r="AA87" s="29">
        <f>IF(Z95=0,"- - -",Z87/Z95*100)</f>
        <v>6.5911131412730164</v>
      </c>
    </row>
    <row r="88" spans="1:27" x14ac:dyDescent="0.3">
      <c r="A88" s="44" t="s">
        <v>159</v>
      </c>
      <c r="B88" s="9">
        <v>6</v>
      </c>
      <c r="C88" s="3">
        <f>IF(B95=0,"- - -",B88/B95*100)</f>
        <v>4.5454545454545459</v>
      </c>
      <c r="D88" s="2">
        <v>38</v>
      </c>
      <c r="E88" s="3">
        <f>IF(D95=0,"- - -",D88/D95*100)</f>
        <v>7.0763500931098688</v>
      </c>
      <c r="F88" s="2">
        <v>63</v>
      </c>
      <c r="G88" s="3">
        <f>IF(F95=0,"- - -",F88/F95*100)</f>
        <v>7.5268817204301079</v>
      </c>
      <c r="H88" s="2">
        <v>125</v>
      </c>
      <c r="I88" s="3">
        <f>IF(H95=0,"- - -",H88/H95*100)</f>
        <v>7.0264193367060148</v>
      </c>
      <c r="J88" s="2">
        <v>285</v>
      </c>
      <c r="K88" s="3">
        <f>IF(J95=0,"- - -",J88/J95*100)</f>
        <v>4.8643113159242191</v>
      </c>
      <c r="L88" s="2">
        <v>1153</v>
      </c>
      <c r="M88" s="3">
        <f>IF(L95=0,"- - -",L88/L95*100)</f>
        <v>4.8999192554502571</v>
      </c>
      <c r="N88" s="2">
        <v>2392</v>
      </c>
      <c r="O88" s="3">
        <f>IF(N95=0,"- - -",N88/N95*100)</f>
        <v>4.8219973390315687</v>
      </c>
      <c r="P88" s="2">
        <v>1890</v>
      </c>
      <c r="Q88" s="3">
        <f>IF(P95=0,"- - -",P88/P95*100)</f>
        <v>5.4372842347525898</v>
      </c>
      <c r="R88" s="2">
        <v>521</v>
      </c>
      <c r="S88" s="3">
        <f>IF(R95=0,"- - -",R88/R95*100)</f>
        <v>5.9768268899850865</v>
      </c>
      <c r="T88" s="2">
        <v>83</v>
      </c>
      <c r="U88" s="3">
        <f>IF(T95=0,"- - -",T88/T95*100)</f>
        <v>7.351638618246235</v>
      </c>
      <c r="V88" s="2">
        <v>6</v>
      </c>
      <c r="W88" s="3">
        <f>IF(V95=0,"- - -",V88/V95*100)</f>
        <v>6.8965517241379306</v>
      </c>
      <c r="X88" s="2">
        <v>0</v>
      </c>
      <c r="Y88" s="3" t="str">
        <f>IF(X95=0,"- - -",X88/X95*100)</f>
        <v>- - -</v>
      </c>
      <c r="Z88" s="28">
        <f t="shared" si="4"/>
        <v>6562</v>
      </c>
      <c r="AA88" s="29">
        <f>IF(Z95=0,"- - -",Z88/Z95*100)</f>
        <v>5.167987146974971</v>
      </c>
    </row>
    <row r="89" spans="1:27" x14ac:dyDescent="0.3">
      <c r="A89" s="44" t="s">
        <v>160</v>
      </c>
      <c r="B89" s="9">
        <v>39</v>
      </c>
      <c r="C89" s="3">
        <f>IF(B95=0,"- - -",B89/B95*100)</f>
        <v>29.545454545454547</v>
      </c>
      <c r="D89" s="2">
        <v>135</v>
      </c>
      <c r="E89" s="3">
        <f>IF(D95=0,"- - -",D89/D95*100)</f>
        <v>25.139664804469277</v>
      </c>
      <c r="F89" s="2">
        <v>216</v>
      </c>
      <c r="G89" s="3">
        <f>IF(F95=0,"- - -",F89/F95*100)</f>
        <v>25.806451612903224</v>
      </c>
      <c r="H89" s="2">
        <v>403</v>
      </c>
      <c r="I89" s="3">
        <f>IF(H95=0,"- - -",H89/H95*100)</f>
        <v>22.653175941540191</v>
      </c>
      <c r="J89" s="2">
        <v>1131</v>
      </c>
      <c r="K89" s="3">
        <f>IF(J95=0,"- - -",J89/J95*100)</f>
        <v>19.30363543266769</v>
      </c>
      <c r="L89" s="2">
        <v>4403</v>
      </c>
      <c r="M89" s="3">
        <f>IF(L95=0,"- - -",L89/L95*100)</f>
        <v>18.711486974629214</v>
      </c>
      <c r="N89" s="2">
        <v>10047</v>
      </c>
      <c r="O89" s="3">
        <f>IF(N95=0,"- - -",N89/N95*100)</f>
        <v>20.253598355037695</v>
      </c>
      <c r="P89" s="2">
        <v>6911</v>
      </c>
      <c r="Q89" s="3">
        <f>IF(P95=0,"- - -",P89/P95*100)</f>
        <v>19.882048331415419</v>
      </c>
      <c r="R89" s="2">
        <v>1784</v>
      </c>
      <c r="S89" s="3">
        <f>IF(R95=0,"- - -",R89/R95*100)</f>
        <v>20.465756567626478</v>
      </c>
      <c r="T89" s="2">
        <v>245</v>
      </c>
      <c r="U89" s="3">
        <f>IF(T95=0,"- - -",T89/T95*100)</f>
        <v>21.70062001771479</v>
      </c>
      <c r="V89" s="2">
        <v>15</v>
      </c>
      <c r="W89" s="3">
        <f>IF(V95=0,"- - -",V89/V95*100)</f>
        <v>17.241379310344829</v>
      </c>
      <c r="X89" s="2">
        <v>0</v>
      </c>
      <c r="Y89" s="3" t="str">
        <f>IF(X95=0,"- - -",X89/X95*100)</f>
        <v>- - -</v>
      </c>
      <c r="Z89" s="28">
        <f t="shared" si="4"/>
        <v>25329</v>
      </c>
      <c r="AA89" s="29">
        <f>IF(Z95=0,"- - -",Z89/Z95*100)</f>
        <v>19.948178367224788</v>
      </c>
    </row>
    <row r="90" spans="1:27" x14ac:dyDescent="0.3">
      <c r="A90" s="44" t="s">
        <v>161</v>
      </c>
      <c r="B90" s="9">
        <v>14</v>
      </c>
      <c r="C90" s="3">
        <f>IF(B95=0,"- - -",B90/B95*100)</f>
        <v>10.606060606060606</v>
      </c>
      <c r="D90" s="2">
        <v>55</v>
      </c>
      <c r="E90" s="3">
        <f>IF(D95=0,"- - -",D90/D95*100)</f>
        <v>10.242085661080075</v>
      </c>
      <c r="F90" s="2">
        <v>92</v>
      </c>
      <c r="G90" s="3">
        <f>IF(F95=0,"- - -",F90/F95*100)</f>
        <v>10.991636798088411</v>
      </c>
      <c r="H90" s="2">
        <v>203</v>
      </c>
      <c r="I90" s="3">
        <f>IF(H95=0,"- - -",H90/H95*100)</f>
        <v>11.410905002810567</v>
      </c>
      <c r="J90" s="2">
        <v>819</v>
      </c>
      <c r="K90" s="3">
        <f>IF(J95=0,"- - -",J90/J95*100)</f>
        <v>13.978494623655912</v>
      </c>
      <c r="L90" s="2">
        <v>3282</v>
      </c>
      <c r="M90" s="3">
        <f>IF(L95=0,"- - -",L90/L95*100)</f>
        <v>13.947558539798562</v>
      </c>
      <c r="N90" s="2">
        <v>5708</v>
      </c>
      <c r="O90" s="3">
        <f>IF(N95=0,"- - -",N90/N95*100)</f>
        <v>11.506672579929846</v>
      </c>
      <c r="P90" s="2">
        <v>3288</v>
      </c>
      <c r="Q90" s="3">
        <f>IF(P95=0,"- - -",P90/P95*100)</f>
        <v>9.4591484464902198</v>
      </c>
      <c r="R90" s="2">
        <v>676</v>
      </c>
      <c r="S90" s="3">
        <f>IF(R95=0,"- - -",R90/R95*100)</f>
        <v>7.7549615693472536</v>
      </c>
      <c r="T90" s="2">
        <v>79</v>
      </c>
      <c r="U90" s="3">
        <f>IF(T95=0,"- - -",T90/T95*100)</f>
        <v>6.9973427812223212</v>
      </c>
      <c r="V90" s="2">
        <v>7</v>
      </c>
      <c r="W90" s="3">
        <f>IF(V95=0,"- - -",V90/V95*100)</f>
        <v>8.0459770114942533</v>
      </c>
      <c r="X90" s="2">
        <v>0</v>
      </c>
      <c r="Y90" s="3" t="str">
        <f>IF(X95=0,"- - -",X90/X95*100)</f>
        <v>- - -</v>
      </c>
      <c r="Z90" s="28">
        <f t="shared" si="4"/>
        <v>14223</v>
      </c>
      <c r="AA90" s="29">
        <f>IF(Z95=0,"- - -",Z90/Z95*100)</f>
        <v>11.201505820089153</v>
      </c>
    </row>
    <row r="91" spans="1:27" x14ac:dyDescent="0.3">
      <c r="A91" s="44" t="s">
        <v>162</v>
      </c>
      <c r="B91" s="9">
        <v>1</v>
      </c>
      <c r="C91" s="3">
        <f>IF(B95=0,"- - -",B91/B95*100)</f>
        <v>0.75757575757575757</v>
      </c>
      <c r="D91" s="2">
        <v>2</v>
      </c>
      <c r="E91" s="3">
        <f>IF(D95=0,"- - -",D91/D95*100)</f>
        <v>0.37243947858472998</v>
      </c>
      <c r="F91" s="2">
        <v>4</v>
      </c>
      <c r="G91" s="3">
        <f>IF(F95=0,"- - -",F91/F95*100)</f>
        <v>0.47789725209080047</v>
      </c>
      <c r="H91" s="2">
        <v>15</v>
      </c>
      <c r="I91" s="3">
        <f>IF(H95=0,"- - -",H91/H95*100)</f>
        <v>0.84317032040472173</v>
      </c>
      <c r="J91" s="2">
        <v>73</v>
      </c>
      <c r="K91" s="3">
        <f>IF(J95=0,"- - -",J91/J95*100)</f>
        <v>1.2459464072367299</v>
      </c>
      <c r="L91" s="2">
        <v>340</v>
      </c>
      <c r="M91" s="3">
        <f>IF(L95=0,"- - -",L91/L95*100)</f>
        <v>1.444902469083337</v>
      </c>
      <c r="N91" s="2">
        <v>758</v>
      </c>
      <c r="O91" s="3">
        <f>IF(N95=0,"- - -",N91/N95*100)</f>
        <v>1.5280409627867597</v>
      </c>
      <c r="P91" s="2">
        <v>554</v>
      </c>
      <c r="Q91" s="3">
        <f>IF(P95=0,"- - -",P91/P95*100)</f>
        <v>1.5937859608745684</v>
      </c>
      <c r="R91" s="2">
        <v>120</v>
      </c>
      <c r="S91" s="3">
        <f>IF(R95=0,"- - -",R91/R95*100)</f>
        <v>1.3766203969255477</v>
      </c>
      <c r="T91" s="2">
        <v>15</v>
      </c>
      <c r="U91" s="3">
        <f>IF(T95=0,"- - -",T91/T95*100)</f>
        <v>1.328609388839681</v>
      </c>
      <c r="V91" s="2">
        <v>2</v>
      </c>
      <c r="W91" s="3">
        <f>IF(V95=0,"- - -",V91/V95*100)</f>
        <v>2.2988505747126435</v>
      </c>
      <c r="X91" s="2">
        <v>0</v>
      </c>
      <c r="Y91" s="3" t="str">
        <f>IF(X95=0,"- - -",X91/X95*100)</f>
        <v>- - -</v>
      </c>
      <c r="Z91" s="28">
        <f t="shared" si="4"/>
        <v>1884</v>
      </c>
      <c r="AA91" s="29">
        <f>IF(Z95=0,"- - -",Z91/Z95*100)</f>
        <v>1.4837683305243594</v>
      </c>
    </row>
    <row r="92" spans="1:27" x14ac:dyDescent="0.3">
      <c r="A92" s="44" t="s">
        <v>163</v>
      </c>
      <c r="B92" s="9">
        <v>15</v>
      </c>
      <c r="C92" s="3">
        <f>IF(B95=0,"- - -",B92/B95*100)</f>
        <v>11.363636363636363</v>
      </c>
      <c r="D92" s="2">
        <v>58</v>
      </c>
      <c r="E92" s="3">
        <f>IF(D95=0,"- - -",D92/D95*100)</f>
        <v>10.800744878957168</v>
      </c>
      <c r="F92" s="2">
        <v>112</v>
      </c>
      <c r="G92" s="3">
        <f>IF(F95=0,"- - -",F92/F95*100)</f>
        <v>13.381123058542412</v>
      </c>
      <c r="H92" s="2">
        <v>214</v>
      </c>
      <c r="I92" s="3">
        <f>IF(H95=0,"- - -",H92/H95*100)</f>
        <v>12.029229904440697</v>
      </c>
      <c r="J92" s="2">
        <v>659</v>
      </c>
      <c r="K92" s="3">
        <f>IF(J95=0,"- - -",J92/J95*100)</f>
        <v>11.247653183137055</v>
      </c>
      <c r="L92" s="2">
        <v>2757</v>
      </c>
      <c r="M92" s="3">
        <f>IF(L95=0,"- - -",L92/L95*100)</f>
        <v>11.716459139008117</v>
      </c>
      <c r="N92" s="2">
        <v>4944</v>
      </c>
      <c r="O92" s="3">
        <f>IF(N95=0,"- - -",N92/N95*100)</f>
        <v>9.9665363060920047</v>
      </c>
      <c r="P92" s="2">
        <v>2920</v>
      </c>
      <c r="Q92" s="3">
        <f>IF(P95=0,"- - -",P92/P95*100)</f>
        <v>8.4004602991944761</v>
      </c>
      <c r="R92" s="2">
        <v>582</v>
      </c>
      <c r="S92" s="3">
        <f>IF(R95=0,"- - -",R92/R95*100)</f>
        <v>6.6766089250889076</v>
      </c>
      <c r="T92" s="2">
        <v>62</v>
      </c>
      <c r="U92" s="3">
        <f>IF(T95=0,"- - -",T92/T95*100)</f>
        <v>5.491585473870682</v>
      </c>
      <c r="V92" s="2">
        <v>2</v>
      </c>
      <c r="W92" s="3">
        <f>IF(V95=0,"- - -",V92/V95*100)</f>
        <v>2.2988505747126435</v>
      </c>
      <c r="X92" s="2">
        <v>0</v>
      </c>
      <c r="Y92" s="3" t="str">
        <f>IF(X95=0,"- - -",X92/X95*100)</f>
        <v>- - -</v>
      </c>
      <c r="Z92" s="28">
        <f t="shared" si="4"/>
        <v>12325</v>
      </c>
      <c r="AA92" s="29">
        <f>IF(Z95=0,"- - -",Z92/Z95*100)</f>
        <v>9.7067116102509168</v>
      </c>
    </row>
    <row r="93" spans="1:27" x14ac:dyDescent="0.3">
      <c r="A93" s="44" t="s">
        <v>164</v>
      </c>
      <c r="B93" s="9">
        <v>3</v>
      </c>
      <c r="C93" s="3">
        <f>IF(B95=0,"- - -",B93/B95*100)</f>
        <v>2.2727272727272729</v>
      </c>
      <c r="D93" s="2">
        <v>7</v>
      </c>
      <c r="E93" s="3">
        <f>IF(D95=0,"- - -",D93/D95*100)</f>
        <v>1.3035381750465549</v>
      </c>
      <c r="F93" s="2">
        <v>19</v>
      </c>
      <c r="G93" s="3">
        <f>IF(F95=0,"- - -",F93/F95*100)</f>
        <v>2.2700119474313025</v>
      </c>
      <c r="H93" s="2">
        <v>71</v>
      </c>
      <c r="I93" s="3">
        <f>IF(H95=0,"- - -",H93/H95*100)</f>
        <v>3.9910061832490165</v>
      </c>
      <c r="J93" s="2">
        <v>232</v>
      </c>
      <c r="K93" s="3">
        <f>IF(J95=0,"- - -",J93/J95*100)</f>
        <v>3.9597200887523472</v>
      </c>
      <c r="L93" s="2">
        <v>996</v>
      </c>
      <c r="M93" s="3">
        <f>IF(L95=0,"- - -",L93/L95*100)</f>
        <v>4.232714291785304</v>
      </c>
      <c r="N93" s="2">
        <v>2009</v>
      </c>
      <c r="O93" s="3">
        <f>IF(N95=0,"- - -",N93/N95*100)</f>
        <v>4.0499133169374675</v>
      </c>
      <c r="P93" s="2">
        <v>1207</v>
      </c>
      <c r="Q93" s="3">
        <f>IF(P95=0,"- - -",P93/P95*100)</f>
        <v>3.4723820483314154</v>
      </c>
      <c r="R93" s="2">
        <v>256</v>
      </c>
      <c r="S93" s="3">
        <f>IF(R95=0,"- - -",R93/R95*100)</f>
        <v>2.9367901801078351</v>
      </c>
      <c r="T93" s="2">
        <v>32</v>
      </c>
      <c r="U93" s="3">
        <f>IF(T95=0,"- - -",T93/T95*100)</f>
        <v>2.8343666961913199</v>
      </c>
      <c r="V93" s="2">
        <v>4</v>
      </c>
      <c r="W93" s="3">
        <f>IF(V95=0,"- - -",V93/V95*100)</f>
        <v>4.5977011494252871</v>
      </c>
      <c r="X93" s="2">
        <v>0</v>
      </c>
      <c r="Y93" s="3" t="str">
        <f>IF(X95=0,"- - -",X93/X95*100)</f>
        <v>- - -</v>
      </c>
      <c r="Z93" s="28">
        <f t="shared" si="4"/>
        <v>4836</v>
      </c>
      <c r="AA93" s="29">
        <f>IF(Z95=0,"- - -",Z93/Z95*100)</f>
        <v>3.8086537401357754</v>
      </c>
    </row>
    <row r="94" spans="1:27" ht="15" thickBot="1" x14ac:dyDescent="0.35">
      <c r="A94" s="45" t="s">
        <v>138</v>
      </c>
      <c r="B94" s="10">
        <v>3</v>
      </c>
      <c r="C94" s="7">
        <f>IF(B95=0,"- - -",B94/B95*100)</f>
        <v>2.2727272727272729</v>
      </c>
      <c r="D94" s="6">
        <v>9</v>
      </c>
      <c r="E94" s="7">
        <f>IF(D95=0,"- - -",D94/D95*100)</f>
        <v>1.6759776536312849</v>
      </c>
      <c r="F94" s="6">
        <v>5</v>
      </c>
      <c r="G94" s="7">
        <f>IF(F95=0,"- - -",F94/F95*100)</f>
        <v>0.59737156511350065</v>
      </c>
      <c r="H94" s="6">
        <v>28</v>
      </c>
      <c r="I94" s="7">
        <f>IF(H95=0,"- - -",H94/H95*100)</f>
        <v>1.5739179314221474</v>
      </c>
      <c r="J94" s="6">
        <v>144</v>
      </c>
      <c r="K94" s="7">
        <f>IF(J95=0,"- - -",J94/J95*100)</f>
        <v>2.4577572964669741</v>
      </c>
      <c r="L94" s="6">
        <v>551</v>
      </c>
      <c r="M94" s="7">
        <f>IF(L95=0,"- - -",L94/L95*100)</f>
        <v>2.3415919425438783</v>
      </c>
      <c r="N94" s="6">
        <v>1149</v>
      </c>
      <c r="O94" s="7">
        <f>IF(N95=0,"- - -",N94/N95*100)</f>
        <v>2.3162520662823045</v>
      </c>
      <c r="P94" s="6">
        <v>800</v>
      </c>
      <c r="Q94" s="7">
        <f>IF(P95=0,"- - -",P94/P95*100)</f>
        <v>2.3014959723820483</v>
      </c>
      <c r="R94" s="6">
        <v>173</v>
      </c>
      <c r="S94" s="7">
        <f>IF(R95=0,"- - -",R94/R95*100)</f>
        <v>1.9846277389009979</v>
      </c>
      <c r="T94" s="6">
        <v>23</v>
      </c>
      <c r="U94" s="7">
        <f>IF(T95=0,"- - -",T94/T95*100)</f>
        <v>2.0372010628875112</v>
      </c>
      <c r="V94" s="6">
        <v>1</v>
      </c>
      <c r="W94" s="7">
        <f>IF(V95=0,"- - -",V94/V95*100)</f>
        <v>1.1494252873563218</v>
      </c>
      <c r="X94" s="6">
        <v>0</v>
      </c>
      <c r="Y94" s="7" t="str">
        <f>IF(X95=0,"- - -",X94/X95*100)</f>
        <v>- - -</v>
      </c>
      <c r="Z94" s="30">
        <f t="shared" si="4"/>
        <v>2886</v>
      </c>
      <c r="AA94" s="31">
        <f>IF(Z95=0,"- - -",Z94/Z95*100)</f>
        <v>2.2729062642745759</v>
      </c>
    </row>
    <row r="95" spans="1:27" x14ac:dyDescent="0.3">
      <c r="A95" s="46" t="s">
        <v>153</v>
      </c>
      <c r="B95" s="14">
        <f>SUM(B84:B94)</f>
        <v>132</v>
      </c>
      <c r="C95" s="15">
        <f>IF(B95=0,"- - -",B95/B95*100)</f>
        <v>100</v>
      </c>
      <c r="D95" s="16">
        <f>SUM(D84:D94)</f>
        <v>537</v>
      </c>
      <c r="E95" s="15">
        <f>IF(D95=0,"- - -",D95/D95*100)</f>
        <v>100</v>
      </c>
      <c r="F95" s="16">
        <f>SUM(F84:F94)</f>
        <v>837</v>
      </c>
      <c r="G95" s="15">
        <f>IF(F95=0,"- - -",F95/F95*100)</f>
        <v>100</v>
      </c>
      <c r="H95" s="16">
        <f>SUM(H84:H94)</f>
        <v>1779</v>
      </c>
      <c r="I95" s="15">
        <f>IF(H95=0,"- - -",H95/H95*100)</f>
        <v>100</v>
      </c>
      <c r="J95" s="16">
        <f>SUM(J84:J94)</f>
        <v>5859</v>
      </c>
      <c r="K95" s="15">
        <f>IF(J95=0,"- - -",J95/J95*100)</f>
        <v>100</v>
      </c>
      <c r="L95" s="16">
        <f>SUM(L84:L94)</f>
        <v>23531</v>
      </c>
      <c r="M95" s="15">
        <f>IF(L95=0,"- - -",L95/L95*100)</f>
        <v>100</v>
      </c>
      <c r="N95" s="16">
        <f>SUM(N84:N94)</f>
        <v>49606</v>
      </c>
      <c r="O95" s="15">
        <f>IF(N95=0,"- - -",N95/N95*100)</f>
        <v>100</v>
      </c>
      <c r="P95" s="16">
        <f>SUM(P84:P94)</f>
        <v>34760</v>
      </c>
      <c r="Q95" s="15">
        <f>IF(P95=0,"- - -",P95/P95*100)</f>
        <v>100</v>
      </c>
      <c r="R95" s="16">
        <f>SUM(R84:R94)</f>
        <v>8717</v>
      </c>
      <c r="S95" s="15">
        <f>IF(R95=0,"- - -",R95/R95*100)</f>
        <v>100</v>
      </c>
      <c r="T95" s="16">
        <f>SUM(T84:T94)</f>
        <v>1129</v>
      </c>
      <c r="U95" s="15">
        <f>IF(T95=0,"- - -",T95/T95*100)</f>
        <v>100</v>
      </c>
      <c r="V95" s="16">
        <f>SUM(V84:V94)</f>
        <v>87</v>
      </c>
      <c r="W95" s="15">
        <f>IF(V95=0,"- - -",V95/V95*100)</f>
        <v>100</v>
      </c>
      <c r="X95" s="16">
        <f>SUM(X84:X94)</f>
        <v>0</v>
      </c>
      <c r="Y95" s="15" t="str">
        <f>IF(X95=0,"- - -",X95/X95*100)</f>
        <v>- - -</v>
      </c>
      <c r="Z95" s="22">
        <f>SUM(Z84:Z94)</f>
        <v>126974</v>
      </c>
      <c r="AA95" s="23">
        <f>IF(Z95=0,"- - -",Z95/Z95*100)</f>
        <v>100</v>
      </c>
    </row>
    <row r="96" spans="1:27" ht="15" thickBot="1" x14ac:dyDescent="0.35">
      <c r="A96" s="47" t="s">
        <v>616</v>
      </c>
      <c r="B96" s="18">
        <f>IF($Z95=0,"- - -",B95/$Z95*100)</f>
        <v>0.10395829067368122</v>
      </c>
      <c r="C96" s="19"/>
      <c r="D96" s="20">
        <f>IF($Z95=0,"- - -",D95/$Z95*100)</f>
        <v>0.42292122796793047</v>
      </c>
      <c r="E96" s="19"/>
      <c r="F96" s="20">
        <f>IF($Z95=0,"- - -",F95/$Z95*100)</f>
        <v>0.65919007040811506</v>
      </c>
      <c r="G96" s="19"/>
      <c r="H96" s="20">
        <f>IF($Z95=0,"- - -",H95/$Z95*100)</f>
        <v>1.4010742356702945</v>
      </c>
      <c r="I96" s="19"/>
      <c r="J96" s="20">
        <f>IF($Z95=0,"- - -",J95/$Z95*100)</f>
        <v>4.614330492856805</v>
      </c>
      <c r="K96" s="19"/>
      <c r="L96" s="20">
        <f>IF($Z95=0,"- - -",L95/$Z95*100)</f>
        <v>18.532140438199946</v>
      </c>
      <c r="M96" s="19"/>
      <c r="N96" s="20">
        <f>IF($Z95=0,"- - -",N95/$Z95*100)</f>
        <v>39.06784066029266</v>
      </c>
      <c r="O96" s="19"/>
      <c r="P96" s="20">
        <f>IF($Z95=0,"- - -",P95/$Z95*100)</f>
        <v>27.375683210736057</v>
      </c>
      <c r="Q96" s="19"/>
      <c r="R96" s="20">
        <f>IF($Z95=0,"- - -",R95/$Z95*100)</f>
        <v>6.8651849985036302</v>
      </c>
      <c r="S96" s="19"/>
      <c r="T96" s="20">
        <f>IF($Z95=0,"- - -",T95/$Z95*100)</f>
        <v>0.88915841038322807</v>
      </c>
      <c r="U96" s="19"/>
      <c r="V96" s="20">
        <f>IF($Z95=0,"- - -",V95/$Z95*100)</f>
        <v>6.8517964307653528E-2</v>
      </c>
      <c r="W96" s="19"/>
      <c r="X96" s="20">
        <f>IF($Z95=0,"- - -",X95/$Z95*100)</f>
        <v>0</v>
      </c>
      <c r="Y96" s="19"/>
      <c r="Z96" s="24">
        <f>IF($Z95=0,"- - -",Z95/$Z95*100)</f>
        <v>100</v>
      </c>
      <c r="AA96" s="25"/>
    </row>
    <row r="99" spans="1:11" x14ac:dyDescent="0.3">
      <c r="A99" s="49" t="s">
        <v>229</v>
      </c>
    </row>
    <row r="100" spans="1:11" ht="15" thickBot="1" x14ac:dyDescent="0.35"/>
    <row r="101" spans="1:11" x14ac:dyDescent="0.3">
      <c r="A101" s="151" t="s">
        <v>99</v>
      </c>
      <c r="B101" s="32" t="s">
        <v>423</v>
      </c>
      <c r="C101" s="33"/>
      <c r="D101" s="33" t="s">
        <v>424</v>
      </c>
      <c r="E101" s="33"/>
      <c r="F101" s="33" t="s">
        <v>425</v>
      </c>
      <c r="G101" s="33"/>
      <c r="H101" s="33" t="s">
        <v>426</v>
      </c>
      <c r="I101" s="33"/>
      <c r="J101" s="35" t="s">
        <v>153</v>
      </c>
      <c r="K101" s="36"/>
    </row>
    <row r="102" spans="1:11" ht="15" thickBot="1" x14ac:dyDescent="0.35">
      <c r="A102" s="152"/>
      <c r="B102" s="37" t="s">
        <v>154</v>
      </c>
      <c r="C102" s="38" t="s">
        <v>0</v>
      </c>
      <c r="D102" s="39" t="s">
        <v>154</v>
      </c>
      <c r="E102" s="38" t="s">
        <v>0</v>
      </c>
      <c r="F102" s="39" t="s">
        <v>154</v>
      </c>
      <c r="G102" s="38" t="s">
        <v>0</v>
      </c>
      <c r="H102" s="39" t="s">
        <v>154</v>
      </c>
      <c r="I102" s="38" t="s">
        <v>0</v>
      </c>
      <c r="J102" s="41" t="s">
        <v>154</v>
      </c>
      <c r="K102" s="42" t="s">
        <v>0</v>
      </c>
    </row>
    <row r="103" spans="1:11" x14ac:dyDescent="0.3">
      <c r="A103" s="43" t="s">
        <v>155</v>
      </c>
      <c r="B103" s="8">
        <v>0</v>
      </c>
      <c r="C103" s="5">
        <f>IF(B114=0,"- - -",B103/B114*100)</f>
        <v>0</v>
      </c>
      <c r="D103" s="4">
        <v>6075</v>
      </c>
      <c r="E103" s="5">
        <f>IF(D114=0,"- - -",D103/D114*100)</f>
        <v>9.3437101065875083</v>
      </c>
      <c r="F103" s="4">
        <v>5779</v>
      </c>
      <c r="G103" s="5">
        <f>IF(F114=0,"- - -",F103/F114*100)</f>
        <v>9.3307499798175506</v>
      </c>
      <c r="H103" s="4">
        <v>0</v>
      </c>
      <c r="I103" s="5" t="str">
        <f>IF($H$114=0,"-    ",H103/$H$114*100)</f>
        <v xml:space="preserve">-    </v>
      </c>
      <c r="J103" s="26">
        <f>B103+D103+F103+H103</f>
        <v>11854</v>
      </c>
      <c r="K103" s="27">
        <f>IF(J114=0,"- - -",J103/J114*100)</f>
        <v>9.3357695276198278</v>
      </c>
    </row>
    <row r="104" spans="1:11" x14ac:dyDescent="0.3">
      <c r="A104" s="44" t="s">
        <v>156</v>
      </c>
      <c r="B104" s="9">
        <v>0</v>
      </c>
      <c r="C104" s="3">
        <f>IF(B114=0,"- - -",B104/B114*100)</f>
        <v>0</v>
      </c>
      <c r="D104" s="2">
        <v>8398</v>
      </c>
      <c r="E104" s="3">
        <f>IF(D114=0,"- - -",D104/D114*100)</f>
        <v>12.916621806604425</v>
      </c>
      <c r="F104" s="2">
        <v>8003</v>
      </c>
      <c r="G104" s="3">
        <f>IF(F114=0,"- - -",F104/F114*100)</f>
        <v>12.921611366755471</v>
      </c>
      <c r="H104" s="2">
        <v>0</v>
      </c>
      <c r="I104" s="5" t="str">
        <f t="shared" ref="I104:I113" si="5">IF($H$114=0,"-    ",H104/$H$114*100)</f>
        <v xml:space="preserve">-    </v>
      </c>
      <c r="J104" s="26">
        <f t="shared" ref="J104:J113" si="6">B104+D104+F104+H104</f>
        <v>16401</v>
      </c>
      <c r="K104" s="29">
        <f>IF(J114=0,"- - -",J104/J114*100)</f>
        <v>12.916817616204893</v>
      </c>
    </row>
    <row r="105" spans="1:11" x14ac:dyDescent="0.3">
      <c r="A105" s="44" t="s">
        <v>157</v>
      </c>
      <c r="B105" s="9">
        <v>0</v>
      </c>
      <c r="C105" s="3">
        <f>IF(B114=0,"- - -",B105/B114*100)</f>
        <v>0</v>
      </c>
      <c r="D105" s="2">
        <v>11472</v>
      </c>
      <c r="E105" s="3">
        <f>IF(D114=0,"- - -",D105/D114*100)</f>
        <v>17.644616023501548</v>
      </c>
      <c r="F105" s="2">
        <v>10833</v>
      </c>
      <c r="G105" s="3">
        <f>IF(F114=0,"- - -",F105/F114*100)</f>
        <v>17.490917897796077</v>
      </c>
      <c r="H105" s="2">
        <v>0</v>
      </c>
      <c r="I105" s="5" t="str">
        <f t="shared" si="5"/>
        <v xml:space="preserve">-    </v>
      </c>
      <c r="J105" s="26">
        <f t="shared" si="6"/>
        <v>22305</v>
      </c>
      <c r="K105" s="29">
        <f>IF(J114=0,"- - -",J105/J114*100)</f>
        <v>17.566588435427725</v>
      </c>
    </row>
    <row r="106" spans="1:11" x14ac:dyDescent="0.3">
      <c r="A106" s="44" t="s">
        <v>158</v>
      </c>
      <c r="B106" s="9">
        <v>0</v>
      </c>
      <c r="C106" s="3">
        <f>IF(B114=0,"- - -",B106/B114*100)</f>
        <v>0</v>
      </c>
      <c r="D106" s="2">
        <v>4332</v>
      </c>
      <c r="E106" s="3">
        <f>IF(D114=0,"- - -",D106/D114*100)</f>
        <v>6.662872787117216</v>
      </c>
      <c r="F106" s="2">
        <v>4037</v>
      </c>
      <c r="G106" s="3">
        <f>IF(F114=0,"- - -",F106/F114*100)</f>
        <v>6.5181238395091627</v>
      </c>
      <c r="H106" s="2">
        <v>0</v>
      </c>
      <c r="I106" s="5" t="str">
        <f t="shared" si="5"/>
        <v xml:space="preserve">-    </v>
      </c>
      <c r="J106" s="26">
        <f t="shared" si="6"/>
        <v>8369</v>
      </c>
      <c r="K106" s="29">
        <f>IF(J114=0,"- - -",J106/J114*100)</f>
        <v>6.5911131412730164</v>
      </c>
    </row>
    <row r="107" spans="1:11" x14ac:dyDescent="0.3">
      <c r="A107" s="44" t="s">
        <v>159</v>
      </c>
      <c r="B107" s="9">
        <v>0</v>
      </c>
      <c r="C107" s="3">
        <f>IF(B114=0,"- - -",B107/B114*100)</f>
        <v>0</v>
      </c>
      <c r="D107" s="2">
        <v>3374</v>
      </c>
      <c r="E107" s="3">
        <f>IF(D114=0,"- - -",D107/D114*100)</f>
        <v>5.1894119999384776</v>
      </c>
      <c r="F107" s="2">
        <v>3188</v>
      </c>
      <c r="G107" s="3">
        <f>IF(F114=0,"- - -",F107/F114*100)</f>
        <v>5.1473318801969805</v>
      </c>
      <c r="H107" s="2">
        <v>0</v>
      </c>
      <c r="I107" s="5" t="str">
        <f t="shared" si="5"/>
        <v xml:space="preserve">-    </v>
      </c>
      <c r="J107" s="26">
        <f t="shared" si="6"/>
        <v>6562</v>
      </c>
      <c r="K107" s="29">
        <f>IF(J114=0,"- - -",J107/J114*100)</f>
        <v>5.167987146974971</v>
      </c>
    </row>
    <row r="108" spans="1:11" x14ac:dyDescent="0.3">
      <c r="A108" s="44" t="s">
        <v>160</v>
      </c>
      <c r="B108" s="9">
        <v>12</v>
      </c>
      <c r="C108" s="3">
        <f>IF(B114=0,"- - -",B108/B114*100)</f>
        <v>54.54545454545454</v>
      </c>
      <c r="D108" s="2">
        <v>12962</v>
      </c>
      <c r="E108" s="3">
        <f>IF(D114=0,"- - -",D108/D114*100)</f>
        <v>19.936324345940292</v>
      </c>
      <c r="F108" s="2">
        <v>12355</v>
      </c>
      <c r="G108" s="3">
        <f>IF(F114=0,"- - -",F108/F114*100)</f>
        <v>19.948332929684344</v>
      </c>
      <c r="H108" s="2">
        <v>0</v>
      </c>
      <c r="I108" s="5" t="str">
        <f t="shared" si="5"/>
        <v xml:space="preserve">-    </v>
      </c>
      <c r="J108" s="26">
        <f t="shared" si="6"/>
        <v>25329</v>
      </c>
      <c r="K108" s="29">
        <f>IF(J114=0,"- - -",J108/J114*100)</f>
        <v>19.948178367224788</v>
      </c>
    </row>
    <row r="109" spans="1:11" x14ac:dyDescent="0.3">
      <c r="A109" s="44" t="s">
        <v>161</v>
      </c>
      <c r="B109" s="9">
        <v>1</v>
      </c>
      <c r="C109" s="3">
        <f>IF(B114=0,"- - -",B109/B114*100)</f>
        <v>4.5454545454545459</v>
      </c>
      <c r="D109" s="2">
        <v>7280</v>
      </c>
      <c r="E109" s="3">
        <f>IF(D114=0,"- - -",D109/D114*100)</f>
        <v>11.197071535136963</v>
      </c>
      <c r="F109" s="2">
        <v>6942</v>
      </c>
      <c r="G109" s="3">
        <f>IF(F114=0,"- - -",F109/F114*100)</f>
        <v>11.208525066602084</v>
      </c>
      <c r="H109" s="2">
        <v>0</v>
      </c>
      <c r="I109" s="5" t="str">
        <f t="shared" si="5"/>
        <v xml:space="preserve">-    </v>
      </c>
      <c r="J109" s="26">
        <f t="shared" si="6"/>
        <v>14223</v>
      </c>
      <c r="K109" s="29">
        <f>IF(J114=0,"- - -",J109/J114*100)</f>
        <v>11.201505820089153</v>
      </c>
    </row>
    <row r="110" spans="1:11" x14ac:dyDescent="0.3">
      <c r="A110" s="44" t="s">
        <v>162</v>
      </c>
      <c r="B110" s="9">
        <v>0</v>
      </c>
      <c r="C110" s="3">
        <f>IF(B114=0,"- - -",B110/B114*100)</f>
        <v>0</v>
      </c>
      <c r="D110" s="2">
        <v>974</v>
      </c>
      <c r="E110" s="3">
        <f>IF(D114=0,"- - -",D110/D114*100)</f>
        <v>1.4980697356076105</v>
      </c>
      <c r="F110" s="2">
        <v>910</v>
      </c>
      <c r="G110" s="3">
        <f>IF(F114=0,"- - -",F110/F114*100)</f>
        <v>1.4692823121013967</v>
      </c>
      <c r="H110" s="2">
        <v>0</v>
      </c>
      <c r="I110" s="5" t="str">
        <f t="shared" si="5"/>
        <v xml:space="preserve">-    </v>
      </c>
      <c r="J110" s="26">
        <f t="shared" si="6"/>
        <v>1884</v>
      </c>
      <c r="K110" s="29">
        <f>IF(J114=0,"- - -",J110/J114*100)</f>
        <v>1.4837683305243594</v>
      </c>
    </row>
    <row r="111" spans="1:11" x14ac:dyDescent="0.3">
      <c r="A111" s="44" t="s">
        <v>163</v>
      </c>
      <c r="B111" s="9">
        <v>0</v>
      </c>
      <c r="C111" s="3">
        <f>IF(B114=0,"- - -",B111/B114*100)</f>
        <v>0</v>
      </c>
      <c r="D111" s="2">
        <v>6194</v>
      </c>
      <c r="E111" s="3">
        <f>IF(D114=0,"- - -",D111/D114*100)</f>
        <v>9.5267391605272458</v>
      </c>
      <c r="F111" s="2">
        <v>6131</v>
      </c>
      <c r="G111" s="3">
        <f>IF(F114=0,"- - -",F111/F114*100)</f>
        <v>9.8990877532897397</v>
      </c>
      <c r="H111" s="2">
        <v>0</v>
      </c>
      <c r="I111" s="5" t="str">
        <f t="shared" si="5"/>
        <v xml:space="preserve">-    </v>
      </c>
      <c r="J111" s="26">
        <f t="shared" si="6"/>
        <v>12325</v>
      </c>
      <c r="K111" s="29">
        <f>IF(J114=0,"- - -",J111/J114*100)</f>
        <v>9.7067116102509168</v>
      </c>
    </row>
    <row r="112" spans="1:11" x14ac:dyDescent="0.3">
      <c r="A112" s="44" t="s">
        <v>164</v>
      </c>
      <c r="B112" s="9">
        <v>9</v>
      </c>
      <c r="C112" s="3">
        <f>IF(B114=0,"- - -",B112/B114*100)</f>
        <v>40.909090909090914</v>
      </c>
      <c r="D112" s="2">
        <v>2480</v>
      </c>
      <c r="E112" s="3">
        <f>IF(D114=0,"- - -",D112/D114*100)</f>
        <v>3.8143870064752297</v>
      </c>
      <c r="F112" s="2">
        <v>2347</v>
      </c>
      <c r="G112" s="3">
        <f>IF(F114=0,"- - -",F112/F114*100)</f>
        <v>3.7894566884637118</v>
      </c>
      <c r="H112" s="2">
        <v>0</v>
      </c>
      <c r="I112" s="5" t="str">
        <f t="shared" si="5"/>
        <v xml:space="preserve">-    </v>
      </c>
      <c r="J112" s="26">
        <f t="shared" si="6"/>
        <v>4836</v>
      </c>
      <c r="K112" s="29">
        <f>IF(J114=0,"- - -",J112/J114*100)</f>
        <v>3.8086537401357754</v>
      </c>
    </row>
    <row r="113" spans="1:13" ht="15" thickBot="1" x14ac:dyDescent="0.35">
      <c r="A113" s="45" t="s">
        <v>138</v>
      </c>
      <c r="B113" s="10">
        <v>0</v>
      </c>
      <c r="C113" s="7">
        <f>IF(B114=0,"- - -",B113/B114*100)</f>
        <v>0</v>
      </c>
      <c r="D113" s="6">
        <v>1476</v>
      </c>
      <c r="E113" s="7">
        <f>IF(D114=0,"- - -",D113/D114*100)</f>
        <v>2.2701754925634834</v>
      </c>
      <c r="F113" s="6">
        <v>1410</v>
      </c>
      <c r="G113" s="7">
        <f>IF(F114=0,"- - -",F113/F114*100)</f>
        <v>2.2765802857834827</v>
      </c>
      <c r="H113" s="6">
        <v>0</v>
      </c>
      <c r="I113" s="5" t="str">
        <f t="shared" si="5"/>
        <v xml:space="preserve">-    </v>
      </c>
      <c r="J113" s="26">
        <f t="shared" si="6"/>
        <v>2886</v>
      </c>
      <c r="K113" s="31">
        <f>IF(J114=0,"- - -",J113/J114*100)</f>
        <v>2.2729062642745759</v>
      </c>
    </row>
    <row r="114" spans="1:13" x14ac:dyDescent="0.3">
      <c r="A114" s="46" t="s">
        <v>153</v>
      </c>
      <c r="B114" s="14">
        <f>SUM(B103:B113)</f>
        <v>22</v>
      </c>
      <c r="C114" s="15">
        <f>IF(B114=0,"- - -",B114/B114*100)</f>
        <v>100</v>
      </c>
      <c r="D114" s="16">
        <f>SUM(D103:D113)</f>
        <v>65017</v>
      </c>
      <c r="E114" s="15">
        <f>IF(D114=0,"- - -",D114/D114*100)</f>
        <v>100</v>
      </c>
      <c r="F114" s="16">
        <f>SUM(F103:F113)</f>
        <v>61935</v>
      </c>
      <c r="G114" s="15">
        <f>IF(F114=0,"- - -",F114/F114*100)</f>
        <v>100</v>
      </c>
      <c r="H114" s="16">
        <f>SUM(H103:H113)</f>
        <v>0</v>
      </c>
      <c r="I114" s="15" t="str">
        <f>IF(H114=0,"-    ",H114/H114*100)</f>
        <v xml:space="preserve">-    </v>
      </c>
      <c r="J114" s="22">
        <f>SUM(J103:J113)</f>
        <v>126974</v>
      </c>
      <c r="K114" s="23">
        <f>IF(J114=0,"- - -",J114/J114*100)</f>
        <v>100</v>
      </c>
    </row>
    <row r="115" spans="1:13" ht="15" thickBot="1" x14ac:dyDescent="0.35">
      <c r="A115" s="47" t="s">
        <v>245</v>
      </c>
      <c r="B115" s="18">
        <f>IF($J114=0,"- - -",B114/$J114*100)</f>
        <v>1.7326381778946871E-2</v>
      </c>
      <c r="C115" s="19"/>
      <c r="D115" s="20">
        <f>IF($J114=0,"- - -",D114/$J114*100)</f>
        <v>51.204971096444943</v>
      </c>
      <c r="E115" s="19"/>
      <c r="F115" s="20">
        <f>IF($J114=0,"- - -",F114/$J114*100)</f>
        <v>48.777702521776114</v>
      </c>
      <c r="G115" s="19"/>
      <c r="H115" s="20">
        <f>IF($J114=0,"- - -",H114/$J114*100)</f>
        <v>0</v>
      </c>
      <c r="I115" s="19"/>
      <c r="J115" s="24">
        <f>IF($J114=0,"- - -",J114/$J114*100)</f>
        <v>100</v>
      </c>
      <c r="K115" s="25"/>
    </row>
    <row r="118" spans="1:13" x14ac:dyDescent="0.3">
      <c r="A118" s="1" t="s">
        <v>246</v>
      </c>
      <c r="K118" s="48"/>
    </row>
    <row r="119" spans="1:13" ht="15" thickBot="1" x14ac:dyDescent="0.35"/>
    <row r="120" spans="1:13" x14ac:dyDescent="0.3">
      <c r="A120" s="151" t="s">
        <v>99</v>
      </c>
      <c r="B120" s="32" t="s">
        <v>259</v>
      </c>
      <c r="C120" s="33"/>
      <c r="D120" s="33" t="s">
        <v>260</v>
      </c>
      <c r="E120" s="33"/>
      <c r="F120" s="33" t="s">
        <v>261</v>
      </c>
      <c r="G120" s="33"/>
      <c r="H120" s="33" t="s">
        <v>262</v>
      </c>
      <c r="I120" s="33"/>
      <c r="J120" s="35" t="s">
        <v>153</v>
      </c>
      <c r="K120" s="36"/>
    </row>
    <row r="121" spans="1:13" ht="15" thickBot="1" x14ac:dyDescent="0.35">
      <c r="A121" s="152"/>
      <c r="B121" s="37" t="s">
        <v>154</v>
      </c>
      <c r="C121" s="38" t="s">
        <v>0</v>
      </c>
      <c r="D121" s="39" t="s">
        <v>154</v>
      </c>
      <c r="E121" s="38" t="s">
        <v>0</v>
      </c>
      <c r="F121" s="39" t="s">
        <v>154</v>
      </c>
      <c r="G121" s="38" t="s">
        <v>0</v>
      </c>
      <c r="H121" s="39" t="s">
        <v>154</v>
      </c>
      <c r="I121" s="38" t="s">
        <v>0</v>
      </c>
      <c r="J121" s="41" t="s">
        <v>154</v>
      </c>
      <c r="K121" s="42" t="s">
        <v>0</v>
      </c>
    </row>
    <row r="122" spans="1:13" x14ac:dyDescent="0.3">
      <c r="A122" s="43" t="s">
        <v>155</v>
      </c>
      <c r="B122" s="8">
        <v>11410</v>
      </c>
      <c r="C122" s="5">
        <f>IF(B133=0,"- - -",B122/B133*100)</f>
        <v>9.3589796169462343</v>
      </c>
      <c r="D122" s="4">
        <v>203</v>
      </c>
      <c r="E122" s="5">
        <f>IF(D133=0,"- - -",D122/D133*100)</f>
        <v>9.103139013452914</v>
      </c>
      <c r="F122" s="4">
        <v>1</v>
      </c>
      <c r="G122" s="5">
        <f>IF(F133=0,"- - -",F122/F133*100)</f>
        <v>2</v>
      </c>
      <c r="H122" s="4">
        <v>42</v>
      </c>
      <c r="I122" s="5">
        <f>IF(H133=0,"- - -",H122/H133*100)</f>
        <v>8.2191780821917799</v>
      </c>
      <c r="J122" s="26">
        <f>B122+D122+F122+H122</f>
        <v>11656</v>
      </c>
      <c r="K122" s="27">
        <f>IF(J133=0,"- - -",J122/J133*100)</f>
        <v>9.3467836351097784</v>
      </c>
    </row>
    <row r="123" spans="1:13" x14ac:dyDescent="0.3">
      <c r="A123" s="44" t="s">
        <v>156</v>
      </c>
      <c r="B123" s="9">
        <v>15796</v>
      </c>
      <c r="C123" s="3">
        <f>IF(B133=0,"- - -",B123/B133*100)</f>
        <v>12.956568100725915</v>
      </c>
      <c r="D123" s="2">
        <v>267</v>
      </c>
      <c r="E123" s="3">
        <f>IF(D133=0,"- - -",D123/D133*100)</f>
        <v>11.973094170403588</v>
      </c>
      <c r="F123" s="2">
        <v>3</v>
      </c>
      <c r="G123" s="3">
        <f>IF(F133=0,"- - -",F123/F133*100)</f>
        <v>6</v>
      </c>
      <c r="H123" s="2">
        <v>69</v>
      </c>
      <c r="I123" s="3">
        <f>IF(H133=0,"- - -",H123/H133*100)</f>
        <v>13.50293542074364</v>
      </c>
      <c r="J123" s="26">
        <f t="shared" ref="J123:J132" si="7">B123+D123+F123+H123</f>
        <v>16135</v>
      </c>
      <c r="K123" s="29">
        <f>IF(J133=0,"- - -",J123/J133*100)</f>
        <v>12.938431190159255</v>
      </c>
    </row>
    <row r="124" spans="1:13" x14ac:dyDescent="0.3">
      <c r="A124" s="44" t="s">
        <v>157</v>
      </c>
      <c r="B124" s="9">
        <v>21413</v>
      </c>
      <c r="C124" s="3">
        <f>IF(B133=0,"- - -",B124/B133*100)</f>
        <v>17.563876471311978</v>
      </c>
      <c r="D124" s="2">
        <v>394</v>
      </c>
      <c r="E124" s="3">
        <f>IF(D133=0,"- - -",D124/D133*100)</f>
        <v>17.668161434977577</v>
      </c>
      <c r="F124" s="2">
        <v>9</v>
      </c>
      <c r="G124" s="3">
        <f>IF(F133=0,"- - -",F124/F133*100)</f>
        <v>18</v>
      </c>
      <c r="H124" s="2">
        <v>87</v>
      </c>
      <c r="I124" s="3">
        <f>IF(H133=0,"- - -",H124/H133*100)</f>
        <v>17.025440313111545</v>
      </c>
      <c r="J124" s="26">
        <f t="shared" si="7"/>
        <v>21903</v>
      </c>
      <c r="K124" s="29">
        <f>IF(J133=0,"- - -",J124/J133*100)</f>
        <v>17.563709845556748</v>
      </c>
    </row>
    <row r="125" spans="1:13" x14ac:dyDescent="0.3">
      <c r="A125" s="44" t="s">
        <v>158</v>
      </c>
      <c r="B125" s="9">
        <v>8086</v>
      </c>
      <c r="C125" s="3">
        <f>IF(B133=0,"- - -",B125/B133*100)</f>
        <v>6.6324898494852969</v>
      </c>
      <c r="D125" s="2">
        <v>131</v>
      </c>
      <c r="E125" s="3">
        <f>IF(D133=0,"- - -",D125/D133*100)</f>
        <v>5.8744394618834077</v>
      </c>
      <c r="F125" s="2">
        <v>1</v>
      </c>
      <c r="G125" s="3">
        <f>IF(F133=0,"- - -",F125/F133*100)</f>
        <v>2</v>
      </c>
      <c r="H125" s="2">
        <v>19</v>
      </c>
      <c r="I125" s="3">
        <f>IF(H133=0,"- - -",H125/H133*100)</f>
        <v>3.7181996086105675</v>
      </c>
      <c r="J125" s="26">
        <f t="shared" si="7"/>
        <v>8237</v>
      </c>
      <c r="K125" s="29">
        <f>IF(J133=0,"- - -",J125/J133*100)</f>
        <v>6.6051352781742665</v>
      </c>
    </row>
    <row r="126" spans="1:13" x14ac:dyDescent="0.3">
      <c r="A126" s="44" t="s">
        <v>159</v>
      </c>
      <c r="B126" s="9">
        <v>6262</v>
      </c>
      <c r="C126" s="3">
        <f>IF(B133=0,"- - -",B126/B133*100)</f>
        <v>5.1363655005536639</v>
      </c>
      <c r="D126" s="2">
        <v>141</v>
      </c>
      <c r="E126" s="3">
        <f>IF(D133=0,"- - -",D126/D133*100)</f>
        <v>6.3228699551569516</v>
      </c>
      <c r="F126" s="2">
        <v>2</v>
      </c>
      <c r="G126" s="3">
        <f>IF(F133=0,"- - -",F126/F133*100)</f>
        <v>4</v>
      </c>
      <c r="H126" s="2">
        <v>24</v>
      </c>
      <c r="I126" s="3">
        <f>IF(H133=0,"- - -",H126/H133*100)</f>
        <v>4.6966731898238745</v>
      </c>
      <c r="J126" s="26">
        <f t="shared" si="7"/>
        <v>6429</v>
      </c>
      <c r="K126" s="29">
        <f>IF(J133=0,"- - -",J126/J133*100)</f>
        <v>5.1553253251647879</v>
      </c>
    </row>
    <row r="127" spans="1:13" x14ac:dyDescent="0.3">
      <c r="A127" s="44" t="s">
        <v>160</v>
      </c>
      <c r="B127" s="9">
        <v>24133</v>
      </c>
      <c r="C127" s="3">
        <f>IF(B133=0,"- - -",B127/B133*100)</f>
        <v>19.794939096911783</v>
      </c>
      <c r="D127" s="2">
        <v>521</v>
      </c>
      <c r="E127" s="3">
        <f>IF(D133=0,"- - -",D127/D133*100)</f>
        <v>23.36322869955157</v>
      </c>
      <c r="F127" s="2">
        <v>18</v>
      </c>
      <c r="G127" s="3">
        <f>IF(F133=0,"- - -",F127/F133*100)</f>
        <v>36</v>
      </c>
      <c r="H127" s="2">
        <v>111</v>
      </c>
      <c r="I127" s="3">
        <f>IF(H133=0,"- - -",H127/H133*100)</f>
        <v>21.722113502935418</v>
      </c>
      <c r="J127" s="26">
        <f t="shared" si="7"/>
        <v>24783</v>
      </c>
      <c r="K127" s="29">
        <f>IF(J133=0,"- - -",J127/J133*100)</f>
        <v>19.873141629111672</v>
      </c>
      <c r="M127" s="65"/>
    </row>
    <row r="128" spans="1:13" x14ac:dyDescent="0.3">
      <c r="A128" s="44" t="s">
        <v>161</v>
      </c>
      <c r="B128" s="9">
        <v>13721</v>
      </c>
      <c r="C128" s="3">
        <f>IF(B133=0,"- - -",B128/B133*100)</f>
        <v>11.254562605093712</v>
      </c>
      <c r="D128" s="2">
        <v>219</v>
      </c>
      <c r="E128" s="3">
        <f>IF(D133=0,"- - -",D128/D133*100)</f>
        <v>9.8206278026905824</v>
      </c>
      <c r="F128" s="2">
        <v>0</v>
      </c>
      <c r="G128" s="3">
        <f>IF(F133=0,"- - -",F128/F133*100)</f>
        <v>0</v>
      </c>
      <c r="H128" s="2">
        <v>61</v>
      </c>
      <c r="I128" s="3">
        <f>IF(H133=0,"- - -",H128/H133*100)</f>
        <v>11.937377690802348</v>
      </c>
      <c r="J128" s="26">
        <f t="shared" si="7"/>
        <v>14001</v>
      </c>
      <c r="K128" s="29">
        <f>IF(J133=0,"- - -",J128/J133*100)</f>
        <v>11.227206389427934</v>
      </c>
    </row>
    <row r="129" spans="1:31" x14ac:dyDescent="0.3">
      <c r="A129" s="44" t="s">
        <v>162</v>
      </c>
      <c r="B129" s="9">
        <v>1833</v>
      </c>
      <c r="C129" s="3">
        <f>IF(B133=0,"- - -",B129/B133*100)</f>
        <v>1.5035065414428086</v>
      </c>
      <c r="D129" s="2">
        <v>23</v>
      </c>
      <c r="E129" s="3">
        <f>IF(D133=0,"- - -",D129/D133*100)</f>
        <v>1.0313901345291481</v>
      </c>
      <c r="F129" s="2">
        <v>0</v>
      </c>
      <c r="G129" s="3">
        <f>IF(F133=0,"- - -",F129/F133*100)</f>
        <v>0</v>
      </c>
      <c r="H129" s="2">
        <v>6</v>
      </c>
      <c r="I129" s="3">
        <f>IF(H133=0,"- - -",H129/H133*100)</f>
        <v>1.1741682974559686</v>
      </c>
      <c r="J129" s="26">
        <f t="shared" si="7"/>
        <v>1862</v>
      </c>
      <c r="K129" s="29">
        <f>IF(J133=0,"- - -",J129/J133*100)</f>
        <v>1.4931117989511331</v>
      </c>
    </row>
    <row r="130" spans="1:31" x14ac:dyDescent="0.3">
      <c r="A130" s="44" t="s">
        <v>163</v>
      </c>
      <c r="B130" s="9">
        <v>11820</v>
      </c>
      <c r="C130" s="3">
        <f>IF(B133=0,"- - -",B130/B133*100)</f>
        <v>9.6952794980109083</v>
      </c>
      <c r="D130" s="2">
        <v>203</v>
      </c>
      <c r="E130" s="3">
        <f>IF(D133=0,"- - -",D130/D133*100)</f>
        <v>9.103139013452914</v>
      </c>
      <c r="F130" s="2">
        <v>16</v>
      </c>
      <c r="G130" s="3">
        <f>IF(F133=0,"- - -",F130/F133*100)</f>
        <v>32</v>
      </c>
      <c r="H130" s="2">
        <v>66</v>
      </c>
      <c r="I130" s="3">
        <f>IF(H133=0,"- - -",H130/H133*100)</f>
        <v>12.915851272015654</v>
      </c>
      <c r="J130" s="26">
        <f t="shared" si="7"/>
        <v>12105</v>
      </c>
      <c r="K130" s="29">
        <f>IF(J133=0,"- - -",J130/J133*100)</f>
        <v>9.7068304652542778</v>
      </c>
    </row>
    <row r="131" spans="1:31" x14ac:dyDescent="0.3">
      <c r="A131" s="44" t="s">
        <v>164</v>
      </c>
      <c r="B131" s="9">
        <v>4661</v>
      </c>
      <c r="C131" s="3">
        <f>IF(B133=0,"- - -",B131/B133*100)</f>
        <v>3.8231554771767216</v>
      </c>
      <c r="D131" s="2">
        <v>84</v>
      </c>
      <c r="E131" s="3">
        <f>IF(D133=0,"- - -",D131/D133*100)</f>
        <v>3.7668161434977581</v>
      </c>
      <c r="F131" s="2">
        <v>0</v>
      </c>
      <c r="G131" s="3">
        <f>IF(F133=0,"- - -",F131/F133*100)</f>
        <v>0</v>
      </c>
      <c r="H131" s="2">
        <v>9</v>
      </c>
      <c r="I131" s="3">
        <f>IF(H133=0,"- - -",H131/H133*100)</f>
        <v>1.7612524461839529</v>
      </c>
      <c r="J131" s="26">
        <f t="shared" si="7"/>
        <v>4754</v>
      </c>
      <c r="K131" s="29">
        <f>IF(J133=0,"- - -",J131/J133*100)</f>
        <v>3.812166214937533</v>
      </c>
    </row>
    <row r="132" spans="1:31" ht="15" thickBot="1" x14ac:dyDescent="0.35">
      <c r="A132" s="45" t="s">
        <v>138</v>
      </c>
      <c r="B132" s="10">
        <v>2780</v>
      </c>
      <c r="C132" s="7">
        <f>IF(B133=0,"- - -",B132/B133*100)</f>
        <v>2.2802772423409756</v>
      </c>
      <c r="D132" s="6">
        <v>44</v>
      </c>
      <c r="E132" s="7">
        <f>IF(D133=0,"- - -",D132/D133*100)</f>
        <v>1.9730941704035874</v>
      </c>
      <c r="F132" s="6">
        <v>0</v>
      </c>
      <c r="G132" s="7">
        <f>IF(F133=0,"- - -",F132/F133*100)</f>
        <v>0</v>
      </c>
      <c r="H132" s="6">
        <v>17</v>
      </c>
      <c r="I132" s="7">
        <f>IF(H133=0,"- - -",H132/H133*100)</f>
        <v>3.3268101761252442</v>
      </c>
      <c r="J132" s="26">
        <f t="shared" si="7"/>
        <v>2841</v>
      </c>
      <c r="K132" s="31">
        <f>IF(J133=0,"- - -",J132/J133*100)</f>
        <v>2.2781582281526149</v>
      </c>
    </row>
    <row r="133" spans="1:31" x14ac:dyDescent="0.3">
      <c r="A133" s="46" t="s">
        <v>153</v>
      </c>
      <c r="B133" s="14">
        <f>SUM(B122:B132)</f>
        <v>121915</v>
      </c>
      <c r="C133" s="15">
        <f>IF(B133=0,"- - -",B133/B133*100)</f>
        <v>100</v>
      </c>
      <c r="D133" s="16">
        <f>SUM(D122:D132)</f>
        <v>2230</v>
      </c>
      <c r="E133" s="15">
        <f>IF(D133=0,"- - -",D133/D133*100)</f>
        <v>100</v>
      </c>
      <c r="F133" s="16">
        <f>SUM(F122:F132)</f>
        <v>50</v>
      </c>
      <c r="G133" s="15">
        <f>IF(F133=0,"- - -",F133/F133*100)</f>
        <v>100</v>
      </c>
      <c r="H133" s="16">
        <f>SUM(H122:H132)</f>
        <v>511</v>
      </c>
      <c r="I133" s="15">
        <f>IF(H133=0,"- - -",H133/H133*100)</f>
        <v>100</v>
      </c>
      <c r="J133" s="22">
        <f>SUM(J122:J132)</f>
        <v>124706</v>
      </c>
      <c r="K133" s="23">
        <f>IF(J133=0,"- - -",J133/J133*100)</f>
        <v>100</v>
      </c>
    </row>
    <row r="134" spans="1:31" ht="15" thickBot="1" x14ac:dyDescent="0.35">
      <c r="A134" s="47" t="s">
        <v>609</v>
      </c>
      <c r="B134" s="18">
        <f>IF($J133=0,"- - -",B133/$J133*100)</f>
        <v>97.761936073645217</v>
      </c>
      <c r="C134" s="19"/>
      <c r="D134" s="20">
        <f>IF($J133=0,"- - -",D133/$J133*100)</f>
        <v>1.7882058601831508</v>
      </c>
      <c r="E134" s="19"/>
      <c r="F134" s="20">
        <f>IF($J133=0,"- - -",F133/$J133*100)</f>
        <v>4.0094301797828497E-2</v>
      </c>
      <c r="G134" s="19"/>
      <c r="H134" s="20">
        <f>IF($J133=0,"- - -",H133/$J133*100)</f>
        <v>0.40976376437380718</v>
      </c>
      <c r="I134" s="19"/>
      <c r="J134" s="24">
        <f>IF($J133=0,"- - -",J133/$J133*100)</f>
        <v>100</v>
      </c>
      <c r="K134" s="25"/>
    </row>
    <row r="135" spans="1:31" x14ac:dyDescent="0.3">
      <c r="A135" s="155" t="s">
        <v>525</v>
      </c>
      <c r="B135" s="156"/>
      <c r="C135" s="156"/>
      <c r="D135" s="156"/>
    </row>
    <row r="137" spans="1:31" x14ac:dyDescent="0.3">
      <c r="A137" s="49" t="s">
        <v>384</v>
      </c>
    </row>
    <row r="138" spans="1:31" ht="15" thickBot="1" x14ac:dyDescent="0.35"/>
    <row r="139" spans="1:31" x14ac:dyDescent="0.3">
      <c r="A139" s="151" t="s">
        <v>99</v>
      </c>
      <c r="B139" s="32" t="s">
        <v>184</v>
      </c>
      <c r="C139" s="33"/>
      <c r="D139" s="33" t="s">
        <v>185</v>
      </c>
      <c r="E139" s="33"/>
      <c r="F139" s="33" t="s">
        <v>170</v>
      </c>
      <c r="G139" s="33"/>
      <c r="H139" s="33" t="s">
        <v>171</v>
      </c>
      <c r="I139" s="33"/>
      <c r="J139" s="33" t="s">
        <v>172</v>
      </c>
      <c r="K139" s="33"/>
      <c r="L139" s="33" t="s">
        <v>173</v>
      </c>
      <c r="M139" s="33"/>
      <c r="N139" s="33" t="s">
        <v>174</v>
      </c>
      <c r="O139" s="33"/>
      <c r="P139" s="33" t="s">
        <v>175</v>
      </c>
      <c r="Q139" s="33"/>
      <c r="R139" s="33" t="s">
        <v>176</v>
      </c>
      <c r="S139" s="33"/>
      <c r="T139" s="33" t="s">
        <v>177</v>
      </c>
      <c r="U139" s="33"/>
      <c r="V139" s="33" t="s">
        <v>178</v>
      </c>
      <c r="W139" s="33"/>
      <c r="X139" s="33" t="s">
        <v>180</v>
      </c>
      <c r="Y139" s="33"/>
      <c r="Z139" s="33" t="s">
        <v>181</v>
      </c>
      <c r="AA139" s="34"/>
      <c r="AB139" s="33" t="s">
        <v>182</v>
      </c>
      <c r="AC139" s="33"/>
      <c r="AD139" s="35" t="s">
        <v>153</v>
      </c>
      <c r="AE139" s="36"/>
    </row>
    <row r="140" spans="1:31" ht="15" thickBot="1" x14ac:dyDescent="0.35">
      <c r="A140" s="152"/>
      <c r="B140" s="37" t="s">
        <v>154</v>
      </c>
      <c r="C140" s="38" t="s">
        <v>0</v>
      </c>
      <c r="D140" s="39" t="s">
        <v>154</v>
      </c>
      <c r="E140" s="38" t="s">
        <v>0</v>
      </c>
      <c r="F140" s="39" t="s">
        <v>154</v>
      </c>
      <c r="G140" s="38" t="s">
        <v>0</v>
      </c>
      <c r="H140" s="39" t="s">
        <v>154</v>
      </c>
      <c r="I140" s="38" t="s">
        <v>0</v>
      </c>
      <c r="J140" s="39" t="s">
        <v>154</v>
      </c>
      <c r="K140" s="38" t="s">
        <v>0</v>
      </c>
      <c r="L140" s="39" t="s">
        <v>154</v>
      </c>
      <c r="M140" s="38" t="s">
        <v>0</v>
      </c>
      <c r="N140" s="39" t="s">
        <v>154</v>
      </c>
      <c r="O140" s="38" t="s">
        <v>0</v>
      </c>
      <c r="P140" s="39" t="s">
        <v>154</v>
      </c>
      <c r="Q140" s="38" t="s">
        <v>0</v>
      </c>
      <c r="R140" s="39" t="s">
        <v>154</v>
      </c>
      <c r="S140" s="38" t="s">
        <v>0</v>
      </c>
      <c r="T140" s="39" t="s">
        <v>154</v>
      </c>
      <c r="U140" s="38" t="s">
        <v>0</v>
      </c>
      <c r="V140" s="39" t="s">
        <v>154</v>
      </c>
      <c r="W140" s="38" t="s">
        <v>0</v>
      </c>
      <c r="X140" s="39" t="s">
        <v>154</v>
      </c>
      <c r="Y140" s="38" t="s">
        <v>0</v>
      </c>
      <c r="Z140" s="39" t="s">
        <v>154</v>
      </c>
      <c r="AA140" s="40" t="s">
        <v>0</v>
      </c>
      <c r="AB140" s="39" t="s">
        <v>154</v>
      </c>
      <c r="AC140" s="38" t="s">
        <v>0</v>
      </c>
      <c r="AD140" s="41" t="s">
        <v>154</v>
      </c>
      <c r="AE140" s="42" t="s">
        <v>0</v>
      </c>
    </row>
    <row r="141" spans="1:31" x14ac:dyDescent="0.3">
      <c r="A141" s="43" t="s">
        <v>155</v>
      </c>
      <c r="B141" s="8">
        <v>214</v>
      </c>
      <c r="C141" s="5">
        <f>IF(B152=0,"- - -",B141/B152*100)</f>
        <v>11.732456140350877</v>
      </c>
      <c r="D141" s="4">
        <v>290</v>
      </c>
      <c r="E141" s="5">
        <f>IF(D152=0,"- - -",D141/D152*100)</f>
        <v>11.688835147118096</v>
      </c>
      <c r="F141" s="4">
        <v>356</v>
      </c>
      <c r="G141" s="5">
        <f>IF(F152=0,"- - -",F141/F152*100)</f>
        <v>7.7543018950119791</v>
      </c>
      <c r="H141" s="4">
        <v>943</v>
      </c>
      <c r="I141" s="5">
        <f>IF(H152=0,"- - -",H141/H152*100)</f>
        <v>5.4086607398910242</v>
      </c>
      <c r="J141" s="4">
        <v>2600</v>
      </c>
      <c r="K141" s="5">
        <f>IF(J152=0,"- - -",J141/J152*100)</f>
        <v>5.3403442468060636</v>
      </c>
      <c r="L141" s="4">
        <v>4859</v>
      </c>
      <c r="M141" s="5">
        <f>IF(L152=0,"- - -",L141/L152*100)</f>
        <v>16.871527777777779</v>
      </c>
      <c r="N141" s="4">
        <v>1198</v>
      </c>
      <c r="O141" s="5">
        <f>IF(N152=0,"- - -",N141/N152*100)</f>
        <v>12.236976506639428</v>
      </c>
      <c r="P141" s="4">
        <v>545</v>
      </c>
      <c r="Q141" s="5">
        <f>IF(P152=0,"- - -",P141/P152*100)</f>
        <v>12.162463735773263</v>
      </c>
      <c r="R141" s="4">
        <v>111</v>
      </c>
      <c r="S141" s="5">
        <f>IF(R152=0,"- - -",R141/R152*100)</f>
        <v>8.2897684839432415</v>
      </c>
      <c r="T141" s="4">
        <v>87</v>
      </c>
      <c r="U141" s="5">
        <f>IF(T152=0,"- - -",T141/T152*100)</f>
        <v>10.635696821515893</v>
      </c>
      <c r="V141" s="4">
        <v>63</v>
      </c>
      <c r="W141" s="5">
        <f>IF(V152=0,"- - -",V141/V152*100)</f>
        <v>9.9056603773584904</v>
      </c>
      <c r="X141" s="4">
        <v>345</v>
      </c>
      <c r="Y141" s="5">
        <f>IF(X152=0,"- - -",X141/X152*100)</f>
        <v>10.553686142551239</v>
      </c>
      <c r="Z141" s="4">
        <v>153</v>
      </c>
      <c r="AA141" s="11">
        <f>IF(Z152=0,"- - -",Z141/Z152*100)</f>
        <v>10.975609756097562</v>
      </c>
      <c r="AB141" s="4">
        <v>90</v>
      </c>
      <c r="AC141" s="5">
        <f>IF(AB152=0,"- - -",AB141/AB152*100)</f>
        <v>6.2937062937062942</v>
      </c>
      <c r="AD141" s="26">
        <f>B141+D141+F141+H141+J141+L141+N141+P141+R141+T141+V141+X141+Z141+AB141</f>
        <v>11854</v>
      </c>
      <c r="AE141" s="27">
        <f>IF(AD152=0,"- - -",AD141/AD152*100)</f>
        <v>9.3357695276198278</v>
      </c>
    </row>
    <row r="142" spans="1:31" x14ac:dyDescent="0.3">
      <c r="A142" s="44" t="s">
        <v>156</v>
      </c>
      <c r="B142" s="9">
        <v>222</v>
      </c>
      <c r="C142" s="3">
        <f>IF(B152=0,"- - -",B142/B152*100)</f>
        <v>12.171052631578947</v>
      </c>
      <c r="D142" s="2">
        <v>526</v>
      </c>
      <c r="E142" s="3">
        <f>IF(D152=0,"- - -",D142/D152*100)</f>
        <v>21.201128577186619</v>
      </c>
      <c r="F142" s="2">
        <v>941</v>
      </c>
      <c r="G142" s="3">
        <f>IF(F152=0,"- - -",F142/F152*100)</f>
        <v>20.496623829231105</v>
      </c>
      <c r="H142" s="2">
        <v>2345</v>
      </c>
      <c r="I142" s="3">
        <f>IF(H152=0,"- - -",H142/H152*100)</f>
        <v>13.449956983080011</v>
      </c>
      <c r="J142" s="2">
        <v>5850</v>
      </c>
      <c r="K142" s="3">
        <f>IF(J152=0,"- - -",J142/J152*100)</f>
        <v>12.015774555313643</v>
      </c>
      <c r="L142" s="2">
        <v>3385</v>
      </c>
      <c r="M142" s="3">
        <f>IF(L152=0,"- - -",L142/L152*100)</f>
        <v>11.753472222222221</v>
      </c>
      <c r="N142" s="2">
        <v>1274</v>
      </c>
      <c r="O142" s="3">
        <f>IF(N152=0,"- - -",N142/N152*100)</f>
        <v>13.013278855975486</v>
      </c>
      <c r="P142" s="2">
        <v>781</v>
      </c>
      <c r="Q142" s="3">
        <f>IF(P152=0,"- - -",P142/P152*100)</f>
        <v>17.429145280071413</v>
      </c>
      <c r="R142" s="2">
        <v>191</v>
      </c>
      <c r="S142" s="3">
        <f>IF(R152=0,"- - -",R142/R152*100)</f>
        <v>14.264376400298731</v>
      </c>
      <c r="T142" s="2">
        <v>114</v>
      </c>
      <c r="U142" s="3">
        <f>IF(T152=0,"- - -",T142/T152*100)</f>
        <v>13.93643031784841</v>
      </c>
      <c r="V142" s="2">
        <v>69</v>
      </c>
      <c r="W142" s="3">
        <f>IF(V152=0,"- - -",V142/V152*100)</f>
        <v>10.849056603773585</v>
      </c>
      <c r="X142" s="2">
        <v>443</v>
      </c>
      <c r="Y142" s="3">
        <f>IF(X152=0,"- - -",X142/X152*100)</f>
        <v>13.551544814928112</v>
      </c>
      <c r="Z142" s="2">
        <v>148</v>
      </c>
      <c r="AA142" s="12">
        <f>IF(Z152=0,"- - -",Z142/Z152*100)</f>
        <v>10.616929698708752</v>
      </c>
      <c r="AB142" s="2">
        <v>112</v>
      </c>
      <c r="AC142" s="3">
        <f>IF(AB152=0,"- - -",AB142/AB152*100)</f>
        <v>7.8321678321678325</v>
      </c>
      <c r="AD142" s="26">
        <f t="shared" ref="AD142:AD151" si="8">B142+D142+F142+H142+J142+L142+N142+P142+R142+T142+V142+X142+Z142+AB142</f>
        <v>16401</v>
      </c>
      <c r="AE142" s="29">
        <f>IF(AD152=0,"- - -",AD142/AD152*100)</f>
        <v>12.916817616204893</v>
      </c>
    </row>
    <row r="143" spans="1:31" x14ac:dyDescent="0.3">
      <c r="A143" s="44" t="s">
        <v>157</v>
      </c>
      <c r="B143" s="9">
        <v>423</v>
      </c>
      <c r="C143" s="3">
        <f>IF(B152=0,"- - -",B143/B152*100)</f>
        <v>23.190789473684212</v>
      </c>
      <c r="D143" s="2">
        <v>674</v>
      </c>
      <c r="E143" s="3">
        <f>IF(D152=0,"- - -",D143/D152*100)</f>
        <v>27.166465135026197</v>
      </c>
      <c r="F143" s="2">
        <v>1021</v>
      </c>
      <c r="G143" s="3">
        <f>IF(F152=0,"- - -",F143/F152*100)</f>
        <v>22.23916358091919</v>
      </c>
      <c r="H143" s="2">
        <v>2642</v>
      </c>
      <c r="I143" s="3">
        <f>IF(H152=0,"- - -",H143/H152*100)</f>
        <v>15.153427014625754</v>
      </c>
      <c r="J143" s="2">
        <v>9077</v>
      </c>
      <c r="K143" s="3">
        <f>IF(J152=0,"- - -",J143/J152*100)</f>
        <v>18.643963357022553</v>
      </c>
      <c r="L143" s="2">
        <v>3937</v>
      </c>
      <c r="M143" s="3">
        <f>IF(L152=0,"- - -",L143/L152*100)</f>
        <v>13.670138888888889</v>
      </c>
      <c r="N143" s="2">
        <v>2122</v>
      </c>
      <c r="O143" s="3">
        <f>IF(N152=0,"- - -",N143/N152*100)</f>
        <v>21.675178753830441</v>
      </c>
      <c r="P143" s="2">
        <v>847</v>
      </c>
      <c r="Q143" s="3">
        <f>IF(P152=0,"- - -",P143/P152*100)</f>
        <v>18.902030796697169</v>
      </c>
      <c r="R143" s="2">
        <v>180</v>
      </c>
      <c r="S143" s="3">
        <f>IF(R152=0,"- - -",R143/R152*100)</f>
        <v>13.44286781179985</v>
      </c>
      <c r="T143" s="2">
        <v>151</v>
      </c>
      <c r="U143" s="3">
        <f>IF(T152=0,"- - -",T143/T152*100)</f>
        <v>18.459657701711489</v>
      </c>
      <c r="V143" s="2">
        <v>114</v>
      </c>
      <c r="W143" s="3">
        <f>IF(V152=0,"- - -",V143/V152*100)</f>
        <v>17.924528301886792</v>
      </c>
      <c r="X143" s="2">
        <v>613</v>
      </c>
      <c r="Y143" s="3">
        <f>IF(X152=0,"- - -",X143/X152*100)</f>
        <v>18.751911899663508</v>
      </c>
      <c r="Z143" s="2">
        <v>286</v>
      </c>
      <c r="AA143" s="12">
        <f>IF(Z152=0,"- - -",Z143/Z152*100)</f>
        <v>20.516499282639884</v>
      </c>
      <c r="AB143" s="2">
        <v>218</v>
      </c>
      <c r="AC143" s="3">
        <f>IF(AB152=0,"- - -",AB143/AB152*100)</f>
        <v>15.244755244755245</v>
      </c>
      <c r="AD143" s="26">
        <f t="shared" si="8"/>
        <v>22305</v>
      </c>
      <c r="AE143" s="29">
        <f>IF(AD152=0,"- - -",AD143/AD152*100)</f>
        <v>17.566588435427725</v>
      </c>
    </row>
    <row r="144" spans="1:31" x14ac:dyDescent="0.3">
      <c r="A144" s="44" t="s">
        <v>158</v>
      </c>
      <c r="B144" s="9">
        <v>96</v>
      </c>
      <c r="C144" s="3">
        <f>IF(B152=0,"- - -",B144/B152*100)</f>
        <v>5.2631578947368416</v>
      </c>
      <c r="D144" s="2">
        <v>293</v>
      </c>
      <c r="E144" s="3">
        <f>IF(D152=0,"- - -",D144/D152*100)</f>
        <v>11.809754131398629</v>
      </c>
      <c r="F144" s="2">
        <v>410</v>
      </c>
      <c r="G144" s="3">
        <f>IF(F152=0,"- - -",F144/F152*100)</f>
        <v>8.9305162274014371</v>
      </c>
      <c r="H144" s="2">
        <v>1013</v>
      </c>
      <c r="I144" s="3">
        <f>IF(H152=0,"- - -",H144/H152*100)</f>
        <v>5.8101519931172927</v>
      </c>
      <c r="J144" s="2">
        <v>3284</v>
      </c>
      <c r="K144" s="3">
        <f>IF(J152=0,"- - -",J144/J152*100)</f>
        <v>6.7452655794273504</v>
      </c>
      <c r="L144" s="2">
        <v>2009</v>
      </c>
      <c r="M144" s="3">
        <f>IF(L152=0,"- - -",L144/L152*100)</f>
        <v>6.9756944444444438</v>
      </c>
      <c r="N144" s="2">
        <v>490</v>
      </c>
      <c r="O144" s="3">
        <f>IF(N152=0,"- - -",N144/N152*100)</f>
        <v>5.0051072522982638</v>
      </c>
      <c r="P144" s="2">
        <v>240</v>
      </c>
      <c r="Q144" s="3">
        <f>IF(P152=0,"- - -",P144/P152*100)</f>
        <v>5.3559473331845568</v>
      </c>
      <c r="R144" s="2">
        <v>77</v>
      </c>
      <c r="S144" s="3">
        <f>IF(R152=0,"- - -",R144/R152*100)</f>
        <v>5.7505601194921585</v>
      </c>
      <c r="T144" s="2">
        <v>47</v>
      </c>
      <c r="U144" s="3">
        <f>IF(T152=0,"- - -",T144/T152*100)</f>
        <v>5.7457212713936432</v>
      </c>
      <c r="V144" s="2">
        <v>40</v>
      </c>
      <c r="W144" s="3">
        <f>IF(V152=0,"- - -",V144/V152*100)</f>
        <v>6.2893081761006293</v>
      </c>
      <c r="X144" s="2">
        <v>220</v>
      </c>
      <c r="Y144" s="3">
        <f>IF(X152=0,"- - -",X144/X152*100)</f>
        <v>6.7298868155399205</v>
      </c>
      <c r="Z144" s="2">
        <v>86</v>
      </c>
      <c r="AA144" s="12">
        <f>IF(Z152=0,"- - -",Z144/Z152*100)</f>
        <v>6.1692969870875176</v>
      </c>
      <c r="AB144" s="2">
        <v>64</v>
      </c>
      <c r="AC144" s="3">
        <f>IF(AB152=0,"- - -",AB144/AB152*100)</f>
        <v>4.4755244755244759</v>
      </c>
      <c r="AD144" s="26">
        <f t="shared" si="8"/>
        <v>8369</v>
      </c>
      <c r="AE144" s="29">
        <f>IF(AD152=0,"- - -",AD144/AD152*100)</f>
        <v>6.5911131412730164</v>
      </c>
    </row>
    <row r="145" spans="1:31" x14ac:dyDescent="0.3">
      <c r="A145" s="44" t="s">
        <v>159</v>
      </c>
      <c r="B145" s="9">
        <v>22</v>
      </c>
      <c r="C145" s="3">
        <f>IF(B152=0,"- - -",B145/B152*100)</f>
        <v>1.2061403508771928</v>
      </c>
      <c r="D145" s="2">
        <v>167</v>
      </c>
      <c r="E145" s="3">
        <f>IF(D152=0,"- - -",D145/D152*100)</f>
        <v>6.731156791616284</v>
      </c>
      <c r="F145" s="2">
        <v>173</v>
      </c>
      <c r="G145" s="3">
        <f>IF(F152=0,"- - -",F145/F152*100)</f>
        <v>3.7682422130254847</v>
      </c>
      <c r="H145" s="2">
        <v>590</v>
      </c>
      <c r="I145" s="3">
        <f>IF(H152=0,"- - -",H145/H152*100)</f>
        <v>3.3839977057642674</v>
      </c>
      <c r="J145" s="2">
        <v>2081</v>
      </c>
      <c r="K145" s="3">
        <f>IF(J152=0,"- - -",J145/J152*100)</f>
        <v>4.2743293760013144</v>
      </c>
      <c r="L145" s="2">
        <v>1816</v>
      </c>
      <c r="M145" s="3">
        <f>IF(L152=0,"- - -",L145/L152*100)</f>
        <v>6.3055555555555562</v>
      </c>
      <c r="N145" s="2">
        <v>628</v>
      </c>
      <c r="O145" s="3">
        <f>IF(N152=0,"- - -",N145/N152*100)</f>
        <v>6.4147088866189987</v>
      </c>
      <c r="P145" s="2">
        <v>477</v>
      </c>
      <c r="Q145" s="3">
        <f>IF(P152=0,"- - -",P145/P152*100)</f>
        <v>10.644945324704306</v>
      </c>
      <c r="R145" s="2">
        <v>94</v>
      </c>
      <c r="S145" s="3">
        <f>IF(R152=0,"- - -",R145/R152*100)</f>
        <v>7.0201643017177</v>
      </c>
      <c r="T145" s="2">
        <v>29</v>
      </c>
      <c r="U145" s="3">
        <f>IF(T152=0,"- - -",T145/T152*100)</f>
        <v>3.5452322738386304</v>
      </c>
      <c r="V145" s="2">
        <v>31</v>
      </c>
      <c r="W145" s="3">
        <f>IF(V152=0,"- - -",V145/V152*100)</f>
        <v>4.8742138364779874</v>
      </c>
      <c r="X145" s="2">
        <v>206</v>
      </c>
      <c r="Y145" s="3">
        <f>IF(X152=0,"- - -",X145/X152*100)</f>
        <v>6.3016212909146523</v>
      </c>
      <c r="Z145" s="2">
        <v>104</v>
      </c>
      <c r="AA145" s="12">
        <f>IF(Z152=0,"- - -",Z145/Z152*100)</f>
        <v>7.4605451936872305</v>
      </c>
      <c r="AB145" s="2">
        <v>144</v>
      </c>
      <c r="AC145" s="3">
        <f>IF(AB152=0,"- - -",AB145/AB152*100)</f>
        <v>10.06993006993007</v>
      </c>
      <c r="AD145" s="26">
        <f t="shared" si="8"/>
        <v>6562</v>
      </c>
      <c r="AE145" s="29">
        <f>IF(AD152=0,"- - -",AD145/AD152*100)</f>
        <v>5.167987146974971</v>
      </c>
    </row>
    <row r="146" spans="1:31" x14ac:dyDescent="0.3">
      <c r="A146" s="44" t="s">
        <v>160</v>
      </c>
      <c r="B146" s="9">
        <v>513</v>
      </c>
      <c r="C146" s="3">
        <f>IF(B152=0,"- - -",B146/B152*100)</f>
        <v>28.125</v>
      </c>
      <c r="D146" s="2">
        <v>301</v>
      </c>
      <c r="E146" s="3">
        <f>IF(D152=0,"- - -",D146/D152*100)</f>
        <v>12.132204756146715</v>
      </c>
      <c r="F146" s="2">
        <v>840</v>
      </c>
      <c r="G146" s="3">
        <f>IF(F152=0,"- - -",F146/F152*100)</f>
        <v>18.296667392724896</v>
      </c>
      <c r="H146" s="2">
        <v>5237</v>
      </c>
      <c r="I146" s="3">
        <f>IF(H152=0,"- - -",H146/H152*100)</f>
        <v>30.037281330656722</v>
      </c>
      <c r="J146" s="2">
        <v>10728</v>
      </c>
      <c r="K146" s="3">
        <f>IF(J152=0,"- - -",J146/J152*100)</f>
        <v>22.035081953744402</v>
      </c>
      <c r="L146" s="2">
        <v>4068</v>
      </c>
      <c r="M146" s="3">
        <f>IF(L152=0,"- - -",L146/L152*100)</f>
        <v>14.124999999999998</v>
      </c>
      <c r="N146" s="2">
        <v>1353</v>
      </c>
      <c r="O146" s="3">
        <f>IF(N152=0,"- - -",N146/N152*100)</f>
        <v>13.820224719101123</v>
      </c>
      <c r="P146" s="2">
        <v>546</v>
      </c>
      <c r="Q146" s="3">
        <f>IF(P152=0,"- - -",P146/P152*100)</f>
        <v>12.184780182994867</v>
      </c>
      <c r="R146" s="2">
        <v>259</v>
      </c>
      <c r="S146" s="3">
        <f>IF(R152=0,"- - -",R146/R152*100)</f>
        <v>19.342793129200896</v>
      </c>
      <c r="T146" s="2">
        <v>158</v>
      </c>
      <c r="U146" s="3">
        <f>IF(T152=0,"- - -",T146/T152*100)</f>
        <v>19.315403422982886</v>
      </c>
      <c r="V146" s="2">
        <v>119</v>
      </c>
      <c r="W146" s="3">
        <f>IF(V152=0,"- - -",V146/V152*100)</f>
        <v>18.710691823899371</v>
      </c>
      <c r="X146" s="2">
        <v>554</v>
      </c>
      <c r="Y146" s="3">
        <f>IF(X152=0,"- - -",X146/X152*100)</f>
        <v>16.947078617314162</v>
      </c>
      <c r="Z146" s="2">
        <v>269</v>
      </c>
      <c r="AA146" s="12">
        <f>IF(Z152=0,"- - -",Z146/Z152*100)</f>
        <v>19.296987087517934</v>
      </c>
      <c r="AB146" s="2">
        <v>384</v>
      </c>
      <c r="AC146" s="3">
        <f>IF(AB152=0,"- - -",AB146/AB152*100)</f>
        <v>26.853146853146853</v>
      </c>
      <c r="AD146" s="26">
        <f t="shared" si="8"/>
        <v>25329</v>
      </c>
      <c r="AE146" s="29">
        <f>IF(AD152=0,"- - -",AD146/AD152*100)</f>
        <v>19.948178367224788</v>
      </c>
    </row>
    <row r="147" spans="1:31" x14ac:dyDescent="0.3">
      <c r="A147" s="44" t="s">
        <v>161</v>
      </c>
      <c r="B147" s="9">
        <v>158</v>
      </c>
      <c r="C147" s="3">
        <f>IF(B152=0,"- - -",B147/B152*100)</f>
        <v>8.662280701754387</v>
      </c>
      <c r="D147" s="2">
        <v>91</v>
      </c>
      <c r="E147" s="3">
        <f>IF(D152=0,"- - -",D147/D152*100)</f>
        <v>3.6678758565094718</v>
      </c>
      <c r="F147" s="2">
        <v>331</v>
      </c>
      <c r="G147" s="3">
        <f>IF(F152=0,"- - -",F147/F152*100)</f>
        <v>7.2097582226094543</v>
      </c>
      <c r="H147" s="2">
        <v>1834</v>
      </c>
      <c r="I147" s="3">
        <f>IF(H152=0,"- - -",H147/H152*100)</f>
        <v>10.519070834528248</v>
      </c>
      <c r="J147" s="2">
        <v>6073</v>
      </c>
      <c r="K147" s="3">
        <f>IF(J152=0,"- - -",J147/J152*100)</f>
        <v>12.473811773405085</v>
      </c>
      <c r="L147" s="2">
        <v>3053</v>
      </c>
      <c r="M147" s="3">
        <f>IF(L152=0,"- - -",L147/L152*100)</f>
        <v>10.600694444444445</v>
      </c>
      <c r="N147" s="2">
        <v>1151</v>
      </c>
      <c r="O147" s="3">
        <f>IF(N152=0,"- - -",N147/N152*100)</f>
        <v>11.756894790602654</v>
      </c>
      <c r="P147" s="2">
        <v>471</v>
      </c>
      <c r="Q147" s="3">
        <f>IF(P152=0,"- - -",P147/P152*100)</f>
        <v>10.511046641374692</v>
      </c>
      <c r="R147" s="2">
        <v>200</v>
      </c>
      <c r="S147" s="3">
        <f>IF(R152=0,"- - -",R147/R152*100)</f>
        <v>14.936519790888722</v>
      </c>
      <c r="T147" s="2">
        <v>114</v>
      </c>
      <c r="U147" s="3">
        <f>IF(T152=0,"- - -",T147/T152*100)</f>
        <v>13.93643031784841</v>
      </c>
      <c r="V147" s="2">
        <v>78</v>
      </c>
      <c r="W147" s="3">
        <f>IF(V152=0,"- - -",V147/V152*100)</f>
        <v>12.264150943396226</v>
      </c>
      <c r="X147" s="2">
        <v>370</v>
      </c>
      <c r="Y147" s="3">
        <f>IF(X152=0,"- - -",X147/X152*100)</f>
        <v>11.318446007953503</v>
      </c>
      <c r="Z147" s="2">
        <v>141</v>
      </c>
      <c r="AA147" s="12">
        <f>IF(Z152=0,"- - -",Z147/Z152*100)</f>
        <v>10.114777618364419</v>
      </c>
      <c r="AB147" s="2">
        <v>158</v>
      </c>
      <c r="AC147" s="3">
        <f>IF(AB152=0,"- - -",AB147/AB152*100)</f>
        <v>11.048951048951048</v>
      </c>
      <c r="AD147" s="26">
        <f t="shared" si="8"/>
        <v>14223</v>
      </c>
      <c r="AE147" s="29">
        <f>IF(AD152=0,"- - -",AD147/AD152*100)</f>
        <v>11.201505820089153</v>
      </c>
    </row>
    <row r="148" spans="1:31" x14ac:dyDescent="0.3">
      <c r="A148" s="44" t="s">
        <v>162</v>
      </c>
      <c r="B148" s="9">
        <v>17</v>
      </c>
      <c r="C148" s="3">
        <f>IF(B152=0,"- - -",B148/B152*100)</f>
        <v>0.93201754385964908</v>
      </c>
      <c r="D148" s="2">
        <v>31</v>
      </c>
      <c r="E148" s="3">
        <f>IF(D152=0,"- - -",D148/D152*100)</f>
        <v>1.2494961708988312</v>
      </c>
      <c r="F148" s="2">
        <v>130</v>
      </c>
      <c r="G148" s="3">
        <f>IF(F152=0,"- - -",F148/F152*100)</f>
        <v>2.8316270964931385</v>
      </c>
      <c r="H148" s="2">
        <v>703</v>
      </c>
      <c r="I148" s="3">
        <f>IF(H152=0,"- - -",H148/H152*100)</f>
        <v>4.0321193002581017</v>
      </c>
      <c r="J148" s="2">
        <v>446</v>
      </c>
      <c r="K148" s="3">
        <f>IF(J152=0,"- - -",J148/J152*100)</f>
        <v>0.9160744361828862</v>
      </c>
      <c r="L148" s="2">
        <v>349</v>
      </c>
      <c r="M148" s="3">
        <f>IF(L152=0,"- - -",L148/L152*100)</f>
        <v>1.2118055555555556</v>
      </c>
      <c r="N148" s="2">
        <v>95</v>
      </c>
      <c r="O148" s="3">
        <f>IF(N152=0,"- - -",N148/N152*100)</f>
        <v>0.97037793667007155</v>
      </c>
      <c r="P148" s="2">
        <v>28</v>
      </c>
      <c r="Q148" s="3">
        <f>IF(P152=0,"- - -",P148/P152*100)</f>
        <v>0.62486052220486499</v>
      </c>
      <c r="R148" s="2">
        <v>21</v>
      </c>
      <c r="S148" s="3">
        <f>IF(R152=0,"- - -",R148/R152*100)</f>
        <v>1.568334578043316</v>
      </c>
      <c r="T148" s="2">
        <v>12</v>
      </c>
      <c r="U148" s="3">
        <f>IF(T152=0,"- - -",T148/T152*100)</f>
        <v>1.4669926650366749</v>
      </c>
      <c r="V148" s="2">
        <v>9</v>
      </c>
      <c r="W148" s="3">
        <f>IF(V152=0,"- - -",V148/V152*100)</f>
        <v>1.4150943396226416</v>
      </c>
      <c r="X148" s="2">
        <v>34</v>
      </c>
      <c r="Y148" s="3">
        <f>IF(X152=0,"- - -",X148/X152*100)</f>
        <v>1.0400734169470787</v>
      </c>
      <c r="Z148" s="2">
        <v>4</v>
      </c>
      <c r="AA148" s="12">
        <f>IF(Z152=0,"- - -",Z148/Z152*100)</f>
        <v>0.28694404591104739</v>
      </c>
      <c r="AB148" s="2">
        <v>5</v>
      </c>
      <c r="AC148" s="3">
        <f>IF(AB152=0,"- - -",AB148/AB152*100)</f>
        <v>0.34965034965034963</v>
      </c>
      <c r="AD148" s="26">
        <f t="shared" si="8"/>
        <v>1884</v>
      </c>
      <c r="AE148" s="29">
        <f>IF(AD152=0,"- - -",AD148/AD152*100)</f>
        <v>1.4837683305243594</v>
      </c>
    </row>
    <row r="149" spans="1:31" x14ac:dyDescent="0.3">
      <c r="A149" s="44" t="s">
        <v>163</v>
      </c>
      <c r="B149" s="9">
        <v>98</v>
      </c>
      <c r="C149" s="3">
        <f>IF(B152=0,"- - -",B149/B152*100)</f>
        <v>5.3728070175438596</v>
      </c>
      <c r="D149" s="2">
        <v>74</v>
      </c>
      <c r="E149" s="3">
        <f>IF(D152=0,"- - -",D149/D152*100)</f>
        <v>2.9826682789197907</v>
      </c>
      <c r="F149" s="2">
        <v>219</v>
      </c>
      <c r="G149" s="3">
        <f>IF(F152=0,"- - -",F149/F152*100)</f>
        <v>4.7702025702461333</v>
      </c>
      <c r="H149" s="2">
        <v>1091</v>
      </c>
      <c r="I149" s="3">
        <f>IF(H152=0,"- - -",H149/H152*100)</f>
        <v>6.2575279609979928</v>
      </c>
      <c r="J149" s="2">
        <v>5160</v>
      </c>
      <c r="K149" s="3">
        <f>IF(J152=0,"- - -",J149/J152*100)</f>
        <v>10.598529351353573</v>
      </c>
      <c r="L149" s="2">
        <v>3501</v>
      </c>
      <c r="M149" s="3">
        <f>IF(L152=0,"- - -",L149/L152*100)</f>
        <v>12.15625</v>
      </c>
      <c r="N149" s="2">
        <v>937</v>
      </c>
      <c r="O149" s="3">
        <f>IF(N152=0,"- - -",N149/N152*100)</f>
        <v>9.5709908069458631</v>
      </c>
      <c r="P149" s="2">
        <v>334</v>
      </c>
      <c r="Q149" s="3">
        <f>IF(P152=0,"- - -",P149/P152*100)</f>
        <v>7.4536933720151755</v>
      </c>
      <c r="R149" s="2">
        <v>129</v>
      </c>
      <c r="S149" s="3">
        <f>IF(R152=0,"- - -",R149/R152*100)</f>
        <v>9.6340552651232265</v>
      </c>
      <c r="T149" s="2">
        <v>70</v>
      </c>
      <c r="U149" s="3">
        <f>IF(T152=0,"- - -",T149/T152*100)</f>
        <v>8.5574572127139366</v>
      </c>
      <c r="V149" s="2">
        <v>70</v>
      </c>
      <c r="W149" s="3">
        <f>IF(V152=0,"- - -",V149/V152*100)</f>
        <v>11.0062893081761</v>
      </c>
      <c r="X149" s="2">
        <v>297</v>
      </c>
      <c r="Y149" s="3">
        <f>IF(X152=0,"- - -",X149/X152*100)</f>
        <v>9.0853472009788927</v>
      </c>
      <c r="Z149" s="2">
        <v>131</v>
      </c>
      <c r="AA149" s="12">
        <f>IF(Z152=0,"- - -",Z149/Z152*100)</f>
        <v>9.3974175035868015</v>
      </c>
      <c r="AB149" s="2">
        <v>214</v>
      </c>
      <c r="AC149" s="3">
        <f>IF(AB152=0,"- - -",AB149/AB152*100)</f>
        <v>14.965034965034965</v>
      </c>
      <c r="AD149" s="26">
        <f t="shared" si="8"/>
        <v>12325</v>
      </c>
      <c r="AE149" s="29">
        <f>IF(AD152=0,"- - -",AD149/AD152*100)</f>
        <v>9.7067116102509168</v>
      </c>
    </row>
    <row r="150" spans="1:31" x14ac:dyDescent="0.3">
      <c r="A150" s="44" t="s">
        <v>164</v>
      </c>
      <c r="B150" s="9">
        <v>26</v>
      </c>
      <c r="C150" s="3">
        <f>IF(B152=0,"- - -",B150/B152*100)</f>
        <v>1.4254385964912279</v>
      </c>
      <c r="D150" s="2">
        <v>15</v>
      </c>
      <c r="E150" s="3">
        <f>IF(D152=0,"- - -",D150/D152*100)</f>
        <v>0.60459492140266025</v>
      </c>
      <c r="F150" s="2">
        <v>78</v>
      </c>
      <c r="G150" s="3">
        <f>IF(F152=0,"- - -",F150/F152*100)</f>
        <v>1.6989762578958831</v>
      </c>
      <c r="H150" s="2">
        <v>638</v>
      </c>
      <c r="I150" s="3">
        <f>IF(H152=0,"- - -",H150/H152*100)</f>
        <v>3.6593059936908521</v>
      </c>
      <c r="J150" s="2">
        <v>1825</v>
      </c>
      <c r="K150" s="3">
        <f>IF(J152=0,"- - -",J150/J152*100)</f>
        <v>3.7485108655465638</v>
      </c>
      <c r="L150" s="2">
        <v>1338</v>
      </c>
      <c r="M150" s="3">
        <f>IF(L152=0,"- - -",L150/L152*100)</f>
        <v>4.645833333333333</v>
      </c>
      <c r="N150" s="2">
        <v>415</v>
      </c>
      <c r="O150" s="3">
        <f>IF(N152=0,"- - -",N150/N152*100)</f>
        <v>4.2390194075587333</v>
      </c>
      <c r="P150" s="2">
        <v>172</v>
      </c>
      <c r="Q150" s="3">
        <f>IF(P152=0,"- - -",P150/P152*100)</f>
        <v>3.8384289221155989</v>
      </c>
      <c r="R150" s="2">
        <v>57</v>
      </c>
      <c r="S150" s="3">
        <f>IF(R152=0,"- - -",R150/R152*100)</f>
        <v>4.2569081404032856</v>
      </c>
      <c r="T150" s="2">
        <v>25</v>
      </c>
      <c r="U150" s="3">
        <f>IF(T152=0,"- - -",T150/T152*100)</f>
        <v>3.0562347188264058</v>
      </c>
      <c r="V150" s="2">
        <v>33</v>
      </c>
      <c r="W150" s="3">
        <f>IF(V152=0,"- - -",V150/V152*100)</f>
        <v>5.1886792452830193</v>
      </c>
      <c r="X150" s="2">
        <v>127</v>
      </c>
      <c r="Y150" s="3">
        <f>IF(X152=0,"- - -",X150/X152*100)</f>
        <v>3.8849801162434994</v>
      </c>
      <c r="Z150" s="2">
        <v>53</v>
      </c>
      <c r="AA150" s="12">
        <f>IF(Z152=0,"- - -",Z150/Z152*100)</f>
        <v>3.8020086083213771</v>
      </c>
      <c r="AB150" s="2">
        <v>34</v>
      </c>
      <c r="AC150" s="3">
        <f>IF(AB152=0,"- - -",AB150/AB152*100)</f>
        <v>2.3776223776223775</v>
      </c>
      <c r="AD150" s="26">
        <f t="shared" si="8"/>
        <v>4836</v>
      </c>
      <c r="AE150" s="29">
        <f>IF(AD152=0,"- - -",AD150/AD152*100)</f>
        <v>3.8086537401357754</v>
      </c>
    </row>
    <row r="151" spans="1:31" ht="15" thickBot="1" x14ac:dyDescent="0.35">
      <c r="A151" s="45" t="s">
        <v>138</v>
      </c>
      <c r="B151" s="10">
        <v>35</v>
      </c>
      <c r="C151" s="7">
        <f>IF(B152=0,"- - -",B151/B152*100)</f>
        <v>1.9188596491228072</v>
      </c>
      <c r="D151" s="6">
        <v>19</v>
      </c>
      <c r="E151" s="7">
        <f>IF(D152=0,"- - -",D151/D152*100)</f>
        <v>0.76582023377670294</v>
      </c>
      <c r="F151" s="6">
        <v>92</v>
      </c>
      <c r="G151" s="7">
        <f>IF(F152=0,"- - -",F151/F152*100)</f>
        <v>2.003920714441298</v>
      </c>
      <c r="H151" s="6">
        <v>399</v>
      </c>
      <c r="I151" s="7">
        <f>IF(H152=0,"- - -",H151/H152*100)</f>
        <v>2.2885001433897334</v>
      </c>
      <c r="J151" s="6">
        <v>1562</v>
      </c>
      <c r="K151" s="7">
        <f>IF(J152=0,"- - -",J151/J152*100)</f>
        <v>3.2083145051965656</v>
      </c>
      <c r="L151" s="6">
        <v>485</v>
      </c>
      <c r="M151" s="7">
        <f>IF(L152=0,"- - -",L151/L152*100)</f>
        <v>1.6840277777777777</v>
      </c>
      <c r="N151" s="6">
        <v>127</v>
      </c>
      <c r="O151" s="7">
        <f>IF(N152=0,"- - -",N151/N152*100)</f>
        <v>1.2972420837589376</v>
      </c>
      <c r="P151" s="6">
        <v>40</v>
      </c>
      <c r="Q151" s="7">
        <f>IF(P152=0,"- - -",P151/P152*100)</f>
        <v>0.89265788886409292</v>
      </c>
      <c r="R151" s="6">
        <v>20</v>
      </c>
      <c r="S151" s="7">
        <f>IF(R152=0,"- - -",R151/R152*100)</f>
        <v>1.4936519790888723</v>
      </c>
      <c r="T151" s="6">
        <v>11</v>
      </c>
      <c r="U151" s="7">
        <f>IF(T152=0,"- - -",T151/T152*100)</f>
        <v>1.3447432762836184</v>
      </c>
      <c r="V151" s="6">
        <v>10</v>
      </c>
      <c r="W151" s="7">
        <f>IF(V152=0,"- - -",V151/V152*100)</f>
        <v>1.5723270440251573</v>
      </c>
      <c r="X151" s="6">
        <v>60</v>
      </c>
      <c r="Y151" s="7">
        <f>IF(X152=0,"- - -",X151/X152*100)</f>
        <v>1.8354236769654328</v>
      </c>
      <c r="Z151" s="6">
        <v>19</v>
      </c>
      <c r="AA151" s="13">
        <f>IF(Z152=0,"- - -",Z151/Z152*100)</f>
        <v>1.3629842180774749</v>
      </c>
      <c r="AB151" s="6">
        <v>7</v>
      </c>
      <c r="AC151" s="7">
        <f>IF(AB152=0,"- - -",AB151/AB152*100)</f>
        <v>0.48951048951048953</v>
      </c>
      <c r="AD151" s="26">
        <f t="shared" si="8"/>
        <v>2886</v>
      </c>
      <c r="AE151" s="31">
        <f>IF(AD152=0,"- - -",AD151/AD152*100)</f>
        <v>2.2729062642745759</v>
      </c>
    </row>
    <row r="152" spans="1:31" x14ac:dyDescent="0.3">
      <c r="A152" s="46" t="s">
        <v>153</v>
      </c>
      <c r="B152" s="14">
        <f>SUM(B141:B151)</f>
        <v>1824</v>
      </c>
      <c r="C152" s="15">
        <f>IF(B152=0,"- - -",B152/B152*100)</f>
        <v>100</v>
      </c>
      <c r="D152" s="16">
        <f>SUM(D141:D151)</f>
        <v>2481</v>
      </c>
      <c r="E152" s="15">
        <f>IF(D152=0,"- - -",D152/D152*100)</f>
        <v>100</v>
      </c>
      <c r="F152" s="16">
        <f>SUM(F141:F151)</f>
        <v>4591</v>
      </c>
      <c r="G152" s="15">
        <f>IF(F152=0,"- - -",F152/F152*100)</f>
        <v>100</v>
      </c>
      <c r="H152" s="16">
        <f>SUM(H141:H151)</f>
        <v>17435</v>
      </c>
      <c r="I152" s="15">
        <f>IF(H152=0,"- - -",H152/H152*100)</f>
        <v>100</v>
      </c>
      <c r="J152" s="16">
        <f>SUM(J141:J151)</f>
        <v>48686</v>
      </c>
      <c r="K152" s="15">
        <f>IF(J152=0,"- - -",J152/J152*100)</f>
        <v>100</v>
      </c>
      <c r="L152" s="16">
        <f>SUM(L141:L151)</f>
        <v>28800</v>
      </c>
      <c r="M152" s="15">
        <f>IF(L152=0,"- - -",L152/L152*100)</f>
        <v>100</v>
      </c>
      <c r="N152" s="16">
        <f>SUM(N141:N151)</f>
        <v>9790</v>
      </c>
      <c r="O152" s="15">
        <f>IF(N152=0,"- - -",N152/N152*100)</f>
        <v>100</v>
      </c>
      <c r="P152" s="16">
        <f>SUM(P141:P151)</f>
        <v>4481</v>
      </c>
      <c r="Q152" s="15">
        <f>IF(P152=0,"- - -",P152/P152*100)</f>
        <v>100</v>
      </c>
      <c r="R152" s="16">
        <f>SUM(R141:R151)</f>
        <v>1339</v>
      </c>
      <c r="S152" s="15">
        <f>IF(R152=0,"- - -",R152/R152*100)</f>
        <v>100</v>
      </c>
      <c r="T152" s="16">
        <f>SUM(T141:T151)</f>
        <v>818</v>
      </c>
      <c r="U152" s="15">
        <f>IF(T152=0,"- - -",T152/T152*100)</f>
        <v>100</v>
      </c>
      <c r="V152" s="16">
        <f>SUM(V141:V151)</f>
        <v>636</v>
      </c>
      <c r="W152" s="15">
        <f>IF(V152=0,"- - -",V152/V152*100)</f>
        <v>100</v>
      </c>
      <c r="X152" s="16">
        <f>SUM(X141:X151)</f>
        <v>3269</v>
      </c>
      <c r="Y152" s="15">
        <f>IF(X152=0,"- - -",X152/X152*100)</f>
        <v>100</v>
      </c>
      <c r="Z152" s="16">
        <f>SUM(Z141:Z151)</f>
        <v>1394</v>
      </c>
      <c r="AA152" s="17">
        <f>IF(Z152=0,"- - -",Z152/Z152*100)</f>
        <v>100</v>
      </c>
      <c r="AB152" s="16">
        <f>SUM(AB141:AB151)</f>
        <v>1430</v>
      </c>
      <c r="AC152" s="15">
        <f>IF(AB152=0,"- - -",AB152/AB152*100)</f>
        <v>100</v>
      </c>
      <c r="AD152" s="22">
        <f>SUM(AD141:AD151)</f>
        <v>126974</v>
      </c>
      <c r="AE152" s="23">
        <f>IF(AD152=0,"- - -",AD152/AD152*100)</f>
        <v>100</v>
      </c>
    </row>
    <row r="153" spans="1:31" ht="15" thickBot="1" x14ac:dyDescent="0.35">
      <c r="A153" s="47" t="s">
        <v>187</v>
      </c>
      <c r="B153" s="18">
        <f>IF($AD152=0,"- - -",B152/$AD152*100)</f>
        <v>1.4365145620363224</v>
      </c>
      <c r="C153" s="19"/>
      <c r="D153" s="20">
        <f>IF($AD152=0,"- - -",D152/$AD152*100)</f>
        <v>1.9539433269803268</v>
      </c>
      <c r="E153" s="19"/>
      <c r="F153" s="20">
        <f>IF($AD152=0,"- - -",F152/$AD152*100)</f>
        <v>3.6157008521429583</v>
      </c>
      <c r="G153" s="19"/>
      <c r="H153" s="20">
        <f>IF($AD152=0,"- - -",H152/$AD152*100)</f>
        <v>13.731157559815395</v>
      </c>
      <c r="I153" s="19"/>
      <c r="J153" s="20">
        <f>IF($AD152=0,"- - -",J152/$AD152*100)</f>
        <v>38.343282876809425</v>
      </c>
      <c r="K153" s="19"/>
      <c r="L153" s="20">
        <f>IF($AD152=0,"- - -",L152/$AD152*100)</f>
        <v>22.681808874257722</v>
      </c>
      <c r="M153" s="19"/>
      <c r="N153" s="20">
        <f>IF($AD152=0,"- - -",N152/$AD152*100)</f>
        <v>7.7102398916313568</v>
      </c>
      <c r="O153" s="19"/>
      <c r="P153" s="20">
        <f>IF($AD152=0,"- - -",P152/$AD152*100)</f>
        <v>3.5290689432482236</v>
      </c>
      <c r="Q153" s="19"/>
      <c r="R153" s="20">
        <f>IF($AD152=0,"- - -",R152/$AD152*100)</f>
        <v>1.0545466000913573</v>
      </c>
      <c r="S153" s="19"/>
      <c r="T153" s="20">
        <f>IF($AD152=0,"- - -",T152/$AD152*100)</f>
        <v>0.64422637705357</v>
      </c>
      <c r="U153" s="19"/>
      <c r="V153" s="20">
        <f>IF($AD152=0,"- - -",V152/$AD152*100)</f>
        <v>0.50088994597319136</v>
      </c>
      <c r="W153" s="19"/>
      <c r="X153" s="20">
        <f>IF($AD152=0,"- - -",X152/$AD152*100)</f>
        <v>2.5745428197898783</v>
      </c>
      <c r="Y153" s="19"/>
      <c r="Z153" s="20">
        <f>IF($AD152=0,"- - -",Z152/$AD152*100)</f>
        <v>1.0978625545387244</v>
      </c>
      <c r="AA153" s="21"/>
      <c r="AB153" s="20">
        <f>IF($AD152=0,"- - -",AB152/$AD152*100)</f>
        <v>1.1262148156315466</v>
      </c>
      <c r="AC153" s="19"/>
      <c r="AD153" s="24">
        <f>IF($AD152=0,"- - -",AD152/$AD152*100)</f>
        <v>100</v>
      </c>
      <c r="AE153" s="25"/>
    </row>
    <row r="156" spans="1:31" x14ac:dyDescent="0.3">
      <c r="A156" s="49" t="s">
        <v>265</v>
      </c>
      <c r="I156" s="48"/>
      <c r="K156" s="48"/>
    </row>
    <row r="157" spans="1:31" ht="15" thickBot="1" x14ac:dyDescent="0.35"/>
    <row r="158" spans="1:31" x14ac:dyDescent="0.3">
      <c r="A158" s="151" t="s">
        <v>99</v>
      </c>
      <c r="B158" s="32" t="s">
        <v>263</v>
      </c>
      <c r="C158" s="33"/>
      <c r="D158" s="33" t="s">
        <v>264</v>
      </c>
      <c r="E158" s="33"/>
      <c r="F158" s="33" t="s">
        <v>279</v>
      </c>
      <c r="G158" s="33"/>
      <c r="H158" s="35" t="s">
        <v>153</v>
      </c>
      <c r="I158" s="36"/>
    </row>
    <row r="159" spans="1:31" ht="15" thickBot="1" x14ac:dyDescent="0.35">
      <c r="A159" s="152"/>
      <c r="B159" s="37" t="s">
        <v>154</v>
      </c>
      <c r="C159" s="38" t="s">
        <v>0</v>
      </c>
      <c r="D159" s="39" t="s">
        <v>154</v>
      </c>
      <c r="E159" s="38" t="s">
        <v>0</v>
      </c>
      <c r="F159" s="39" t="s">
        <v>154</v>
      </c>
      <c r="G159" s="38" t="s">
        <v>0</v>
      </c>
      <c r="H159" s="41" t="s">
        <v>154</v>
      </c>
      <c r="I159" s="42" t="s">
        <v>0</v>
      </c>
    </row>
    <row r="160" spans="1:31" x14ac:dyDescent="0.3">
      <c r="A160" s="43" t="s">
        <v>155</v>
      </c>
      <c r="B160" s="8">
        <v>9660</v>
      </c>
      <c r="C160" s="5">
        <f>IF(B171=0,"- - -",B160/B171*100)</f>
        <v>9.5295405893320453</v>
      </c>
      <c r="D160" s="4">
        <v>2142</v>
      </c>
      <c r="E160" s="5">
        <f>IF(D171=0,"- - -",D160/D171*100)</f>
        <v>8.5800120168235523</v>
      </c>
      <c r="F160" s="4">
        <v>52</v>
      </c>
      <c r="G160" s="5">
        <f>IF(F171=0,"- - -",F160/F171*100)</f>
        <v>8.125</v>
      </c>
      <c r="H160" s="26">
        <f>B160+D160+F160</f>
        <v>11854</v>
      </c>
      <c r="I160" s="27">
        <f>IF(H171=0,"- - -",H160/H171*100)</f>
        <v>9.3357695276198278</v>
      </c>
    </row>
    <row r="161" spans="1:11" x14ac:dyDescent="0.3">
      <c r="A161" s="44" t="s">
        <v>156</v>
      </c>
      <c r="B161" s="9">
        <v>13197</v>
      </c>
      <c r="C161" s="3">
        <f>IF(B171=0,"- - -",B161/B171*100)</f>
        <v>13.018772997662007</v>
      </c>
      <c r="D161" s="2">
        <v>3121</v>
      </c>
      <c r="E161" s="3">
        <f>IF(D171=0,"- - -",D161/D171*100)</f>
        <v>12.501502102944123</v>
      </c>
      <c r="F161" s="2">
        <v>83</v>
      </c>
      <c r="G161" s="3">
        <f>IF(F171=0,"- - -",F161/F171*100)</f>
        <v>12.968750000000002</v>
      </c>
      <c r="H161" s="26">
        <f t="shared" ref="H161:H170" si="9">B161+D161+F161</f>
        <v>16401</v>
      </c>
      <c r="I161" s="29">
        <f>IF(H171=0,"- - -",H161/H171*100)</f>
        <v>12.916817616204893</v>
      </c>
    </row>
    <row r="162" spans="1:11" x14ac:dyDescent="0.3">
      <c r="A162" s="44" t="s">
        <v>157</v>
      </c>
      <c r="B162" s="9">
        <v>17864</v>
      </c>
      <c r="C162" s="3">
        <f>IF(B171=0,"- - -",B162/B171*100)</f>
        <v>17.622744626069114</v>
      </c>
      <c r="D162" s="2">
        <v>4330</v>
      </c>
      <c r="E162" s="3">
        <f>IF(D171=0,"- - -",D162/D171*100)</f>
        <v>17.344281994792709</v>
      </c>
      <c r="F162" s="2">
        <v>111</v>
      </c>
      <c r="G162" s="3">
        <f>IF(F171=0,"- - -",F162/F171*100)</f>
        <v>17.34375</v>
      </c>
      <c r="H162" s="26">
        <f t="shared" si="9"/>
        <v>22305</v>
      </c>
      <c r="I162" s="29">
        <f>IF(H171=0,"- - -",H162/H171*100)</f>
        <v>17.566588435427725</v>
      </c>
    </row>
    <row r="163" spans="1:11" x14ac:dyDescent="0.3">
      <c r="A163" s="44" t="s">
        <v>158</v>
      </c>
      <c r="B163" s="9">
        <v>6681</v>
      </c>
      <c r="C163" s="3">
        <f>IF(B171=0,"- - -",B163/B171*100)</f>
        <v>6.5907723268454861</v>
      </c>
      <c r="D163" s="2">
        <v>1666</v>
      </c>
      <c r="E163" s="3">
        <f>IF(D171=0,"- - -",D163/D171*100)</f>
        <v>6.6733426797516522</v>
      </c>
      <c r="F163" s="2">
        <v>22</v>
      </c>
      <c r="G163" s="3">
        <f>IF(F171=0,"- - -",F163/F171*100)</f>
        <v>3.4375000000000004</v>
      </c>
      <c r="H163" s="26">
        <f t="shared" si="9"/>
        <v>8369</v>
      </c>
      <c r="I163" s="29">
        <f>IF(H171=0,"- - -",H163/H171*100)</f>
        <v>6.5911131412730164</v>
      </c>
    </row>
    <row r="164" spans="1:11" x14ac:dyDescent="0.3">
      <c r="A164" s="44" t="s">
        <v>159</v>
      </c>
      <c r="B164" s="9">
        <v>5074</v>
      </c>
      <c r="C164" s="3">
        <f>IF(B171=0,"- - -",B164/B171*100)</f>
        <v>5.0054750466118829</v>
      </c>
      <c r="D164" s="2">
        <v>1464</v>
      </c>
      <c r="E164" s="3">
        <f>IF(D171=0,"- - -",D164/D171*100)</f>
        <v>5.8642098938513918</v>
      </c>
      <c r="F164" s="2">
        <v>24</v>
      </c>
      <c r="G164" s="3">
        <f>IF(F171=0,"- - -",F164/F171*100)</f>
        <v>3.75</v>
      </c>
      <c r="H164" s="26">
        <f t="shared" si="9"/>
        <v>6562</v>
      </c>
      <c r="I164" s="29">
        <f>IF(H171=0,"- - -",H164/H171*100)</f>
        <v>5.167987146974971</v>
      </c>
    </row>
    <row r="165" spans="1:11" x14ac:dyDescent="0.3">
      <c r="A165" s="44" t="s">
        <v>160</v>
      </c>
      <c r="B165" s="9">
        <v>20364</v>
      </c>
      <c r="C165" s="3">
        <f>IF(B171=0,"- - -",B165/B171*100)</f>
        <v>20.088981838629167</v>
      </c>
      <c r="D165" s="2">
        <v>4818</v>
      </c>
      <c r="E165" s="3">
        <f>IF(D171=0,"- - -",D165/D171*100)</f>
        <v>19.29901862607651</v>
      </c>
      <c r="F165" s="2">
        <v>147</v>
      </c>
      <c r="G165" s="3">
        <f>IF(F171=0,"- - -",F165/F171*100)</f>
        <v>22.96875</v>
      </c>
      <c r="H165" s="26">
        <f t="shared" si="9"/>
        <v>25329</v>
      </c>
      <c r="I165" s="29">
        <f>IF(H171=0,"- - -",H165/H171*100)</f>
        <v>19.948178367224788</v>
      </c>
    </row>
    <row r="166" spans="1:11" x14ac:dyDescent="0.3">
      <c r="A166" s="44" t="s">
        <v>161</v>
      </c>
      <c r="B166" s="9">
        <v>11345</v>
      </c>
      <c r="C166" s="3">
        <f>IF(B171=0,"- - -",B166/B171*100)</f>
        <v>11.19178447059752</v>
      </c>
      <c r="D166" s="2">
        <v>2803</v>
      </c>
      <c r="E166" s="3">
        <f>IF(D171=0,"- - -",D166/D171*100)</f>
        <v>11.227718806328861</v>
      </c>
      <c r="F166" s="2">
        <v>75</v>
      </c>
      <c r="G166" s="3">
        <f>IF(F171=0,"- - -",F166/F171*100)</f>
        <v>11.71875</v>
      </c>
      <c r="H166" s="26">
        <f t="shared" si="9"/>
        <v>14223</v>
      </c>
      <c r="I166" s="29">
        <f>IF(H171=0,"- - -",H166/H171*100)</f>
        <v>11.201505820089153</v>
      </c>
    </row>
    <row r="167" spans="1:11" x14ac:dyDescent="0.3">
      <c r="A167" s="44" t="s">
        <v>162</v>
      </c>
      <c r="B167" s="9">
        <v>1547</v>
      </c>
      <c r="C167" s="3">
        <f>IF(B171=0,"- - -",B167/B171*100)</f>
        <v>1.5261075871321608</v>
      </c>
      <c r="D167" s="2">
        <v>333</v>
      </c>
      <c r="E167" s="3">
        <f>IF(D171=0,"- - -",D167/D171*100)</f>
        <v>1.3338674143801321</v>
      </c>
      <c r="F167" s="2">
        <v>4</v>
      </c>
      <c r="G167" s="3">
        <f>IF(F171=0,"- - -",F167/F171*100)</f>
        <v>0.625</v>
      </c>
      <c r="H167" s="26">
        <f t="shared" si="9"/>
        <v>1884</v>
      </c>
      <c r="I167" s="29">
        <f>IF(H171=0,"- - -",H167/H171*100)</f>
        <v>1.4837683305243594</v>
      </c>
    </row>
    <row r="168" spans="1:11" x14ac:dyDescent="0.3">
      <c r="A168" s="44" t="s">
        <v>163</v>
      </c>
      <c r="B168" s="9">
        <v>9316</v>
      </c>
      <c r="C168" s="3">
        <f>IF(B171=0,"- - -",B168/B171*100)</f>
        <v>9.1901863488837812</v>
      </c>
      <c r="D168" s="2">
        <v>2925</v>
      </c>
      <c r="E168" s="3">
        <f>IF(D171=0,"- - -",D168/D171*100)</f>
        <v>11.716402964149809</v>
      </c>
      <c r="F168" s="2">
        <v>84</v>
      </c>
      <c r="G168" s="3">
        <f>IF(F171=0,"- - -",F168/F171*100)</f>
        <v>13.125</v>
      </c>
      <c r="H168" s="26">
        <f t="shared" si="9"/>
        <v>12325</v>
      </c>
      <c r="I168" s="29">
        <f>IF(H171=0,"- - -",H168/H171*100)</f>
        <v>9.7067116102509168</v>
      </c>
    </row>
    <row r="169" spans="1:11" x14ac:dyDescent="0.3">
      <c r="A169" s="44" t="s">
        <v>164</v>
      </c>
      <c r="B169" s="9">
        <v>3979</v>
      </c>
      <c r="C169" s="3">
        <f>IF(B171=0,"- - -",B169/B171*100)</f>
        <v>3.9252631475105804</v>
      </c>
      <c r="D169" s="2">
        <v>842</v>
      </c>
      <c r="E169" s="3">
        <f>IF(D171=0,"- - -",D169/D171*100)</f>
        <v>3.3727218105347485</v>
      </c>
      <c r="F169" s="2">
        <v>15</v>
      </c>
      <c r="G169" s="3">
        <f>IF(F171=0,"- - -",F169/F171*100)</f>
        <v>2.34375</v>
      </c>
      <c r="H169" s="26">
        <f t="shared" si="9"/>
        <v>4836</v>
      </c>
      <c r="I169" s="29">
        <f>IF(H171=0,"- - -",H169/H171*100)</f>
        <v>3.8086537401357754</v>
      </c>
    </row>
    <row r="170" spans="1:11" ht="15" thickBot="1" x14ac:dyDescent="0.35">
      <c r="A170" s="45" t="s">
        <v>138</v>
      </c>
      <c r="B170" s="10">
        <v>2342</v>
      </c>
      <c r="C170" s="7">
        <f>IF(B171=0,"- - -",B170/B171*100)</f>
        <v>2.3103710207262576</v>
      </c>
      <c r="D170" s="6">
        <v>521</v>
      </c>
      <c r="E170" s="7">
        <f>IF(D171=0,"- - -",D170/D171*100)</f>
        <v>2.0869216903665131</v>
      </c>
      <c r="F170" s="6">
        <v>23</v>
      </c>
      <c r="G170" s="7">
        <f>IF(F171=0,"- - -",F170/F171*100)</f>
        <v>3.5937499999999996</v>
      </c>
      <c r="H170" s="26">
        <f t="shared" si="9"/>
        <v>2886</v>
      </c>
      <c r="I170" s="31">
        <f>IF(H171=0,"- - -",H170/H171*100)</f>
        <v>2.2729062642745759</v>
      </c>
    </row>
    <row r="171" spans="1:11" x14ac:dyDescent="0.3">
      <c r="A171" s="46" t="s">
        <v>153</v>
      </c>
      <c r="B171" s="14">
        <f>SUM(B160:B170)</f>
        <v>101369</v>
      </c>
      <c r="C171" s="15">
        <f>IF(B171=0,"- - -",B171/B171*100)</f>
        <v>100</v>
      </c>
      <c r="D171" s="16">
        <f>SUM(D160:D170)</f>
        <v>24965</v>
      </c>
      <c r="E171" s="15">
        <f>IF(D171=0,"- - -",D171/D171*100)</f>
        <v>100</v>
      </c>
      <c r="F171" s="16">
        <f>SUM(F160:F170)</f>
        <v>640</v>
      </c>
      <c r="G171" s="15">
        <f>IF(F171=0,"- - -",F171/F171*100)</f>
        <v>100</v>
      </c>
      <c r="H171" s="22">
        <f>SUM(H160:H170)</f>
        <v>126974</v>
      </c>
      <c r="I171" s="23">
        <f>IF(H171=0,"- - -",H171/H171*100)</f>
        <v>100</v>
      </c>
    </row>
    <row r="172" spans="1:11" ht="15" thickBot="1" x14ac:dyDescent="0.35">
      <c r="A172" s="47" t="s">
        <v>614</v>
      </c>
      <c r="B172" s="18">
        <f>IF($H171=0,"- - -",B171/$H171*100)</f>
        <v>79.834454297730247</v>
      </c>
      <c r="C172" s="19"/>
      <c r="D172" s="20">
        <f>IF($H171=0,"- - -",D171/$H171*100)</f>
        <v>19.661505505064028</v>
      </c>
      <c r="E172" s="19"/>
      <c r="F172" s="20">
        <f>IF($H171=0,"- - -",F171/$H171*100)</f>
        <v>0.50404019720572713</v>
      </c>
      <c r="G172" s="19"/>
      <c r="H172" s="24">
        <f>IF($H171=0,"- - -",H171/$H171*100)</f>
        <v>100</v>
      </c>
      <c r="I172" s="25"/>
    </row>
    <row r="173" spans="1:11" x14ac:dyDescent="0.3">
      <c r="A173" s="155" t="s">
        <v>526</v>
      </c>
      <c r="B173" s="156"/>
      <c r="C173" s="156"/>
      <c r="D173" s="156"/>
    </row>
    <row r="175" spans="1:11" x14ac:dyDescent="0.3">
      <c r="A175" s="1" t="s">
        <v>352</v>
      </c>
      <c r="I175" s="48"/>
      <c r="K175" s="48"/>
    </row>
    <row r="176" spans="1:11" ht="15" thickBot="1" x14ac:dyDescent="0.35"/>
    <row r="177" spans="1:9" x14ac:dyDescent="0.3">
      <c r="A177" s="151" t="s">
        <v>99</v>
      </c>
      <c r="B177" s="127" t="s">
        <v>361</v>
      </c>
      <c r="C177" s="33"/>
      <c r="D177" s="130" t="s">
        <v>362</v>
      </c>
      <c r="E177" s="33"/>
      <c r="F177" s="33" t="s">
        <v>282</v>
      </c>
      <c r="G177" s="33"/>
      <c r="H177" s="35" t="s">
        <v>153</v>
      </c>
      <c r="I177" s="36"/>
    </row>
    <row r="178" spans="1:9" ht="15" thickBot="1" x14ac:dyDescent="0.35">
      <c r="A178" s="152"/>
      <c r="B178" s="37" t="s">
        <v>154</v>
      </c>
      <c r="C178" s="38" t="s">
        <v>0</v>
      </c>
      <c r="D178" s="39" t="s">
        <v>154</v>
      </c>
      <c r="E178" s="38" t="s">
        <v>0</v>
      </c>
      <c r="F178" s="39" t="s">
        <v>154</v>
      </c>
      <c r="G178" s="38" t="s">
        <v>0</v>
      </c>
      <c r="H178" s="41" t="s">
        <v>154</v>
      </c>
      <c r="I178" s="42" t="s">
        <v>0</v>
      </c>
    </row>
    <row r="179" spans="1:9" x14ac:dyDescent="0.3">
      <c r="A179" s="43" t="s">
        <v>155</v>
      </c>
      <c r="B179" s="8">
        <v>1016</v>
      </c>
      <c r="C179" s="5">
        <f>IF(B190=0,"- - -",B179/B190*100)</f>
        <v>8.7988222049017057</v>
      </c>
      <c r="D179" s="4">
        <v>10582</v>
      </c>
      <c r="E179" s="5">
        <f>IF(D190=0,"- - -",D179/D190*100)</f>
        <v>9.8399680121999982</v>
      </c>
      <c r="F179" s="4">
        <v>58</v>
      </c>
      <c r="G179" s="5">
        <f>IF(F190=0,"- - -",F179/F190*100)</f>
        <v>1.0323958704165184</v>
      </c>
      <c r="H179" s="26">
        <f>B179+D179+F179</f>
        <v>11656</v>
      </c>
      <c r="I179" s="27">
        <f>IF(H190=0,"- - -",H179/H190*100)</f>
        <v>9.3467836351097784</v>
      </c>
    </row>
    <row r="180" spans="1:9" x14ac:dyDescent="0.3">
      <c r="A180" s="44" t="s">
        <v>156</v>
      </c>
      <c r="B180" s="9">
        <v>1464</v>
      </c>
      <c r="C180" s="3">
        <f>IF(B190=0,"- - -",B180/B190*100)</f>
        <v>12.67861782281112</v>
      </c>
      <c r="D180" s="2">
        <v>14563</v>
      </c>
      <c r="E180" s="3">
        <f>IF(D190=0,"- - -",D180/D190*100)</f>
        <v>13.541811960089639</v>
      </c>
      <c r="F180" s="2">
        <v>108</v>
      </c>
      <c r="G180" s="3">
        <f>IF(F190=0,"- - -",F180/F190*100)</f>
        <v>1.9223923104307583</v>
      </c>
      <c r="H180" s="26">
        <f t="shared" ref="H180:H189" si="10">B180+D180+F180</f>
        <v>16135</v>
      </c>
      <c r="I180" s="29">
        <f>IF(H190=0,"- - -",H180/H190*100)</f>
        <v>12.938431190159255</v>
      </c>
    </row>
    <row r="181" spans="1:9" x14ac:dyDescent="0.3">
      <c r="A181" s="44" t="s">
        <v>157</v>
      </c>
      <c r="B181" s="9">
        <v>1990</v>
      </c>
      <c r="C181" s="3">
        <f>IF(B190=0,"- - -",B181/B190*100)</f>
        <v>17.233913570624402</v>
      </c>
      <c r="D181" s="2">
        <v>18396</v>
      </c>
      <c r="E181" s="3">
        <f>IF(D190=0,"- - -",D181/D190*100)</f>
        <v>17.106033977738722</v>
      </c>
      <c r="F181" s="2">
        <v>1517</v>
      </c>
      <c r="G181" s="3">
        <f>IF(F190=0,"- - -",F181/F190*100)</f>
        <v>27.002491990032041</v>
      </c>
      <c r="H181" s="26">
        <f t="shared" si="10"/>
        <v>21903</v>
      </c>
      <c r="I181" s="29">
        <f>IF(H190=0,"- - -",H181/H190*100)</f>
        <v>17.563709845556748</v>
      </c>
    </row>
    <row r="182" spans="1:9" x14ac:dyDescent="0.3">
      <c r="A182" s="44" t="s">
        <v>158</v>
      </c>
      <c r="B182" s="9">
        <v>782</v>
      </c>
      <c r="C182" s="3">
        <f>IF(B190=0,"- - -",B182/B190*100)</f>
        <v>6.7723218151900921</v>
      </c>
      <c r="D182" s="2">
        <v>7186</v>
      </c>
      <c r="E182" s="3">
        <f>IF(D190=0,"- - -",D182/D190*100)</f>
        <v>6.6821026399233778</v>
      </c>
      <c r="F182" s="2">
        <v>269</v>
      </c>
      <c r="G182" s="3">
        <f>IF(F190=0,"- - -",F182/F190*100)</f>
        <v>4.7881808472766112</v>
      </c>
      <c r="H182" s="26">
        <f t="shared" si="10"/>
        <v>8237</v>
      </c>
      <c r="I182" s="29">
        <f>IF(H190=0,"- - -",H182/H190*100)</f>
        <v>6.6051352781742665</v>
      </c>
    </row>
    <row r="183" spans="1:9" x14ac:dyDescent="0.3">
      <c r="A183" s="44" t="s">
        <v>159</v>
      </c>
      <c r="B183" s="9">
        <v>680</v>
      </c>
      <c r="C183" s="3">
        <f>IF(B190=0,"- - -",B183/B190*100)</f>
        <v>5.8889754914696457</v>
      </c>
      <c r="D183" s="2">
        <v>5514</v>
      </c>
      <c r="E183" s="3">
        <f>IF(D190=0,"- - -",D183/D190*100)</f>
        <v>5.1273467793678691</v>
      </c>
      <c r="F183" s="2">
        <v>235</v>
      </c>
      <c r="G183" s="3">
        <f>IF(F190=0,"- - -",F183/F190*100)</f>
        <v>4.1829832680669279</v>
      </c>
      <c r="H183" s="26">
        <f t="shared" si="10"/>
        <v>6429</v>
      </c>
      <c r="I183" s="29">
        <f>IF(H190=0,"- - -",H183/H190*100)</f>
        <v>5.1553253251647879</v>
      </c>
    </row>
    <row r="184" spans="1:9" x14ac:dyDescent="0.3">
      <c r="A184" s="44" t="s">
        <v>160</v>
      </c>
      <c r="B184" s="9">
        <v>2228</v>
      </c>
      <c r="C184" s="3">
        <f>IF(B190=0,"- - -",B184/B190*100)</f>
        <v>19.295054992638779</v>
      </c>
      <c r="D184" s="2">
        <v>21527</v>
      </c>
      <c r="E184" s="3">
        <f>IF(D190=0,"- - -",D184/D190*100)</f>
        <v>20.01748170465218</v>
      </c>
      <c r="F184" s="2">
        <v>1028</v>
      </c>
      <c r="G184" s="3">
        <f>IF(F190=0,"- - -",F184/F190*100)</f>
        <v>18.298326806692774</v>
      </c>
      <c r="H184" s="26">
        <f t="shared" si="10"/>
        <v>24783</v>
      </c>
      <c r="I184" s="29">
        <f>IF(H190=0,"- - -",H184/H190*100)</f>
        <v>19.873141629111672</v>
      </c>
    </row>
    <row r="185" spans="1:9" x14ac:dyDescent="0.3">
      <c r="A185" s="44" t="s">
        <v>161</v>
      </c>
      <c r="B185" s="9">
        <v>1269</v>
      </c>
      <c r="C185" s="3">
        <f>IF(B190=0,"- - -",B185/B190*100)</f>
        <v>10.989867498051442</v>
      </c>
      <c r="D185" s="2">
        <v>11438</v>
      </c>
      <c r="E185" s="3">
        <f>IF(D190=0,"- - -",D185/D190*100)</f>
        <v>10.635943500618369</v>
      </c>
      <c r="F185" s="2">
        <v>1294</v>
      </c>
      <c r="G185" s="3">
        <f>IF(F190=0,"- - -",F185/F190*100)</f>
        <v>23.033107867568532</v>
      </c>
      <c r="H185" s="26">
        <f t="shared" si="10"/>
        <v>14001</v>
      </c>
      <c r="I185" s="29">
        <f>IF(H190=0,"- - -",H185/H190*100)</f>
        <v>11.227206389427934</v>
      </c>
    </row>
    <row r="186" spans="1:9" x14ac:dyDescent="0.3">
      <c r="A186" s="44" t="s">
        <v>162</v>
      </c>
      <c r="B186" s="9">
        <v>118</v>
      </c>
      <c r="C186" s="3">
        <f>IF(B190=0,"- - -",B186/B190*100)</f>
        <v>1.0219104529314973</v>
      </c>
      <c r="D186" s="2">
        <v>1744</v>
      </c>
      <c r="E186" s="3">
        <f>IF(D190=0,"- - -",D186/D190*100)</f>
        <v>1.6217070698617271</v>
      </c>
      <c r="F186" s="2">
        <v>0</v>
      </c>
      <c r="G186" s="3">
        <f>IF(F190=0,"- - -",F186/F190*100)</f>
        <v>0</v>
      </c>
      <c r="H186" s="26">
        <f t="shared" si="10"/>
        <v>1862</v>
      </c>
      <c r="I186" s="29">
        <f>IF(H190=0,"- - -",H186/H190*100)</f>
        <v>1.4931117989511331</v>
      </c>
    </row>
    <row r="187" spans="1:9" x14ac:dyDescent="0.3">
      <c r="A187" s="44" t="s">
        <v>163</v>
      </c>
      <c r="B187" s="9">
        <v>1371</v>
      </c>
      <c r="C187" s="3">
        <f>IF(B190=0,"- - -",B187/B190*100)</f>
        <v>11.873213821771888</v>
      </c>
      <c r="D187" s="2">
        <v>9707</v>
      </c>
      <c r="E187" s="3">
        <f>IF(D190=0,"- - -",D187/D190*100)</f>
        <v>9.0263248435480428</v>
      </c>
      <c r="F187" s="2">
        <v>1027</v>
      </c>
      <c r="G187" s="3">
        <f>IF(F190=0,"- - -",F187/F190*100)</f>
        <v>18.280526877892488</v>
      </c>
      <c r="H187" s="26">
        <f t="shared" si="10"/>
        <v>12105</v>
      </c>
      <c r="I187" s="29">
        <f>IF(H190=0,"- - -",H187/H190*100)</f>
        <v>9.7068304652542778</v>
      </c>
    </row>
    <row r="188" spans="1:9" x14ac:dyDescent="0.3">
      <c r="A188" s="44" t="s">
        <v>164</v>
      </c>
      <c r="B188" s="9">
        <v>379</v>
      </c>
      <c r="C188" s="3">
        <f>IF(B190=0,"- - -",B188/B190*100)</f>
        <v>3.2822378106867585</v>
      </c>
      <c r="D188" s="2">
        <v>4356</v>
      </c>
      <c r="E188" s="3">
        <f>IF(D190=0,"- - -",D188/D190*100)</f>
        <v>4.0505481630261952</v>
      </c>
      <c r="F188" s="2">
        <v>19</v>
      </c>
      <c r="G188" s="3">
        <f>IF(F190=0,"- - -",F188/F190*100)</f>
        <v>0.33819864720541121</v>
      </c>
      <c r="H188" s="26">
        <f t="shared" si="10"/>
        <v>4754</v>
      </c>
      <c r="I188" s="29">
        <f>IF(H190=0,"- - -",H188/H190*100)</f>
        <v>3.812166214937533</v>
      </c>
    </row>
    <row r="189" spans="1:9" ht="15" thickBot="1" x14ac:dyDescent="0.35">
      <c r="A189" s="45" t="s">
        <v>138</v>
      </c>
      <c r="B189" s="10">
        <v>250</v>
      </c>
      <c r="C189" s="7">
        <f>IF(B190=0,"- - -",B189/B190*100)</f>
        <v>2.1650645189226636</v>
      </c>
      <c r="D189" s="6">
        <v>2528</v>
      </c>
      <c r="E189" s="7">
        <f>IF(D190=0,"- - -",D189/D190*100)</f>
        <v>2.3507313489738797</v>
      </c>
      <c r="F189" s="6">
        <v>63</v>
      </c>
      <c r="G189" s="7">
        <f>IF(F190=0,"- - -",F189/F190*100)</f>
        <v>1.1213955144179424</v>
      </c>
      <c r="H189" s="26">
        <f t="shared" si="10"/>
        <v>2841</v>
      </c>
      <c r="I189" s="31">
        <f>IF(H190=0,"- - -",H189/H190*100)</f>
        <v>2.2781582281526149</v>
      </c>
    </row>
    <row r="190" spans="1:9" x14ac:dyDescent="0.3">
      <c r="A190" s="46" t="s">
        <v>153</v>
      </c>
      <c r="B190" s="14">
        <f>SUM(B179:B189)</f>
        <v>11547</v>
      </c>
      <c r="C190" s="15">
        <f>IF(B190=0,"- - -",B190/B190*100)</f>
        <v>100</v>
      </c>
      <c r="D190" s="16">
        <f>SUM(D179:D189)</f>
        <v>107541</v>
      </c>
      <c r="E190" s="15">
        <f>IF(D190=0,"- - -",D190/D190*100)</f>
        <v>100</v>
      </c>
      <c r="F190" s="16">
        <f>SUM(F179:F189)</f>
        <v>5618</v>
      </c>
      <c r="G190" s="15">
        <f>IF(F190=0,"- - -",F190/F190*100)</f>
        <v>100</v>
      </c>
      <c r="H190" s="22">
        <f>SUM(H179:H189)</f>
        <v>124706</v>
      </c>
      <c r="I190" s="23">
        <f>IF(H190=0,"- - -",H190/H190*100)</f>
        <v>100</v>
      </c>
    </row>
    <row r="191" spans="1:9" ht="15" thickBot="1" x14ac:dyDescent="0.35">
      <c r="A191" s="47" t="s">
        <v>613</v>
      </c>
      <c r="B191" s="18">
        <f>IF($H190=0,"- - -",B190/$H190*100)</f>
        <v>9.2593780571905118</v>
      </c>
      <c r="C191" s="19"/>
      <c r="D191" s="20">
        <f>IF($H190=0,"- - -",D190/$H190*100)</f>
        <v>86.235626192805483</v>
      </c>
      <c r="E191" s="19"/>
      <c r="F191" s="20">
        <f>IF($H190=0,"- - -",F190/$H190*100)</f>
        <v>4.5049957500040092</v>
      </c>
      <c r="G191" s="19"/>
      <c r="H191" s="24">
        <f>IF($H190=0,"- - -",H190/$H190*100)</f>
        <v>100</v>
      </c>
      <c r="I191" s="25"/>
    </row>
    <row r="194" spans="1:11" x14ac:dyDescent="0.3">
      <c r="A194" s="1" t="s">
        <v>285</v>
      </c>
      <c r="I194" s="48"/>
      <c r="K194" s="48"/>
    </row>
    <row r="195" spans="1:11" ht="15" thickBot="1" x14ac:dyDescent="0.35"/>
    <row r="196" spans="1:11" x14ac:dyDescent="0.3">
      <c r="A196" s="151" t="s">
        <v>99</v>
      </c>
      <c r="B196" s="128" t="s">
        <v>565</v>
      </c>
      <c r="C196" s="33"/>
      <c r="D196" s="33" t="s">
        <v>363</v>
      </c>
      <c r="E196" s="33"/>
      <c r="F196" s="33" t="s">
        <v>559</v>
      </c>
      <c r="G196" s="33"/>
      <c r="H196" s="35" t="s">
        <v>153</v>
      </c>
      <c r="I196" s="36"/>
    </row>
    <row r="197" spans="1:11" ht="15" thickBot="1" x14ac:dyDescent="0.35">
      <c r="A197" s="152"/>
      <c r="B197" s="37" t="s">
        <v>154</v>
      </c>
      <c r="C197" s="38" t="s">
        <v>0</v>
      </c>
      <c r="D197" s="39" t="s">
        <v>154</v>
      </c>
      <c r="E197" s="38" t="s">
        <v>0</v>
      </c>
      <c r="F197" s="39" t="s">
        <v>154</v>
      </c>
      <c r="G197" s="38" t="s">
        <v>0</v>
      </c>
      <c r="H197" s="41" t="s">
        <v>154</v>
      </c>
      <c r="I197" s="42" t="s">
        <v>0</v>
      </c>
    </row>
    <row r="198" spans="1:11" x14ac:dyDescent="0.3">
      <c r="A198" s="43" t="s">
        <v>155</v>
      </c>
      <c r="B198" s="8">
        <v>7916</v>
      </c>
      <c r="C198" s="5">
        <f>IF(B209=0,"- - -",B198/B209*100)</f>
        <v>9.7548953160236103</v>
      </c>
      <c r="D198" s="4">
        <v>3713</v>
      </c>
      <c r="E198" s="5">
        <f>IF(D209=0,"- - -",D198/D209*100)</f>
        <v>8.8106876750035585</v>
      </c>
      <c r="F198" s="4">
        <v>27</v>
      </c>
      <c r="G198" s="5">
        <f>IF(F209=0,"- - -",F198/F209*100)</f>
        <v>1.9081272084805656</v>
      </c>
      <c r="H198" s="26">
        <f>B198+D198+F198</f>
        <v>11656</v>
      </c>
      <c r="I198" s="27">
        <f>IF(H209=0,"- - -",H198/H209*100)</f>
        <v>9.3467836351097784</v>
      </c>
    </row>
    <row r="199" spans="1:11" x14ac:dyDescent="0.3">
      <c r="A199" s="44" t="s">
        <v>156</v>
      </c>
      <c r="B199" s="9">
        <v>10207</v>
      </c>
      <c r="C199" s="3">
        <f>IF(B209=0,"- - -",B199/B209*100)</f>
        <v>12.578097080678752</v>
      </c>
      <c r="D199" s="2">
        <v>5892</v>
      </c>
      <c r="E199" s="3">
        <f>IF(D209=0,"- - -",D199/D209*100)</f>
        <v>13.981301314603009</v>
      </c>
      <c r="F199" s="2">
        <v>36</v>
      </c>
      <c r="G199" s="3">
        <f>IF(F209=0,"- - -",F199/F209*100)</f>
        <v>2.5441696113074208</v>
      </c>
      <c r="H199" s="26">
        <f t="shared" ref="H199:H208" si="11">B199+D199+F199</f>
        <v>16135</v>
      </c>
      <c r="I199" s="29">
        <f>IF(H209=0,"- - -",H199/H209*100)</f>
        <v>12.938431190159255</v>
      </c>
    </row>
    <row r="200" spans="1:11" x14ac:dyDescent="0.3">
      <c r="A200" s="44" t="s">
        <v>157</v>
      </c>
      <c r="B200" s="9">
        <v>13872</v>
      </c>
      <c r="C200" s="3">
        <f>IF(B209=0,"- - -",B200/B209*100)</f>
        <v>17.094480523481497</v>
      </c>
      <c r="D200" s="2">
        <v>7935</v>
      </c>
      <c r="E200" s="3">
        <f>IF(D209=0,"- - -",D200/D209*100)</f>
        <v>18.829196526031041</v>
      </c>
      <c r="F200" s="2">
        <v>96</v>
      </c>
      <c r="G200" s="3">
        <f>IF(F209=0,"- - -",F200/F209*100)</f>
        <v>6.7844522968197873</v>
      </c>
      <c r="H200" s="26">
        <f t="shared" si="11"/>
        <v>21903</v>
      </c>
      <c r="I200" s="29">
        <f>IF(H209=0,"- - -",H200/H209*100)</f>
        <v>17.563709845556748</v>
      </c>
    </row>
    <row r="201" spans="1:11" x14ac:dyDescent="0.3">
      <c r="A201" s="44" t="s">
        <v>158</v>
      </c>
      <c r="B201" s="9">
        <v>5228</v>
      </c>
      <c r="C201" s="3">
        <f>IF(B209=0,"- - -",B201/B209*100)</f>
        <v>6.4424700242763313</v>
      </c>
      <c r="D201" s="2">
        <v>2953</v>
      </c>
      <c r="E201" s="3">
        <f>IF(D209=0,"- - -",D201/D209*100)</f>
        <v>7.0072611646338574</v>
      </c>
      <c r="F201" s="2">
        <v>56</v>
      </c>
      <c r="G201" s="3">
        <f>IF(F209=0,"- - -",F201/F209*100)</f>
        <v>3.9575971731448765</v>
      </c>
      <c r="H201" s="26">
        <f t="shared" si="11"/>
        <v>8237</v>
      </c>
      <c r="I201" s="29">
        <f>IF(H209=0,"- - -",H201/H209*100)</f>
        <v>6.6051352781742665</v>
      </c>
    </row>
    <row r="202" spans="1:11" x14ac:dyDescent="0.3">
      <c r="A202" s="44" t="s">
        <v>159</v>
      </c>
      <c r="B202" s="9">
        <v>4358</v>
      </c>
      <c r="C202" s="3">
        <f>IF(B209=0,"- - -",B202/B209*100)</f>
        <v>5.3703680883313414</v>
      </c>
      <c r="D202" s="2">
        <v>2049</v>
      </c>
      <c r="E202" s="3">
        <f>IF(D209=0,"- - -",D202/D209*100)</f>
        <v>4.8621327891414738</v>
      </c>
      <c r="F202" s="2">
        <v>22</v>
      </c>
      <c r="G202" s="3">
        <f>IF(F209=0,"- - -",F202/F209*100)</f>
        <v>1.5547703180212016</v>
      </c>
      <c r="H202" s="26">
        <f t="shared" si="11"/>
        <v>6429</v>
      </c>
      <c r="I202" s="29">
        <f>IF(H209=0,"- - -",H202/H209*100)</f>
        <v>5.1553253251647879</v>
      </c>
    </row>
    <row r="203" spans="1:11" x14ac:dyDescent="0.3">
      <c r="A203" s="44" t="s">
        <v>160</v>
      </c>
      <c r="B203" s="9">
        <v>16760</v>
      </c>
      <c r="C203" s="3">
        <f>IF(B209=0,"- - -",B203/B209*100)</f>
        <v>20.653366030388547</v>
      </c>
      <c r="D203" s="2">
        <v>7631</v>
      </c>
      <c r="E203" s="3">
        <f>IF(D209=0,"- - -",D203/D209*100)</f>
        <v>18.107825921883158</v>
      </c>
      <c r="F203" s="2">
        <v>392</v>
      </c>
      <c r="G203" s="3">
        <f>IF(F209=0,"- - -",F203/F209*100)</f>
        <v>27.703180212014132</v>
      </c>
      <c r="H203" s="26">
        <f t="shared" si="11"/>
        <v>24783</v>
      </c>
      <c r="I203" s="29">
        <f>IF(H209=0,"- - -",H203/H209*100)</f>
        <v>19.873141629111672</v>
      </c>
    </row>
    <row r="204" spans="1:11" x14ac:dyDescent="0.3">
      <c r="A204" s="44" t="s">
        <v>161</v>
      </c>
      <c r="B204" s="9">
        <v>8871</v>
      </c>
      <c r="C204" s="3">
        <f>IF(B209=0,"- - -",B204/B209*100)</f>
        <v>10.931742843411502</v>
      </c>
      <c r="D204" s="2">
        <v>4980</v>
      </c>
      <c r="E204" s="3">
        <f>IF(D209=0,"- - -",D204/D209*100)</f>
        <v>11.817189502159366</v>
      </c>
      <c r="F204" s="2">
        <v>150</v>
      </c>
      <c r="G204" s="3">
        <f>IF(F209=0,"- - -",F204/F209*100)</f>
        <v>10.600706713780919</v>
      </c>
      <c r="H204" s="26">
        <f t="shared" si="11"/>
        <v>14001</v>
      </c>
      <c r="I204" s="29">
        <f>IF(H209=0,"- - -",H204/H209*100)</f>
        <v>11.227206389427934</v>
      </c>
    </row>
    <row r="205" spans="1:11" x14ac:dyDescent="0.3">
      <c r="A205" s="44" t="s">
        <v>162</v>
      </c>
      <c r="B205" s="9">
        <v>1401</v>
      </c>
      <c r="C205" s="3">
        <f>IF(B209=0,"- - -",B205/B209*100)</f>
        <v>1.7264538071941737</v>
      </c>
      <c r="D205" s="2">
        <v>461</v>
      </c>
      <c r="E205" s="3">
        <f>IF(D209=0,"- - -",D205/D209*100)</f>
        <v>1.0939205543163588</v>
      </c>
      <c r="F205" s="2">
        <v>0</v>
      </c>
      <c r="G205" s="3">
        <f>IF(F209=0,"- - -",F205/F209*100)</f>
        <v>0</v>
      </c>
      <c r="H205" s="26">
        <f t="shared" si="11"/>
        <v>1862</v>
      </c>
      <c r="I205" s="29">
        <f>IF(H209=0,"- - -",H205/H209*100)</f>
        <v>1.4931117989511331</v>
      </c>
    </row>
    <row r="206" spans="1:11" x14ac:dyDescent="0.3">
      <c r="A206" s="44" t="s">
        <v>163</v>
      </c>
      <c r="B206" s="9">
        <v>7975</v>
      </c>
      <c r="C206" s="3">
        <f>IF(B209=0,"- - -",B206/B209*100)</f>
        <v>9.8276010794957429</v>
      </c>
      <c r="D206" s="2">
        <v>3513</v>
      </c>
      <c r="E206" s="3">
        <f>IF(D209=0,"- - -",D206/D209*100)</f>
        <v>8.3361017512220581</v>
      </c>
      <c r="F206" s="2">
        <v>617</v>
      </c>
      <c r="G206" s="3">
        <f>IF(F209=0,"- - -",F206/F209*100)</f>
        <v>43.604240282685517</v>
      </c>
      <c r="H206" s="26">
        <f t="shared" si="11"/>
        <v>12105</v>
      </c>
      <c r="I206" s="29">
        <f>IF(H209=0,"- - -",H206/H209*100)</f>
        <v>9.7068304652542778</v>
      </c>
    </row>
    <row r="207" spans="1:11" x14ac:dyDescent="0.3">
      <c r="A207" s="44" t="s">
        <v>164</v>
      </c>
      <c r="B207" s="9">
        <v>2990</v>
      </c>
      <c r="C207" s="3">
        <f>IF(B209=0,"- - -",B207/B209*100)</f>
        <v>3.6845802166385293</v>
      </c>
      <c r="D207" s="2">
        <v>1746</v>
      </c>
      <c r="E207" s="3">
        <f>IF(D209=0,"- - -",D207/D209*100)</f>
        <v>4.1431351146125008</v>
      </c>
      <c r="F207" s="2">
        <v>18</v>
      </c>
      <c r="G207" s="3">
        <f>IF(F209=0,"- - -",F207/F209*100)</f>
        <v>1.2720848056537104</v>
      </c>
      <c r="H207" s="26">
        <f t="shared" si="11"/>
        <v>4754</v>
      </c>
      <c r="I207" s="29">
        <f>IF(H209=0,"- - -",H207/H209*100)</f>
        <v>3.812166214937533</v>
      </c>
    </row>
    <row r="208" spans="1:11" ht="15" thickBot="1" x14ac:dyDescent="0.35">
      <c r="A208" s="45" t="s">
        <v>138</v>
      </c>
      <c r="B208" s="10">
        <v>1571</v>
      </c>
      <c r="C208" s="7">
        <f>IF(B209=0,"- - -",B208/B209*100)</f>
        <v>1.9359449900799761</v>
      </c>
      <c r="D208" s="6">
        <v>1269</v>
      </c>
      <c r="E208" s="7">
        <f>IF(D209=0,"- - -",D208/D209*100)</f>
        <v>3.0112476863936215</v>
      </c>
      <c r="F208" s="6">
        <v>1</v>
      </c>
      <c r="G208" s="7">
        <f>IF(F209=0,"- - -",F208/F209*100)</f>
        <v>7.0671378091872794E-2</v>
      </c>
      <c r="H208" s="26">
        <f t="shared" si="11"/>
        <v>2841</v>
      </c>
      <c r="I208" s="31">
        <f>IF(H209=0,"- - -",H208/H209*100)</f>
        <v>2.2781582281526149</v>
      </c>
    </row>
    <row r="209" spans="1:11" x14ac:dyDescent="0.3">
      <c r="A209" s="46" t="s">
        <v>153</v>
      </c>
      <c r="B209" s="14">
        <f>SUM(B198:B208)</f>
        <v>81149</v>
      </c>
      <c r="C209" s="15">
        <f>IF(B209=0,"- - -",B209/B209*100)</f>
        <v>100</v>
      </c>
      <c r="D209" s="16">
        <f>SUM(D198:D208)</f>
        <v>42142</v>
      </c>
      <c r="E209" s="15">
        <f>IF(D209=0,"- - -",D209/D209*100)</f>
        <v>100</v>
      </c>
      <c r="F209" s="16">
        <f>SUM(F198:F208)</f>
        <v>1415</v>
      </c>
      <c r="G209" s="15">
        <f>IF(F209=0,"- - -",F209/F209*100)</f>
        <v>100</v>
      </c>
      <c r="H209" s="22">
        <f>SUM(H198:H208)</f>
        <v>124706</v>
      </c>
      <c r="I209" s="23">
        <f>IF(H209=0,"- - -",H209/H209*100)</f>
        <v>100</v>
      </c>
    </row>
    <row r="210" spans="1:11" ht="15" thickBot="1" x14ac:dyDescent="0.35">
      <c r="A210" s="47" t="s">
        <v>612</v>
      </c>
      <c r="B210" s="18">
        <f>IF($H209=0,"- - -",B209/$H209*100)</f>
        <v>65.072249931839693</v>
      </c>
      <c r="C210" s="19"/>
      <c r="D210" s="20">
        <f>IF($H209=0,"- - -",D209/$H209*100)</f>
        <v>33.793081327281769</v>
      </c>
      <c r="E210" s="19"/>
      <c r="F210" s="20">
        <f>IF($H209=0,"- - -",F209/$H209*100)</f>
        <v>1.1346687408785463</v>
      </c>
      <c r="G210" s="19"/>
      <c r="H210" s="24">
        <f>IF($H209=0,"- - -",H209/$H209*100)</f>
        <v>100</v>
      </c>
      <c r="I210" s="25"/>
    </row>
    <row r="211" spans="1:11" x14ac:dyDescent="0.3">
      <c r="A211" s="156" t="s">
        <v>527</v>
      </c>
      <c r="B211" s="156"/>
      <c r="C211" s="156"/>
      <c r="D211" s="156"/>
    </row>
    <row r="213" spans="1:11" x14ac:dyDescent="0.3">
      <c r="A213" s="1" t="s">
        <v>325</v>
      </c>
      <c r="I213" s="48"/>
      <c r="K213" s="48"/>
    </row>
    <row r="214" spans="1:11" ht="15" thickBot="1" x14ac:dyDescent="0.35"/>
    <row r="215" spans="1:11" x14ac:dyDescent="0.3">
      <c r="A215" s="151" t="s">
        <v>99</v>
      </c>
      <c r="B215" s="32" t="s">
        <v>336</v>
      </c>
      <c r="C215" s="33"/>
      <c r="D215" s="33" t="s">
        <v>347</v>
      </c>
      <c r="E215" s="33"/>
      <c r="F215" s="33" t="s">
        <v>262</v>
      </c>
      <c r="G215" s="33"/>
      <c r="H215" s="35" t="s">
        <v>153</v>
      </c>
      <c r="I215" s="36"/>
    </row>
    <row r="216" spans="1:11" ht="15" thickBot="1" x14ac:dyDescent="0.35">
      <c r="A216" s="152"/>
      <c r="B216" s="37" t="s">
        <v>154</v>
      </c>
      <c r="C216" s="38" t="s">
        <v>0</v>
      </c>
      <c r="D216" s="39" t="s">
        <v>154</v>
      </c>
      <c r="E216" s="38" t="s">
        <v>0</v>
      </c>
      <c r="F216" s="39" t="s">
        <v>154</v>
      </c>
      <c r="G216" s="38" t="s">
        <v>0</v>
      </c>
      <c r="H216" s="41" t="s">
        <v>154</v>
      </c>
      <c r="I216" s="42" t="s">
        <v>0</v>
      </c>
    </row>
    <row r="217" spans="1:11" x14ac:dyDescent="0.3">
      <c r="A217" s="43" t="s">
        <v>155</v>
      </c>
      <c r="B217" s="8">
        <v>3072</v>
      </c>
      <c r="C217" s="5">
        <f>IF(B228=0,"- - -",B217/B228*100)</f>
        <v>10.273216734106946</v>
      </c>
      <c r="D217" s="4">
        <v>8556</v>
      </c>
      <c r="E217" s="5">
        <f>IF(D228=0,"- - -",D217/D228*100)</f>
        <v>9.2096057177916748</v>
      </c>
      <c r="F217" s="4">
        <v>28</v>
      </c>
      <c r="G217" s="5">
        <f>IF(F228=0,"- - -",F217/F228*100)</f>
        <v>1.4736842105263157</v>
      </c>
      <c r="H217" s="26">
        <f>B217+D217+F217</f>
        <v>11656</v>
      </c>
      <c r="I217" s="27">
        <f>IF(H228=0,"- - -",H217/H228*100)</f>
        <v>9.3467836351097784</v>
      </c>
    </row>
    <row r="218" spans="1:11" x14ac:dyDescent="0.3">
      <c r="A218" s="44" t="s">
        <v>156</v>
      </c>
      <c r="B218" s="9">
        <v>3661</v>
      </c>
      <c r="C218" s="3">
        <f>IF(B228=0,"- - -",B218/B228*100)</f>
        <v>12.242918770691903</v>
      </c>
      <c r="D218" s="2">
        <v>12443</v>
      </c>
      <c r="E218" s="3">
        <f>IF(D228=0,"- - -",D218/D228*100)</f>
        <v>13.39353949818628</v>
      </c>
      <c r="F218" s="2">
        <v>31</v>
      </c>
      <c r="G218" s="3">
        <f>IF(F228=0,"- - -",F218/F228*100)</f>
        <v>1.631578947368421</v>
      </c>
      <c r="H218" s="26">
        <f t="shared" ref="H218:H227" si="12">B218+D218+F218</f>
        <v>16135</v>
      </c>
      <c r="I218" s="29">
        <f>IF(H228=0,"- - -",H218/H228*100)</f>
        <v>12.938431190159255</v>
      </c>
    </row>
    <row r="219" spans="1:11" x14ac:dyDescent="0.3">
      <c r="A219" s="44" t="s">
        <v>157</v>
      </c>
      <c r="B219" s="9">
        <v>4769</v>
      </c>
      <c r="C219" s="3">
        <f>IF(B228=0,"- - -",B219/B228*100)</f>
        <v>15.948232618800789</v>
      </c>
      <c r="D219" s="2">
        <v>16975</v>
      </c>
      <c r="E219" s="3">
        <f>IF(D228=0,"- - -",D219/D228*100)</f>
        <v>18.271745799382153</v>
      </c>
      <c r="F219" s="2">
        <v>159</v>
      </c>
      <c r="G219" s="3">
        <f>IF(F228=0,"- - -",F219/F228*100)</f>
        <v>8.3684210526315788</v>
      </c>
      <c r="H219" s="26">
        <f t="shared" si="12"/>
        <v>21903</v>
      </c>
      <c r="I219" s="29">
        <f>IF(H228=0,"- - -",H219/H228*100)</f>
        <v>17.563709845556748</v>
      </c>
    </row>
    <row r="220" spans="1:11" x14ac:dyDescent="0.3">
      <c r="A220" s="44" t="s">
        <v>158</v>
      </c>
      <c r="B220" s="9">
        <v>1548</v>
      </c>
      <c r="C220" s="3">
        <f>IF(B228=0,"- - -",B220/B228*100)</f>
        <v>5.1767381199210778</v>
      </c>
      <c r="D220" s="2">
        <v>6679</v>
      </c>
      <c r="E220" s="3">
        <f>IF(D228=0,"- - -",D220/D228*100)</f>
        <v>7.1892188626847364</v>
      </c>
      <c r="F220" s="2">
        <v>10</v>
      </c>
      <c r="G220" s="3">
        <f>IF(F228=0,"- - -",F220/F228*100)</f>
        <v>0.52631578947368418</v>
      </c>
      <c r="H220" s="26">
        <f t="shared" si="12"/>
        <v>8237</v>
      </c>
      <c r="I220" s="29">
        <f>IF(H228=0,"- - -",H220/H228*100)</f>
        <v>6.6051352781742665</v>
      </c>
    </row>
    <row r="221" spans="1:11" x14ac:dyDescent="0.3">
      <c r="A221" s="44" t="s">
        <v>159</v>
      </c>
      <c r="B221" s="9">
        <v>1587</v>
      </c>
      <c r="C221" s="3">
        <f>IF(B228=0,"- - -",B221/B228*100)</f>
        <v>5.3071598167407954</v>
      </c>
      <c r="D221" s="2">
        <v>4692</v>
      </c>
      <c r="E221" s="3">
        <f>IF(D228=0,"- - -",D221/D228*100)</f>
        <v>5.0504289420147899</v>
      </c>
      <c r="F221" s="2">
        <v>150</v>
      </c>
      <c r="G221" s="3">
        <f>IF(F228=0,"- - -",F221/F228*100)</f>
        <v>7.8947368421052628</v>
      </c>
      <c r="H221" s="26">
        <f t="shared" si="12"/>
        <v>6429</v>
      </c>
      <c r="I221" s="29">
        <f>IF(H228=0,"- - -",H221/H228*100)</f>
        <v>5.1553253251647879</v>
      </c>
    </row>
    <row r="222" spans="1:11" x14ac:dyDescent="0.3">
      <c r="A222" s="44" t="s">
        <v>160</v>
      </c>
      <c r="B222" s="9">
        <v>5385</v>
      </c>
      <c r="C222" s="3">
        <f>IF(B228=0,"- - -",B222/B228*100)</f>
        <v>18.00822659933786</v>
      </c>
      <c r="D222" s="2">
        <v>18931</v>
      </c>
      <c r="E222" s="3">
        <f>IF(D228=0,"- - -",D222/D228*100)</f>
        <v>20.377167583393433</v>
      </c>
      <c r="F222" s="2">
        <v>467</v>
      </c>
      <c r="G222" s="3">
        <f>IF(F228=0,"- - -",F222/F228*100)</f>
        <v>24.578947368421051</v>
      </c>
      <c r="H222" s="26">
        <f t="shared" si="12"/>
        <v>24783</v>
      </c>
      <c r="I222" s="29">
        <f>IF(H228=0,"- - -",H222/H228*100)</f>
        <v>19.873141629111672</v>
      </c>
    </row>
    <row r="223" spans="1:11" x14ac:dyDescent="0.3">
      <c r="A223" s="44" t="s">
        <v>161</v>
      </c>
      <c r="B223" s="9">
        <v>4101</v>
      </c>
      <c r="C223" s="3">
        <f>IF(B228=0,"- - -",B223/B228*100)</f>
        <v>13.714343042504096</v>
      </c>
      <c r="D223" s="2">
        <v>9719</v>
      </c>
      <c r="E223" s="3">
        <f>IF(D228=0,"- - -",D223/D228*100)</f>
        <v>10.46144903824419</v>
      </c>
      <c r="F223" s="2">
        <v>181</v>
      </c>
      <c r="G223" s="3">
        <f>IF(F228=0,"- - -",F223/F228*100)</f>
        <v>9.526315789473685</v>
      </c>
      <c r="H223" s="26">
        <f t="shared" si="12"/>
        <v>14001</v>
      </c>
      <c r="I223" s="29">
        <f>IF(H228=0,"- - -",H223/H228*100)</f>
        <v>11.227206389427934</v>
      </c>
    </row>
    <row r="224" spans="1:11" x14ac:dyDescent="0.3">
      <c r="A224" s="44" t="s">
        <v>162</v>
      </c>
      <c r="B224" s="9">
        <v>486</v>
      </c>
      <c r="C224" s="3">
        <f>IF(B228=0,"- - -",B224/B228*100)</f>
        <v>1.625254991138013</v>
      </c>
      <c r="D224" s="2">
        <v>1376</v>
      </c>
      <c r="E224" s="3">
        <f>IF(D228=0,"- - -",D224/D228*100)</f>
        <v>1.4811147110427005</v>
      </c>
      <c r="F224" s="2">
        <v>0</v>
      </c>
      <c r="G224" s="3">
        <f>IF(F228=0,"- - -",F224/F228*100)</f>
        <v>0</v>
      </c>
      <c r="H224" s="26">
        <f t="shared" si="12"/>
        <v>1862</v>
      </c>
      <c r="I224" s="29">
        <f>IF(H228=0,"- - -",H224/H228*100)</f>
        <v>1.4931117989511331</v>
      </c>
    </row>
    <row r="225" spans="1:11" x14ac:dyDescent="0.3">
      <c r="A225" s="44" t="s">
        <v>163</v>
      </c>
      <c r="B225" s="9">
        <v>3275</v>
      </c>
      <c r="C225" s="3">
        <f>IF(B228=0,"- - -",B225/B228*100)</f>
        <v>10.952078386783935</v>
      </c>
      <c r="D225" s="2">
        <v>7972</v>
      </c>
      <c r="E225" s="3">
        <f>IF(D228=0,"- - -",D225/D228*100)</f>
        <v>8.5809930788026225</v>
      </c>
      <c r="F225" s="2">
        <v>858</v>
      </c>
      <c r="G225" s="3">
        <f>IF(F228=0,"- - -",F225/F228*100)</f>
        <v>45.15789473684211</v>
      </c>
      <c r="H225" s="26">
        <f t="shared" si="12"/>
        <v>12105</v>
      </c>
      <c r="I225" s="29">
        <f>IF(H228=0,"- - -",H225/H228*100)</f>
        <v>9.7068304652542778</v>
      </c>
    </row>
    <row r="226" spans="1:11" x14ac:dyDescent="0.3">
      <c r="A226" s="44" t="s">
        <v>164</v>
      </c>
      <c r="B226" s="9">
        <v>1310</v>
      </c>
      <c r="C226" s="3">
        <f>IF(B228=0,"- - -",B226/B228*100)</f>
        <v>4.3808313547135738</v>
      </c>
      <c r="D226" s="2">
        <v>3428</v>
      </c>
      <c r="E226" s="3">
        <f>IF(D228=0,"- - -",D226/D228*100)</f>
        <v>3.6898700795453321</v>
      </c>
      <c r="F226" s="2">
        <v>16</v>
      </c>
      <c r="G226" s="3">
        <f>IF(F228=0,"- - -",F226/F228*100)</f>
        <v>0.84210526315789469</v>
      </c>
      <c r="H226" s="26">
        <f t="shared" si="12"/>
        <v>4754</v>
      </c>
      <c r="I226" s="29">
        <f>IF(H228=0,"- - -",H226/H228*100)</f>
        <v>3.812166214937533</v>
      </c>
    </row>
    <row r="227" spans="1:11" ht="15" thickBot="1" x14ac:dyDescent="0.35">
      <c r="A227" s="45" t="s">
        <v>138</v>
      </c>
      <c r="B227" s="10">
        <v>709</v>
      </c>
      <c r="C227" s="7">
        <f>IF(B228=0,"- - -",B227/B228*100)</f>
        <v>2.3709995652610107</v>
      </c>
      <c r="D227" s="6">
        <v>2132</v>
      </c>
      <c r="E227" s="7">
        <f>IF(D228=0,"- - -",D227/D228*100)</f>
        <v>2.2948666889120912</v>
      </c>
      <c r="F227" s="6">
        <v>0</v>
      </c>
      <c r="G227" s="7">
        <f>IF(F228=0,"- - -",F227/F228*100)</f>
        <v>0</v>
      </c>
      <c r="H227" s="26">
        <f t="shared" si="12"/>
        <v>2841</v>
      </c>
      <c r="I227" s="31">
        <f>IF(H228=0,"- - -",H227/H228*100)</f>
        <v>2.2781582281526149</v>
      </c>
    </row>
    <row r="228" spans="1:11" x14ac:dyDescent="0.3">
      <c r="A228" s="46" t="s">
        <v>153</v>
      </c>
      <c r="B228" s="14">
        <f>SUM(B217:B227)</f>
        <v>29903</v>
      </c>
      <c r="C228" s="15">
        <f>IF(B228=0,"- - -",B228/B228*100)</f>
        <v>100</v>
      </c>
      <c r="D228" s="16">
        <f>SUM(D217:D227)</f>
        <v>92903</v>
      </c>
      <c r="E228" s="15">
        <f>IF(D228=0,"- - -",D228/D228*100)</f>
        <v>100</v>
      </c>
      <c r="F228" s="16">
        <f>SUM(F217:F227)</f>
        <v>1900</v>
      </c>
      <c r="G228" s="15">
        <f>IF(F228=0,"- - -",F228/F228*100)</f>
        <v>100</v>
      </c>
      <c r="H228" s="22">
        <f>SUM(H217:H227)</f>
        <v>124706</v>
      </c>
      <c r="I228" s="23">
        <f>IF(H228=0,"- - -",H228/H228*100)</f>
        <v>100</v>
      </c>
    </row>
    <row r="229" spans="1:11" ht="15" thickBot="1" x14ac:dyDescent="0.35">
      <c r="A229" s="47" t="s">
        <v>611</v>
      </c>
      <c r="B229" s="18">
        <f>IF($H228=0,"- - -",B228/$H228*100)</f>
        <v>23.97879813320931</v>
      </c>
      <c r="C229" s="19"/>
      <c r="D229" s="20">
        <f>IF($H228=0,"- - -",D228/$H228*100)</f>
        <v>74.497618398473207</v>
      </c>
      <c r="E229" s="19"/>
      <c r="F229" s="20">
        <f>IF($H228=0,"- - -",F228/$H228*100)</f>
        <v>1.5235834683174827</v>
      </c>
      <c r="G229" s="19"/>
      <c r="H229" s="24">
        <f>IF($H228=0,"- - -",H228/$H228*100)</f>
        <v>100</v>
      </c>
      <c r="I229" s="25"/>
    </row>
    <row r="232" spans="1:11" x14ac:dyDescent="0.3">
      <c r="A232" s="49" t="s">
        <v>304</v>
      </c>
      <c r="I232" s="48"/>
      <c r="K232" s="48"/>
    </row>
    <row r="233" spans="1:11" ht="15" thickBot="1" x14ac:dyDescent="0.35"/>
    <row r="234" spans="1:11" x14ac:dyDescent="0.3">
      <c r="A234" s="151" t="s">
        <v>99</v>
      </c>
      <c r="B234" s="32" t="s">
        <v>323</v>
      </c>
      <c r="C234" s="33"/>
      <c r="D234" s="33" t="s">
        <v>324</v>
      </c>
      <c r="E234" s="33"/>
      <c r="F234" s="35" t="s">
        <v>153</v>
      </c>
      <c r="G234" s="36"/>
    </row>
    <row r="235" spans="1:11" ht="15" thickBot="1" x14ac:dyDescent="0.35">
      <c r="A235" s="152"/>
      <c r="B235" s="37" t="s">
        <v>154</v>
      </c>
      <c r="C235" s="38" t="s">
        <v>0</v>
      </c>
      <c r="D235" s="39" t="s">
        <v>154</v>
      </c>
      <c r="E235" s="38" t="s">
        <v>0</v>
      </c>
      <c r="F235" s="41" t="s">
        <v>154</v>
      </c>
      <c r="G235" s="42" t="s">
        <v>0</v>
      </c>
    </row>
    <row r="236" spans="1:11" x14ac:dyDescent="0.3">
      <c r="A236" s="43" t="s">
        <v>155</v>
      </c>
      <c r="B236" s="8">
        <v>45</v>
      </c>
      <c r="C236" s="5">
        <f>IF(B247=0,"- - -",B236/B247*100)</f>
        <v>8.9820359281437128</v>
      </c>
      <c r="D236" s="4">
        <v>11809</v>
      </c>
      <c r="E236" s="5">
        <f>IF(D247=0,"- - -",D236/D247*100)</f>
        <v>9.337170779533972</v>
      </c>
      <c r="F236" s="26">
        <f>B236+D236</f>
        <v>11854</v>
      </c>
      <c r="G236" s="27">
        <f>IF(F247=0,"- - -",F236/F247*100)</f>
        <v>9.3357695276198278</v>
      </c>
    </row>
    <row r="237" spans="1:11" x14ac:dyDescent="0.3">
      <c r="A237" s="44" t="s">
        <v>156</v>
      </c>
      <c r="B237" s="9">
        <v>71</v>
      </c>
      <c r="C237" s="3">
        <f>IF(B247=0,"- - -",B237/B247*100)</f>
        <v>14.171656686626747</v>
      </c>
      <c r="D237" s="2">
        <v>16330</v>
      </c>
      <c r="E237" s="3">
        <f>IF(D247=0,"- - -",D237/D247*100)</f>
        <v>12.911846797340143</v>
      </c>
      <c r="F237" s="26">
        <f t="shared" ref="F237:F246" si="13">B237+D237</f>
        <v>16401</v>
      </c>
      <c r="G237" s="29">
        <f>IF(F247=0,"- - -",F237/F247*100)</f>
        <v>12.916817616204893</v>
      </c>
    </row>
    <row r="238" spans="1:11" x14ac:dyDescent="0.3">
      <c r="A238" s="44" t="s">
        <v>157</v>
      </c>
      <c r="B238" s="9">
        <v>92</v>
      </c>
      <c r="C238" s="3">
        <f>IF(B247=0,"- - -",B238/B247*100)</f>
        <v>18.363273453093811</v>
      </c>
      <c r="D238" s="2">
        <v>22213</v>
      </c>
      <c r="E238" s="3">
        <f>IF(D247=0,"- - -",D238/D247*100)</f>
        <v>17.563432511286994</v>
      </c>
      <c r="F238" s="26">
        <f t="shared" si="13"/>
        <v>22305</v>
      </c>
      <c r="G238" s="29">
        <f>IF(F247=0,"- - -",F238/F247*100)</f>
        <v>17.566588435427725</v>
      </c>
    </row>
    <row r="239" spans="1:11" x14ac:dyDescent="0.3">
      <c r="A239" s="44" t="s">
        <v>158</v>
      </c>
      <c r="B239" s="9">
        <v>20</v>
      </c>
      <c r="C239" s="3">
        <f>IF(B247=0,"- - -",B239/B247*100)</f>
        <v>3.992015968063872</v>
      </c>
      <c r="D239" s="2">
        <v>8349</v>
      </c>
      <c r="E239" s="3">
        <f>IF(D247=0,"- - -",D239/D247*100)</f>
        <v>6.6014089963865805</v>
      </c>
      <c r="F239" s="26">
        <f t="shared" si="13"/>
        <v>8369</v>
      </c>
      <c r="G239" s="29">
        <f>IF(F247=0,"- - -",F239/F247*100)</f>
        <v>6.5911131412730164</v>
      </c>
    </row>
    <row r="240" spans="1:11" x14ac:dyDescent="0.3">
      <c r="A240" s="44" t="s">
        <v>159</v>
      </c>
      <c r="B240" s="9">
        <v>7</v>
      </c>
      <c r="C240" s="3">
        <f>IF(B247=0,"- - -",B240/B247*100)</f>
        <v>1.3972055888223553</v>
      </c>
      <c r="D240" s="2">
        <v>6555</v>
      </c>
      <c r="E240" s="3">
        <f>IF(D247=0,"- - -",D240/D247*100)</f>
        <v>5.1829244186506207</v>
      </c>
      <c r="F240" s="26">
        <f t="shared" si="13"/>
        <v>6562</v>
      </c>
      <c r="G240" s="29">
        <f>IF(F247=0,"- - -",F240/F247*100)</f>
        <v>5.167987146974971</v>
      </c>
    </row>
    <row r="241" spans="1:7" x14ac:dyDescent="0.3">
      <c r="A241" s="44" t="s">
        <v>160</v>
      </c>
      <c r="B241" s="9">
        <v>129</v>
      </c>
      <c r="C241" s="3">
        <f>IF(B247=0,"- - -",B241/B247*100)</f>
        <v>25.748502994011975</v>
      </c>
      <c r="D241" s="2">
        <v>25200</v>
      </c>
      <c r="E241" s="3">
        <f>IF(D247=0,"- - -",D241/D247*100)</f>
        <v>19.925201426391403</v>
      </c>
      <c r="F241" s="26">
        <f t="shared" si="13"/>
        <v>25329</v>
      </c>
      <c r="G241" s="29">
        <f>IF(F247=0,"- - -",F241/F247*100)</f>
        <v>19.948178367224788</v>
      </c>
    </row>
    <row r="242" spans="1:7" x14ac:dyDescent="0.3">
      <c r="A242" s="44" t="s">
        <v>161</v>
      </c>
      <c r="B242" s="9">
        <v>60</v>
      </c>
      <c r="C242" s="3">
        <f>IF(B247=0,"- - -",B242/B247*100)</f>
        <v>11.976047904191617</v>
      </c>
      <c r="D242" s="2">
        <v>14163</v>
      </c>
      <c r="E242" s="3">
        <f>IF(D247=0,"- - -",D242/D247*100)</f>
        <v>11.198437611189741</v>
      </c>
      <c r="F242" s="26">
        <f t="shared" si="13"/>
        <v>14223</v>
      </c>
      <c r="G242" s="29">
        <f>IF(F247=0,"- - -",F242/F247*100)</f>
        <v>11.201505820089153</v>
      </c>
    </row>
    <row r="243" spans="1:7" x14ac:dyDescent="0.3">
      <c r="A243" s="44" t="s">
        <v>162</v>
      </c>
      <c r="B243" s="9">
        <v>4</v>
      </c>
      <c r="C243" s="3">
        <f>IF(B247=0,"- - -",B243/B247*100)</f>
        <v>0.79840319361277434</v>
      </c>
      <c r="D243" s="2">
        <v>1880</v>
      </c>
      <c r="E243" s="3">
        <f>IF(D247=0,"- - -",D243/D247*100)</f>
        <v>1.4864832810165014</v>
      </c>
      <c r="F243" s="26">
        <f t="shared" si="13"/>
        <v>1884</v>
      </c>
      <c r="G243" s="29">
        <f>IF(F247=0,"- - -",F243/F247*100)</f>
        <v>1.4837683305243594</v>
      </c>
    </row>
    <row r="244" spans="1:7" x14ac:dyDescent="0.3">
      <c r="A244" s="44" t="s">
        <v>163</v>
      </c>
      <c r="B244" s="9">
        <v>46</v>
      </c>
      <c r="C244" s="3">
        <f>IF(B247=0,"- - -",B244/B247*100)</f>
        <v>9.1816367265469054</v>
      </c>
      <c r="D244" s="2">
        <v>12279</v>
      </c>
      <c r="E244" s="3">
        <f>IF(D247=0,"- - -",D244/D247*100)</f>
        <v>9.7087915997880962</v>
      </c>
      <c r="F244" s="26">
        <f t="shared" si="13"/>
        <v>12325</v>
      </c>
      <c r="G244" s="29">
        <f>IF(F247=0,"- - -",F244/F247*100)</f>
        <v>9.7067116102509168</v>
      </c>
    </row>
    <row r="245" spans="1:7" x14ac:dyDescent="0.3">
      <c r="A245" s="44" t="s">
        <v>164</v>
      </c>
      <c r="B245" s="9">
        <v>8</v>
      </c>
      <c r="C245" s="3">
        <f>IF(B247=0,"- - -",B245/B247*100)</f>
        <v>1.5968063872255487</v>
      </c>
      <c r="D245" s="2">
        <v>4828</v>
      </c>
      <c r="E245" s="3">
        <f>IF(D247=0,"- - -",D245/D247*100)</f>
        <v>3.8174155748657816</v>
      </c>
      <c r="F245" s="26">
        <f t="shared" si="13"/>
        <v>4836</v>
      </c>
      <c r="G245" s="29">
        <f>IF(F247=0,"- - -",F245/F247*100)</f>
        <v>3.8086537401357754</v>
      </c>
    </row>
    <row r="246" spans="1:7" ht="15" thickBot="1" x14ac:dyDescent="0.35">
      <c r="A246" s="45" t="s">
        <v>138</v>
      </c>
      <c r="B246" s="10">
        <v>19</v>
      </c>
      <c r="C246" s="7">
        <f>IF(B247=0,"- - -",B246/B247*100)</f>
        <v>3.7924151696606789</v>
      </c>
      <c r="D246" s="6">
        <v>2867</v>
      </c>
      <c r="E246" s="7">
        <f>IF(D247=0,"- - -",D246/D247*100)</f>
        <v>2.2668870035501647</v>
      </c>
      <c r="F246" s="26">
        <f t="shared" si="13"/>
        <v>2886</v>
      </c>
      <c r="G246" s="31">
        <f>IF(F247=0,"- - -",F246/F247*100)</f>
        <v>2.2729062642745759</v>
      </c>
    </row>
    <row r="247" spans="1:7" x14ac:dyDescent="0.3">
      <c r="A247" s="46" t="s">
        <v>153</v>
      </c>
      <c r="B247" s="14">
        <f>SUM(B236:B246)</f>
        <v>501</v>
      </c>
      <c r="C247" s="15">
        <f>IF(B247=0,"- - -",B247/B247*100)</f>
        <v>100</v>
      </c>
      <c r="D247" s="16">
        <f>SUM(D236:D246)</f>
        <v>126473</v>
      </c>
      <c r="E247" s="15">
        <f>IF(D247=0,"- - -",D247/D247*100)</f>
        <v>100</v>
      </c>
      <c r="F247" s="22">
        <f>SUM(F236:F246)</f>
        <v>126974</v>
      </c>
      <c r="G247" s="23">
        <f>IF(F247=0,"- - -",F247/F247*100)</f>
        <v>100</v>
      </c>
    </row>
    <row r="248" spans="1:7" ht="15" thickBot="1" x14ac:dyDescent="0.35">
      <c r="A248" s="47" t="s">
        <v>322</v>
      </c>
      <c r="B248" s="18">
        <f>IF($F247=0,"- - -",B247/$F247*100)</f>
        <v>0.39456896687510828</v>
      </c>
      <c r="C248" s="19"/>
      <c r="D248" s="20">
        <f>IF($F247=0,"- - -",D247/$F247*100)</f>
        <v>99.605431033124887</v>
      </c>
      <c r="E248" s="19"/>
      <c r="F248" s="24">
        <f>IF($F247=0,"- - -",F247/$F247*100)</f>
        <v>100</v>
      </c>
      <c r="G248" s="25"/>
    </row>
  </sheetData>
  <sheetProtection sheet="1" objects="1" scenarios="1"/>
  <mergeCells count="17">
    <mergeCell ref="A101:A102"/>
    <mergeCell ref="A234:A235"/>
    <mergeCell ref="A120:A121"/>
    <mergeCell ref="A139:A140"/>
    <mergeCell ref="A158:A159"/>
    <mergeCell ref="A177:A178"/>
    <mergeCell ref="A196:A197"/>
    <mergeCell ref="A215:A216"/>
    <mergeCell ref="A135:D135"/>
    <mergeCell ref="A211:D211"/>
    <mergeCell ref="A173:D173"/>
    <mergeCell ref="A25:A26"/>
    <mergeCell ref="A44:A45"/>
    <mergeCell ref="A63:A64"/>
    <mergeCell ref="A82:A83"/>
    <mergeCell ref="H1:L1"/>
    <mergeCell ref="A6:A7"/>
  </mergeCells>
  <hyperlinks>
    <hyperlink ref="A1" location="Index!B5" display="Index (klikken)"/>
    <hyperlink ref="H1" location="'GR enkelvoudig'!B4" display="Grafiek "/>
    <hyperlink ref="A135" location="'GR Provincie ZH'!B64" display="Grafiek: siblings over provincie van het ziekenhuis"/>
    <hyperlink ref="A173" location="'GR Province H'!B92" display="Graphique : mode d'accouchement selon la province de l'hôpital"/>
    <hyperlink ref="A135:D135" location="'GR Province H'!B64" display="Graphique : grossesse multiple selon la province de l'hôpital"/>
    <hyperlink ref="A173:D173" location="'GR Province H'!B92" display="Graphique : mode d'accouchement selon la province de l'hôpital"/>
    <hyperlink ref="A211:D211" location="'GR Province H'!B120" display="Graphique : anesthésie péridurale selon la province de l'hôpital"/>
    <hyperlink ref="H1:L1" location="'GR simples'!B4" display="Graphique : distribution des accouchements par province"/>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F295"/>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4.33203125" customWidth="1"/>
    <col min="2" max="2" width="18.6640625" customWidth="1"/>
    <col min="3" max="52" width="9.77734375" customWidth="1"/>
  </cols>
  <sheetData>
    <row r="1" spans="1:17" ht="18" x14ac:dyDescent="0.35">
      <c r="A1" s="167" t="s">
        <v>114</v>
      </c>
      <c r="B1" s="167"/>
      <c r="C1" s="56" t="s">
        <v>365</v>
      </c>
      <c r="D1" s="57"/>
      <c r="E1" s="57"/>
      <c r="F1" s="57"/>
      <c r="G1" s="57"/>
      <c r="H1" s="58"/>
      <c r="I1" s="117"/>
      <c r="K1" s="153" t="s">
        <v>604</v>
      </c>
      <c r="L1" s="154"/>
      <c r="M1" s="154"/>
      <c r="N1" s="154"/>
      <c r="O1" s="154"/>
      <c r="P1" s="154"/>
      <c r="Q1" s="137"/>
    </row>
    <row r="2" spans="1:17" ht="14.4" customHeight="1" x14ac:dyDescent="0.3"/>
    <row r="4" spans="1:17" x14ac:dyDescent="0.3">
      <c r="A4" s="1" t="s">
        <v>366</v>
      </c>
      <c r="J4" s="48"/>
      <c r="L4" s="48"/>
    </row>
    <row r="5" spans="1:17" ht="15" thickBot="1" x14ac:dyDescent="0.35"/>
    <row r="6" spans="1:17" x14ac:dyDescent="0.3">
      <c r="A6" s="157" t="s">
        <v>109</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55" t="s">
        <v>53</v>
      </c>
      <c r="B8" s="143" t="s">
        <v>560</v>
      </c>
      <c r="C8" s="8">
        <v>3526</v>
      </c>
      <c r="D8" s="5">
        <f>IF(C21=0,"- - -",C8/C21*100)</f>
        <v>5.478558110627719</v>
      </c>
      <c r="E8" s="4">
        <v>1523</v>
      </c>
      <c r="F8" s="5">
        <f>IF(E21=0,"- - -",E8/E21*100)</f>
        <v>6.1453415647823109</v>
      </c>
      <c r="G8" s="4">
        <v>598</v>
      </c>
      <c r="H8" s="5">
        <f>IF(G21=0,"- - -",G8/G21*100)</f>
        <v>1.6815229311362934</v>
      </c>
      <c r="I8" s="26">
        <f>C8+E8+G8</f>
        <v>5647</v>
      </c>
      <c r="J8" s="27">
        <f>IF(I21=0,"- - -",I8/I21*100)</f>
        <v>4.5282504450467496</v>
      </c>
    </row>
    <row r="9" spans="1:17" x14ac:dyDescent="0.3">
      <c r="A9" s="52" t="s">
        <v>54</v>
      </c>
      <c r="B9" s="144" t="s">
        <v>130</v>
      </c>
      <c r="C9" s="9">
        <v>56640</v>
      </c>
      <c r="D9" s="3">
        <f>IF(C21=0,"- - -",C9/C21*100)</f>
        <v>88.004972032318207</v>
      </c>
      <c r="E9" s="2">
        <v>16180</v>
      </c>
      <c r="F9" s="3">
        <f>IF(E21=0,"- - -",E9/E21*100)</f>
        <v>65.286688455796309</v>
      </c>
      <c r="G9" s="2">
        <v>32308</v>
      </c>
      <c r="H9" s="3">
        <f>IF(G21=0,"- - -",G9/G21*100)</f>
        <v>90.847228861457126</v>
      </c>
      <c r="I9" s="26">
        <f t="shared" ref="I9:I17" si="0">C9+E9+G9</f>
        <v>105128</v>
      </c>
      <c r="J9" s="29">
        <f>IF(I21=0,"- - -",I9/I21*100)</f>
        <v>84.300675188042277</v>
      </c>
    </row>
    <row r="10" spans="1:17" x14ac:dyDescent="0.3">
      <c r="A10" s="52" t="s">
        <v>55</v>
      </c>
      <c r="B10" s="144" t="s">
        <v>133</v>
      </c>
      <c r="C10" s="9">
        <v>72</v>
      </c>
      <c r="D10" s="3">
        <f>IF(C21=0,"- - -",C10/C21*100)</f>
        <v>0.11187072715972653</v>
      </c>
      <c r="E10" s="2">
        <v>132</v>
      </c>
      <c r="F10" s="3">
        <f>IF(E21=0,"- - -",E10/E21*100)</f>
        <v>0.53262316910785623</v>
      </c>
      <c r="G10" s="2">
        <v>28</v>
      </c>
      <c r="H10" s="3">
        <f>IF(G21=0,"- - -",G10/G21*100)</f>
        <v>7.8733515170261226E-2</v>
      </c>
      <c r="I10" s="26">
        <f t="shared" si="0"/>
        <v>232</v>
      </c>
      <c r="J10" s="29">
        <f>IF(I21=0,"- - -",I10/I21*100)</f>
        <v>0.1860375603419242</v>
      </c>
    </row>
    <row r="11" spans="1:17" x14ac:dyDescent="0.3">
      <c r="A11" s="52" t="s">
        <v>56</v>
      </c>
      <c r="B11" s="144" t="s">
        <v>135</v>
      </c>
      <c r="C11" s="9">
        <v>104</v>
      </c>
      <c r="D11" s="3">
        <f>IF(C21=0,"- - -",C11/C21*100)</f>
        <v>0.16159105034182722</v>
      </c>
      <c r="E11" s="2">
        <v>666</v>
      </c>
      <c r="F11" s="3">
        <f>IF(E21=0,"- - -",E11/E21*100)</f>
        <v>2.6873259895896382</v>
      </c>
      <c r="G11" s="2">
        <v>460</v>
      </c>
      <c r="H11" s="3">
        <f>IF(G21=0,"- - -",G11/G21*100)</f>
        <v>1.2934791777971486</v>
      </c>
      <c r="I11" s="26">
        <f t="shared" si="0"/>
        <v>1230</v>
      </c>
      <c r="J11" s="29">
        <f>IF(I21=0,"- - -",I11/I21*100)</f>
        <v>0.98631982422658104</v>
      </c>
    </row>
    <row r="12" spans="1:17" x14ac:dyDescent="0.3">
      <c r="A12" s="52" t="s">
        <v>57</v>
      </c>
      <c r="B12" s="144" t="s">
        <v>280</v>
      </c>
      <c r="C12" s="9">
        <v>71</v>
      </c>
      <c r="D12" s="3">
        <f>IF(C21=0,"- - -",C12/C21*100)</f>
        <v>0.11031696706028588</v>
      </c>
      <c r="E12" s="2">
        <v>79</v>
      </c>
      <c r="F12" s="3">
        <f>IF(E21=0,"- - -",E12/E21*100)</f>
        <v>0.31876689666303515</v>
      </c>
      <c r="G12" s="2">
        <v>14</v>
      </c>
      <c r="H12" s="3">
        <f>IF(G21=0,"- - -",G12/G21*100)</f>
        <v>3.9366757585130613E-2</v>
      </c>
      <c r="I12" s="26">
        <f t="shared" si="0"/>
        <v>164</v>
      </c>
      <c r="J12" s="29">
        <f>IF(I21=0,"- - -",I12/I21*100)</f>
        <v>0.13150930989687745</v>
      </c>
    </row>
    <row r="13" spans="1:17" x14ac:dyDescent="0.3">
      <c r="A13" s="52" t="s">
        <v>58</v>
      </c>
      <c r="B13" s="144" t="s">
        <v>139</v>
      </c>
      <c r="C13" s="9">
        <v>1</v>
      </c>
      <c r="D13" s="3">
        <f>IF(C21=0,"- - -",C13/C21*100)</f>
        <v>1.5537600994406464E-3</v>
      </c>
      <c r="E13" s="2">
        <v>17</v>
      </c>
      <c r="F13" s="3">
        <f>IF(E21=0,"- - -",E13/E21*100)</f>
        <v>6.8595408142678449E-2</v>
      </c>
      <c r="G13" s="2">
        <v>5</v>
      </c>
      <c r="H13" s="3">
        <f>IF(G21=0,"- - -",G13/G21*100)</f>
        <v>1.4059556280403791E-2</v>
      </c>
      <c r="I13" s="26">
        <f t="shared" si="0"/>
        <v>23</v>
      </c>
      <c r="J13" s="29">
        <f>IF(I21=0,"- - -",I13/I21*100)</f>
        <v>1.8443378827001106E-2</v>
      </c>
    </row>
    <row r="14" spans="1:17" x14ac:dyDescent="0.3">
      <c r="A14" s="52" t="s">
        <v>59</v>
      </c>
      <c r="B14" s="144" t="s">
        <v>141</v>
      </c>
      <c r="C14" s="9">
        <v>814</v>
      </c>
      <c r="D14" s="3">
        <f>IF(C21=0,"- - -",C14/C21*100)</f>
        <v>1.2647607209446861</v>
      </c>
      <c r="E14" s="2">
        <v>99</v>
      </c>
      <c r="F14" s="3">
        <f>IF(E21=0,"- - -",E14/E21*100)</f>
        <v>0.39946737683089217</v>
      </c>
      <c r="G14" s="2">
        <v>22</v>
      </c>
      <c r="H14" s="3">
        <f>IF(G21=0,"- - -",G14/G21*100)</f>
        <v>6.186204763377668E-2</v>
      </c>
      <c r="I14" s="26">
        <f t="shared" si="0"/>
        <v>935</v>
      </c>
      <c r="J14" s="29">
        <f>IF(I21=0,"- - -",I14/I21*100)</f>
        <v>0.74976344361939273</v>
      </c>
    </row>
    <row r="15" spans="1:17" x14ac:dyDescent="0.3">
      <c r="A15" s="52" t="s">
        <v>60</v>
      </c>
      <c r="B15" s="144" t="s">
        <v>281</v>
      </c>
      <c r="C15" s="9">
        <v>603</v>
      </c>
      <c r="D15" s="3">
        <f>IF(C21=0,"- - -",C15/C21*100)</f>
        <v>0.93691733996270965</v>
      </c>
      <c r="E15" s="2">
        <v>1927</v>
      </c>
      <c r="F15" s="3">
        <f>IF(E21=0,"- - -",E15/E21*100)</f>
        <v>7.7754912641730218</v>
      </c>
      <c r="G15" s="2">
        <v>654</v>
      </c>
      <c r="H15" s="3">
        <f>IF(G21=0,"- - -",G15/G21*100)</f>
        <v>1.8389899614768157</v>
      </c>
      <c r="I15" s="26">
        <f t="shared" si="0"/>
        <v>3184</v>
      </c>
      <c r="J15" s="29">
        <f>IF(I21=0,"- - -",I15/I21*100)</f>
        <v>2.5532051384857186</v>
      </c>
    </row>
    <row r="16" spans="1:17" ht="15.6" customHeight="1" x14ac:dyDescent="0.3">
      <c r="A16" s="52" t="s">
        <v>61</v>
      </c>
      <c r="B16" s="144" t="s">
        <v>144</v>
      </c>
      <c r="C16" s="9">
        <v>646</v>
      </c>
      <c r="D16" s="3">
        <f>IF(C21=0,"- - -",C16/C21*100)</f>
        <v>1.0037290242386576</v>
      </c>
      <c r="E16" s="2">
        <v>230</v>
      </c>
      <c r="F16" s="3">
        <f>IF(E21=0,"- - -",E16/E21*100)</f>
        <v>0.92805552193035556</v>
      </c>
      <c r="G16" s="2">
        <v>291</v>
      </c>
      <c r="H16" s="3">
        <f>IF(G21=0,"- - -",G16/G21*100)</f>
        <v>0.81826617551950065</v>
      </c>
      <c r="I16" s="26">
        <f t="shared" si="0"/>
        <v>1167</v>
      </c>
      <c r="J16" s="29">
        <f>IF(I21=0,"- - -",I16/I21*100)</f>
        <v>0.93580100396131705</v>
      </c>
    </row>
    <row r="17" spans="1:26" x14ac:dyDescent="0.3">
      <c r="A17" s="52" t="s">
        <v>62</v>
      </c>
      <c r="B17" s="144" t="s">
        <v>146</v>
      </c>
      <c r="C17" s="9">
        <v>1061</v>
      </c>
      <c r="D17" s="3">
        <f>IF(C21=0,"- - -",C17/C21*100)</f>
        <v>1.648539465506526</v>
      </c>
      <c r="E17" s="2">
        <v>2825</v>
      </c>
      <c r="F17" s="3">
        <f>IF(E21=0,"- - -",E17/E21*100)</f>
        <v>11.398942823709801</v>
      </c>
      <c r="G17" s="2">
        <v>838</v>
      </c>
      <c r="H17" s="3">
        <f>IF(G21=0,"- - -",G17/G21*100)</f>
        <v>2.3563816325956752</v>
      </c>
      <c r="I17" s="26">
        <f t="shared" si="0"/>
        <v>4724</v>
      </c>
      <c r="J17" s="29">
        <f>IF(I21=0,"- - -",I17/I21*100)</f>
        <v>3.788109633858836</v>
      </c>
    </row>
    <row r="18" spans="1:26" x14ac:dyDescent="0.3">
      <c r="A18" s="53" t="s">
        <v>63</v>
      </c>
      <c r="B18" s="145" t="s">
        <v>148</v>
      </c>
      <c r="C18" s="10">
        <v>147</v>
      </c>
      <c r="D18" s="7">
        <f>IF(C21=0,"- - -",C18/C21*100)</f>
        <v>0.22840273461777502</v>
      </c>
      <c r="E18" s="6">
        <v>420</v>
      </c>
      <c r="F18" s="7">
        <f>IF(E21=0,"- - -",E18/E21*100)</f>
        <v>1.6947100835249969</v>
      </c>
      <c r="G18" s="6">
        <v>105</v>
      </c>
      <c r="H18" s="7">
        <f>IF(G21=0,"- - -",G18/G21*100)</f>
        <v>0.29525068188847958</v>
      </c>
      <c r="I18" s="26">
        <f t="shared" ref="I18:I20" si="1">C18+E18+G18</f>
        <v>672</v>
      </c>
      <c r="J18" s="29">
        <f>IF(I21=0,"- - -",I18/I21*100)</f>
        <v>0.53886741616281497</v>
      </c>
    </row>
    <row r="19" spans="1:26" x14ac:dyDescent="0.3">
      <c r="A19" s="53" t="s">
        <v>64</v>
      </c>
      <c r="B19" s="145" t="s">
        <v>150</v>
      </c>
      <c r="C19" s="10">
        <v>669</v>
      </c>
      <c r="D19" s="7">
        <f>IF(C21=0,"- - -",C19/C21*100)</f>
        <v>1.0394655065257925</v>
      </c>
      <c r="E19" s="6">
        <v>665</v>
      </c>
      <c r="F19" s="7">
        <f>IF(E21=0,"- - -",E19/E21*100)</f>
        <v>2.6832909655812451</v>
      </c>
      <c r="G19" s="6">
        <v>237</v>
      </c>
      <c r="H19" s="7">
        <f>IF(G21=0,"- - -",G19/G21*100)</f>
        <v>0.66642296769113962</v>
      </c>
      <c r="I19" s="26">
        <f t="shared" si="1"/>
        <v>1571</v>
      </c>
      <c r="J19" s="29">
        <f>IF(I21=0,"- - -",I19/I21*100)</f>
        <v>1.2597629624877713</v>
      </c>
    </row>
    <row r="20" spans="1:26" ht="15" thickBot="1" x14ac:dyDescent="0.35">
      <c r="A20" s="54" t="s">
        <v>65</v>
      </c>
      <c r="B20" s="145" t="s">
        <v>152</v>
      </c>
      <c r="C20" s="10">
        <v>6</v>
      </c>
      <c r="D20" s="7">
        <f>IF(C21=0,"- - -",C20/C21*100)</f>
        <v>9.322560596643879E-3</v>
      </c>
      <c r="E20" s="6">
        <v>20</v>
      </c>
      <c r="F20" s="7">
        <f>IF(E21=0,"- - -",E20/E21*100)</f>
        <v>8.0700480167856997E-2</v>
      </c>
      <c r="G20" s="6">
        <v>3</v>
      </c>
      <c r="H20" s="7">
        <f>IF(G21=0,"- - -",G20/G21*100)</f>
        <v>8.4357337682422744E-3</v>
      </c>
      <c r="I20" s="26">
        <f t="shared" si="1"/>
        <v>29</v>
      </c>
      <c r="J20" s="29">
        <f>IF(I21=0,"- - -",I20/I21*100)</f>
        <v>2.3254695042740525E-2</v>
      </c>
    </row>
    <row r="21" spans="1:26" x14ac:dyDescent="0.3">
      <c r="A21" s="161" t="s">
        <v>153</v>
      </c>
      <c r="B21" s="162"/>
      <c r="C21" s="14">
        <f>SUM(C8:C20)</f>
        <v>64360</v>
      </c>
      <c r="D21" s="15">
        <f>IF(C21=0,"- - -",C21/C21*100)</f>
        <v>100</v>
      </c>
      <c r="E21" s="16">
        <f>SUM(E8:E20)</f>
        <v>24783</v>
      </c>
      <c r="F21" s="15">
        <f>IF(E21=0,"- - -",E21/E21*100)</f>
        <v>100</v>
      </c>
      <c r="G21" s="16">
        <f>SUM(G8:G20)</f>
        <v>35563</v>
      </c>
      <c r="H21" s="15">
        <f>IF(G21=0,"- - -",G21/G21*100)</f>
        <v>100</v>
      </c>
      <c r="I21" s="22">
        <f>SUM(I8:I20)</f>
        <v>124706</v>
      </c>
      <c r="J21" s="23">
        <f>IF(I21=0,"- - -",I21/I21*100)</f>
        <v>100</v>
      </c>
    </row>
    <row r="22" spans="1:26" ht="15" thickBot="1" x14ac:dyDescent="0.35">
      <c r="A22" s="163" t="s">
        <v>376</v>
      </c>
      <c r="B22" s="164"/>
      <c r="C22" s="18">
        <f>IF($I21=0,"- - -",C21/$I21*100)</f>
        <v>51.609385274164829</v>
      </c>
      <c r="D22" s="19"/>
      <c r="E22" s="20">
        <f>IF($I21=0,"- - -",E21/$I21*100)</f>
        <v>19.873141629111672</v>
      </c>
      <c r="F22" s="19"/>
      <c r="G22" s="20">
        <f>IF($I21=0,"- - -",G21/$I21*100)</f>
        <v>28.517473096723496</v>
      </c>
      <c r="H22" s="19"/>
      <c r="I22" s="24">
        <f>IF($I21=0,"- - -",I21/$I21*100)</f>
        <v>100</v>
      </c>
      <c r="J22" s="25"/>
    </row>
    <row r="25" spans="1:26" x14ac:dyDescent="0.3">
      <c r="A25" s="1" t="s">
        <v>126</v>
      </c>
      <c r="J25" s="48"/>
      <c r="L25" s="48"/>
    </row>
    <row r="26" spans="1:26" ht="15" thickBot="1" x14ac:dyDescent="0.35"/>
    <row r="27" spans="1:26" ht="14.4" customHeight="1" x14ac:dyDescent="0.3">
      <c r="A27" s="157" t="s">
        <v>109</v>
      </c>
      <c r="B27" s="158"/>
      <c r="C27" s="32" t="s">
        <v>155</v>
      </c>
      <c r="D27" s="33"/>
      <c r="E27" s="33" t="s">
        <v>156</v>
      </c>
      <c r="F27" s="33"/>
      <c r="G27" s="33" t="s">
        <v>157</v>
      </c>
      <c r="H27" s="33"/>
      <c r="I27" s="33" t="s">
        <v>158</v>
      </c>
      <c r="J27" s="33"/>
      <c r="K27" s="33" t="s">
        <v>159</v>
      </c>
      <c r="L27" s="33"/>
      <c r="M27" s="33" t="s">
        <v>378</v>
      </c>
      <c r="N27" s="33"/>
      <c r="O27" s="33" t="s">
        <v>161</v>
      </c>
      <c r="P27" s="33"/>
      <c r="Q27" s="33" t="s">
        <v>162</v>
      </c>
      <c r="R27" s="33"/>
      <c r="S27" s="33" t="s">
        <v>163</v>
      </c>
      <c r="T27" s="33"/>
      <c r="U27" s="33" t="s">
        <v>164</v>
      </c>
      <c r="V27" s="33"/>
      <c r="W27" s="33" t="s">
        <v>138</v>
      </c>
      <c r="X27" s="33"/>
      <c r="Y27" s="35" t="s">
        <v>153</v>
      </c>
      <c r="Z27" s="36"/>
    </row>
    <row r="28" spans="1:26" ht="15" thickBot="1" x14ac:dyDescent="0.35">
      <c r="A28" s="159"/>
      <c r="B28" s="160"/>
      <c r="C28" s="37" t="s">
        <v>154</v>
      </c>
      <c r="D28" s="38" t="s">
        <v>0</v>
      </c>
      <c r="E28" s="39" t="s">
        <v>154</v>
      </c>
      <c r="F28" s="38" t="s">
        <v>0</v>
      </c>
      <c r="G28" s="39" t="s">
        <v>154</v>
      </c>
      <c r="H28" s="38" t="s">
        <v>0</v>
      </c>
      <c r="I28" s="37" t="s">
        <v>154</v>
      </c>
      <c r="J28" s="38" t="s">
        <v>0</v>
      </c>
      <c r="K28" s="37" t="s">
        <v>154</v>
      </c>
      <c r="L28" s="38" t="s">
        <v>0</v>
      </c>
      <c r="M28" s="37" t="s">
        <v>154</v>
      </c>
      <c r="N28" s="38" t="s">
        <v>0</v>
      </c>
      <c r="O28" s="37" t="s">
        <v>154</v>
      </c>
      <c r="P28" s="38" t="s">
        <v>0</v>
      </c>
      <c r="Q28" s="37" t="s">
        <v>154</v>
      </c>
      <c r="R28" s="38" t="s">
        <v>0</v>
      </c>
      <c r="S28" s="37" t="s">
        <v>154</v>
      </c>
      <c r="T28" s="38" t="s">
        <v>0</v>
      </c>
      <c r="U28" s="37" t="s">
        <v>154</v>
      </c>
      <c r="V28" s="38" t="s">
        <v>0</v>
      </c>
      <c r="W28" s="37" t="s">
        <v>154</v>
      </c>
      <c r="X28" s="38" t="s">
        <v>0</v>
      </c>
      <c r="Y28" s="41" t="s">
        <v>154</v>
      </c>
      <c r="Z28" s="42" t="s">
        <v>0</v>
      </c>
    </row>
    <row r="29" spans="1:26" x14ac:dyDescent="0.3">
      <c r="A29" s="55" t="s">
        <v>53</v>
      </c>
      <c r="B29" s="143" t="s">
        <v>560</v>
      </c>
      <c r="C29" s="8">
        <v>13</v>
      </c>
      <c r="D29" s="5">
        <f>IF(C42=0,"- - -",C29/C42*100)</f>
        <v>0.11153054221002059</v>
      </c>
      <c r="E29" s="4">
        <v>141</v>
      </c>
      <c r="F29" s="5">
        <f>IF(E42=0,"- - -",E29/E42*100)</f>
        <v>0.87387666563371547</v>
      </c>
      <c r="G29" s="4">
        <v>3160</v>
      </c>
      <c r="H29" s="5">
        <f>IF(G42=0,"- - -",G29/G42*100)</f>
        <v>14.427247409030727</v>
      </c>
      <c r="I29" s="4">
        <v>180</v>
      </c>
      <c r="J29" s="5">
        <f>IF(I42=0,"- - -",I29/I42*100)</f>
        <v>2.1852616243778078</v>
      </c>
      <c r="K29" s="4">
        <v>32</v>
      </c>
      <c r="L29" s="5">
        <f>IF(K42=0,"- - -",K29/K42*100)</f>
        <v>0.49774459480479083</v>
      </c>
      <c r="M29" s="4">
        <v>1523</v>
      </c>
      <c r="N29" s="5">
        <f>IF(M42=0,"- - -",M29/M42*100)</f>
        <v>6.1453415647823109</v>
      </c>
      <c r="O29" s="4">
        <v>310</v>
      </c>
      <c r="P29" s="5">
        <f>IF(O42=0,"- - -",O29/O42*100)</f>
        <v>2.2141275623169774</v>
      </c>
      <c r="Q29" s="4">
        <v>67</v>
      </c>
      <c r="R29" s="5">
        <f>IF(Q42=0,"- - -",Q29/Q42*100)</f>
        <v>3.5982814178302904</v>
      </c>
      <c r="S29" s="4">
        <v>164</v>
      </c>
      <c r="T29" s="5">
        <f>IF(S42=0,"- - -",S29/S42*100)</f>
        <v>1.3548120611317638</v>
      </c>
      <c r="U29" s="4">
        <v>57</v>
      </c>
      <c r="V29" s="5">
        <f>IF(U42=0,"- - -",U29/U42*100)</f>
        <v>1.1989903239377366</v>
      </c>
      <c r="W29" s="4">
        <v>0</v>
      </c>
      <c r="X29" s="5">
        <f>IF(W42=0,"- - -",W29/W42*100)</f>
        <v>0</v>
      </c>
      <c r="Y29" s="26">
        <f>C29+E29+G29+I29+K29+M29+O29+Q29+S29+U29+W29</f>
        <v>5647</v>
      </c>
      <c r="Z29" s="27">
        <f>IF(Y42=0,"- - -",Y29/Y42*100)</f>
        <v>4.5282504450467496</v>
      </c>
    </row>
    <row r="30" spans="1:26" x14ac:dyDescent="0.3">
      <c r="A30" s="52" t="s">
        <v>54</v>
      </c>
      <c r="B30" s="144" t="s">
        <v>130</v>
      </c>
      <c r="C30" s="9">
        <v>11213</v>
      </c>
      <c r="D30" s="3">
        <f>IF(C42=0,"- - -",C30/C42*100)</f>
        <v>96.199382292381614</v>
      </c>
      <c r="E30" s="2">
        <v>15028</v>
      </c>
      <c r="F30" s="3">
        <f>IF(E42=0,"- - -",E30/E42*100)</f>
        <v>93.139138518748069</v>
      </c>
      <c r="G30" s="2">
        <v>17044</v>
      </c>
      <c r="H30" s="3">
        <f>IF(G42=0,"- - -",G30/G42*100)</f>
        <v>77.815824316303704</v>
      </c>
      <c r="I30" s="2">
        <v>7355</v>
      </c>
      <c r="J30" s="3">
        <f>IF(I42=0,"- - -",I30/I42*100)</f>
        <v>89.292218040548747</v>
      </c>
      <c r="K30" s="2">
        <v>6000</v>
      </c>
      <c r="L30" s="3">
        <f>IF(K42=0,"- - -",K30/K42*100)</f>
        <v>93.327111525898275</v>
      </c>
      <c r="M30" s="2">
        <v>16180</v>
      </c>
      <c r="N30" s="3">
        <f>IF(M42=0,"- - -",M30/M42*100)</f>
        <v>65.286688455796309</v>
      </c>
      <c r="O30" s="2">
        <v>12723</v>
      </c>
      <c r="P30" s="3">
        <f>IF(O42=0,"- - -",O30/O42*100)</f>
        <v>90.872080565673883</v>
      </c>
      <c r="Q30" s="2">
        <v>1779</v>
      </c>
      <c r="R30" s="3">
        <f>IF(Q42=0,"- - -",Q30/Q42*100)</f>
        <v>95.542427497314719</v>
      </c>
      <c r="S30" s="2">
        <v>10827</v>
      </c>
      <c r="T30" s="3">
        <f>IF(S42=0,"- - -",S30/S42*100)</f>
        <v>89.442379182156131</v>
      </c>
      <c r="U30" s="2">
        <v>4320</v>
      </c>
      <c r="V30" s="3">
        <f>IF(U42=0,"- - -",U30/U42*100)</f>
        <v>90.870845603702151</v>
      </c>
      <c r="W30" s="2">
        <v>2659</v>
      </c>
      <c r="X30" s="3">
        <f>IF(W42=0,"- - -",W30/W42*100)</f>
        <v>93.59380499824006</v>
      </c>
      <c r="Y30" s="26">
        <f t="shared" ref="Y30:Y41" si="2">C30+E30+G30+I30+K30+M30+O30+Q30+S30+U30+W30</f>
        <v>105128</v>
      </c>
      <c r="Z30" s="29">
        <f>IF(Y42=0,"- - -",Y30/Y42*100)</f>
        <v>84.300675188042277</v>
      </c>
    </row>
    <row r="31" spans="1:26" x14ac:dyDescent="0.3">
      <c r="A31" s="52" t="s">
        <v>55</v>
      </c>
      <c r="B31" s="144" t="s">
        <v>133</v>
      </c>
      <c r="C31" s="9">
        <v>7</v>
      </c>
      <c r="D31" s="3">
        <f>IF(C42=0,"- - -",C31/C42*100)</f>
        <v>6.0054907343857239E-2</v>
      </c>
      <c r="E31" s="2">
        <v>8</v>
      </c>
      <c r="F31" s="3">
        <f>IF(E42=0,"- - -",E31/E42*100)</f>
        <v>4.9581654787728538E-2</v>
      </c>
      <c r="G31" s="2">
        <v>36</v>
      </c>
      <c r="H31" s="3">
        <f>IF(G42=0,"- - -",G31/G42*100)</f>
        <v>0.16436104643199562</v>
      </c>
      <c r="I31" s="2">
        <v>7</v>
      </c>
      <c r="J31" s="3">
        <f>IF(I42=0,"- - -",I31/I42*100)</f>
        <v>8.4982396503581401E-2</v>
      </c>
      <c r="K31" s="2">
        <v>14</v>
      </c>
      <c r="L31" s="3">
        <f>IF(K42=0,"- - -",K31/K42*100)</f>
        <v>0.21776326022709597</v>
      </c>
      <c r="M31" s="2">
        <v>132</v>
      </c>
      <c r="N31" s="3">
        <f>IF(M42=0,"- - -",M31/M42*100)</f>
        <v>0.53262316910785623</v>
      </c>
      <c r="O31" s="2">
        <v>7</v>
      </c>
      <c r="P31" s="3">
        <f>IF(O42=0,"- - -",O31/O42*100)</f>
        <v>4.9996428826512389E-2</v>
      </c>
      <c r="Q31" s="2">
        <v>0</v>
      </c>
      <c r="R31" s="3">
        <f>IF(Q42=0,"- - -",Q31/Q42*100)</f>
        <v>0</v>
      </c>
      <c r="S31" s="2">
        <v>18</v>
      </c>
      <c r="T31" s="3">
        <f>IF(S42=0,"- - -",S31/S42*100)</f>
        <v>0.14869888475836432</v>
      </c>
      <c r="U31" s="2">
        <v>2</v>
      </c>
      <c r="V31" s="3">
        <f>IF(U42=0,"- - -",U31/U42*100)</f>
        <v>4.2069835927639881E-2</v>
      </c>
      <c r="W31" s="2">
        <v>1</v>
      </c>
      <c r="X31" s="3">
        <f>IF(W42=0,"- - -",W31/W42*100)</f>
        <v>3.5198873636043647E-2</v>
      </c>
      <c r="Y31" s="26">
        <f t="shared" si="2"/>
        <v>232</v>
      </c>
      <c r="Z31" s="29">
        <f>IF(Y42=0,"- - -",Y31/Y42*100)</f>
        <v>0.1860375603419242</v>
      </c>
    </row>
    <row r="32" spans="1:26" x14ac:dyDescent="0.3">
      <c r="A32" s="52" t="s">
        <v>56</v>
      </c>
      <c r="B32" s="144" t="s">
        <v>135</v>
      </c>
      <c r="C32" s="9">
        <v>45</v>
      </c>
      <c r="D32" s="3">
        <f>IF(C42=0,"- - -",C32/C42*100)</f>
        <v>0.38606726149622511</v>
      </c>
      <c r="E32" s="2">
        <v>13</v>
      </c>
      <c r="F32" s="3">
        <f>IF(E42=0,"- - -",E32/E42*100)</f>
        <v>8.0570189030058886E-2</v>
      </c>
      <c r="G32" s="2">
        <v>31</v>
      </c>
      <c r="H32" s="3">
        <f>IF(G42=0,"- - -",G32/G42*100)</f>
        <v>0.14153312331644069</v>
      </c>
      <c r="I32" s="2">
        <v>6</v>
      </c>
      <c r="J32" s="3">
        <f>IF(I42=0,"- - -",I32/I42*100)</f>
        <v>7.2842054145926913E-2</v>
      </c>
      <c r="K32" s="2">
        <v>9</v>
      </c>
      <c r="L32" s="3">
        <f>IF(K42=0,"- - -",K32/K42*100)</f>
        <v>0.1399906672888474</v>
      </c>
      <c r="M32" s="2">
        <v>666</v>
      </c>
      <c r="N32" s="3">
        <f>IF(M42=0,"- - -",M32/M42*100)</f>
        <v>2.6873259895896382</v>
      </c>
      <c r="O32" s="2">
        <v>193</v>
      </c>
      <c r="P32" s="3">
        <f>IF(O42=0,"- - -",O32/O42*100)</f>
        <v>1.3784729662166988</v>
      </c>
      <c r="Q32" s="2">
        <v>3</v>
      </c>
      <c r="R32" s="3">
        <f>IF(Q42=0,"- - -",Q32/Q42*100)</f>
        <v>0.1611170784103115</v>
      </c>
      <c r="S32" s="2">
        <v>68</v>
      </c>
      <c r="T32" s="3">
        <f>IF(S42=0,"- - -",S32/S42*100)</f>
        <v>0.56175134242048741</v>
      </c>
      <c r="U32" s="2">
        <v>148</v>
      </c>
      <c r="V32" s="3">
        <f>IF(U42=0,"- - -",U32/U42*100)</f>
        <v>3.1131678586453515</v>
      </c>
      <c r="W32" s="2">
        <v>48</v>
      </c>
      <c r="X32" s="3">
        <f>IF(W42=0,"- - -",W32/W42*100)</f>
        <v>1.6895459345300949</v>
      </c>
      <c r="Y32" s="26">
        <f t="shared" si="2"/>
        <v>1230</v>
      </c>
      <c r="Z32" s="29">
        <f>IF(Y42=0,"- - -",Y32/Y42*100)</f>
        <v>0.98631982422658104</v>
      </c>
    </row>
    <row r="33" spans="1:28" x14ac:dyDescent="0.3">
      <c r="A33" s="52" t="s">
        <v>57</v>
      </c>
      <c r="B33" s="144" t="s">
        <v>280</v>
      </c>
      <c r="C33" s="9">
        <v>5</v>
      </c>
      <c r="D33" s="3">
        <f>IF(C42=0,"- - -",C33/C42*100)</f>
        <v>4.2896362388469458E-2</v>
      </c>
      <c r="E33" s="2">
        <v>4</v>
      </c>
      <c r="F33" s="3">
        <f>IF(E42=0,"- - -",E33/E42*100)</f>
        <v>2.4790827393864269E-2</v>
      </c>
      <c r="G33" s="2">
        <v>44</v>
      </c>
      <c r="H33" s="3">
        <f>IF(G42=0,"- - -",G33/G42*100)</f>
        <v>0.20088572341688352</v>
      </c>
      <c r="I33" s="2">
        <v>2</v>
      </c>
      <c r="J33" s="3">
        <f>IF(I42=0,"- - -",I33/I42*100)</f>
        <v>2.4280684715308972E-2</v>
      </c>
      <c r="K33" s="2">
        <v>16</v>
      </c>
      <c r="L33" s="3">
        <f>IF(K42=0,"- - -",K33/K42*100)</f>
        <v>0.24887229740239541</v>
      </c>
      <c r="M33" s="2">
        <v>79</v>
      </c>
      <c r="N33" s="3">
        <f>IF(M42=0,"- - -",M33/M42*100)</f>
        <v>0.31876689666303515</v>
      </c>
      <c r="O33" s="2">
        <v>7</v>
      </c>
      <c r="P33" s="3">
        <f>IF(O42=0,"- - -",O33/O42*100)</f>
        <v>4.9996428826512389E-2</v>
      </c>
      <c r="Q33" s="2">
        <v>1</v>
      </c>
      <c r="R33" s="3">
        <f>IF(Q42=0,"- - -",Q33/Q42*100)</f>
        <v>5.3705692803437163E-2</v>
      </c>
      <c r="S33" s="2">
        <v>5</v>
      </c>
      <c r="T33" s="3">
        <f>IF(S42=0,"- - -",S33/S42*100)</f>
        <v>4.1305245766212313E-2</v>
      </c>
      <c r="U33" s="2">
        <v>0</v>
      </c>
      <c r="V33" s="3">
        <f>IF(U42=0,"- - -",U33/U42*100)</f>
        <v>0</v>
      </c>
      <c r="W33" s="2">
        <v>1</v>
      </c>
      <c r="X33" s="3">
        <f>IF(W42=0,"- - -",W33/W42*100)</f>
        <v>3.5198873636043647E-2</v>
      </c>
      <c r="Y33" s="26">
        <f t="shared" si="2"/>
        <v>164</v>
      </c>
      <c r="Z33" s="29">
        <f>IF(Y42=0,"- - -",Y33/Y42*100)</f>
        <v>0.13150930989687745</v>
      </c>
    </row>
    <row r="34" spans="1:28" x14ac:dyDescent="0.3">
      <c r="A34" s="52" t="s">
        <v>58</v>
      </c>
      <c r="B34" s="144" t="s">
        <v>139</v>
      </c>
      <c r="C34" s="9">
        <v>0</v>
      </c>
      <c r="D34" s="3">
        <f>IF(C42=0,"- - -",C34/C42*100)</f>
        <v>0</v>
      </c>
      <c r="E34" s="2">
        <v>0</v>
      </c>
      <c r="F34" s="3">
        <f>IF(E42=0,"- - -",E34/E42*100)</f>
        <v>0</v>
      </c>
      <c r="G34" s="2">
        <v>1</v>
      </c>
      <c r="H34" s="3">
        <f>IF(G42=0,"- - -",G34/G42*100)</f>
        <v>4.5655846231109892E-3</v>
      </c>
      <c r="I34" s="2">
        <v>0</v>
      </c>
      <c r="J34" s="3">
        <f>IF(I42=0,"- - -",I34/I42*100)</f>
        <v>0</v>
      </c>
      <c r="K34" s="2">
        <v>0</v>
      </c>
      <c r="L34" s="3">
        <f>IF(K42=0,"- - -",K34/K42*100)</f>
        <v>0</v>
      </c>
      <c r="M34" s="2">
        <v>17</v>
      </c>
      <c r="N34" s="3">
        <f>IF(M42=0,"- - -",M34/M42*100)</f>
        <v>6.8595408142678449E-2</v>
      </c>
      <c r="O34" s="2">
        <v>0</v>
      </c>
      <c r="P34" s="3">
        <f>IF(O42=0,"- - -",O34/O42*100)</f>
        <v>0</v>
      </c>
      <c r="Q34" s="2">
        <v>0</v>
      </c>
      <c r="R34" s="3">
        <f>IF(Q42=0,"- - -",Q34/Q42*100)</f>
        <v>0</v>
      </c>
      <c r="S34" s="2">
        <v>2</v>
      </c>
      <c r="T34" s="3">
        <f>IF(S42=0,"- - -",S34/S42*100)</f>
        <v>1.6522098306484923E-2</v>
      </c>
      <c r="U34" s="2">
        <v>0</v>
      </c>
      <c r="V34" s="3">
        <f>IF(U42=0,"- - -",U34/U42*100)</f>
        <v>0</v>
      </c>
      <c r="W34" s="2">
        <v>3</v>
      </c>
      <c r="X34" s="3">
        <f>IF(W42=0,"- - -",W34/W42*100)</f>
        <v>0.10559662090813093</v>
      </c>
      <c r="Y34" s="26">
        <f t="shared" si="2"/>
        <v>23</v>
      </c>
      <c r="Z34" s="29">
        <f>IF(Y42=0,"- - -",Y34/Y42*100)</f>
        <v>1.8443378827001106E-2</v>
      </c>
    </row>
    <row r="35" spans="1:28" x14ac:dyDescent="0.3">
      <c r="A35" s="52" t="s">
        <v>59</v>
      </c>
      <c r="B35" s="144" t="s">
        <v>141</v>
      </c>
      <c r="C35" s="9">
        <v>119</v>
      </c>
      <c r="D35" s="3">
        <f>IF(C42=0,"- - -",C35/C42*100)</f>
        <v>1.020933424845573</v>
      </c>
      <c r="E35" s="2">
        <v>90</v>
      </c>
      <c r="F35" s="3">
        <f>IF(E42=0,"- - -",E35/E42*100)</f>
        <v>0.55779361636194613</v>
      </c>
      <c r="G35" s="2">
        <v>327</v>
      </c>
      <c r="H35" s="3">
        <f>IF(G42=0,"- - -",G35/G42*100)</f>
        <v>1.4929461717572934</v>
      </c>
      <c r="I35" s="2">
        <v>237</v>
      </c>
      <c r="J35" s="3">
        <f>IF(I42=0,"- - -",I35/I42*100)</f>
        <v>2.8772611387641129</v>
      </c>
      <c r="K35" s="2">
        <v>41</v>
      </c>
      <c r="L35" s="3">
        <f>IF(K42=0,"- - -",K35/K42*100)</f>
        <v>0.63773526209363829</v>
      </c>
      <c r="M35" s="2">
        <v>99</v>
      </c>
      <c r="N35" s="3">
        <f>IF(M42=0,"- - -",M35/M42*100)</f>
        <v>0.39946737683089217</v>
      </c>
      <c r="O35" s="2">
        <v>1</v>
      </c>
      <c r="P35" s="3">
        <f>IF(O42=0,"- - -",O35/O42*100)</f>
        <v>7.1423469752160563E-3</v>
      </c>
      <c r="Q35" s="2">
        <v>0</v>
      </c>
      <c r="R35" s="3">
        <f>IF(Q42=0,"- - -",Q35/Q42*100)</f>
        <v>0</v>
      </c>
      <c r="S35" s="2">
        <v>20</v>
      </c>
      <c r="T35" s="3">
        <f>IF(S42=0,"- - -",S35/S42*100)</f>
        <v>0.16522098306484925</v>
      </c>
      <c r="U35" s="2">
        <v>0</v>
      </c>
      <c r="V35" s="3">
        <f>IF(U42=0,"- - -",U35/U42*100)</f>
        <v>0</v>
      </c>
      <c r="W35" s="2">
        <v>1</v>
      </c>
      <c r="X35" s="3">
        <f>IF(W42=0,"- - -",W35/W42*100)</f>
        <v>3.5198873636043647E-2</v>
      </c>
      <c r="Y35" s="26">
        <f t="shared" si="2"/>
        <v>935</v>
      </c>
      <c r="Z35" s="29">
        <f>IF(Y42=0,"- - -",Y35/Y42*100)</f>
        <v>0.74976344361939273</v>
      </c>
    </row>
    <row r="36" spans="1:28" x14ac:dyDescent="0.3">
      <c r="A36" s="52" t="s">
        <v>60</v>
      </c>
      <c r="B36" s="144" t="s">
        <v>281</v>
      </c>
      <c r="C36" s="9">
        <v>29</v>
      </c>
      <c r="D36" s="3">
        <f>IF(C42=0,"- - -",C36/C42*100)</f>
        <v>0.24879890185312287</v>
      </c>
      <c r="E36" s="2">
        <v>118</v>
      </c>
      <c r="F36" s="3">
        <f>IF(E42=0,"- - -",E36/E42*100)</f>
        <v>0.73132940811899594</v>
      </c>
      <c r="G36" s="2">
        <v>286</v>
      </c>
      <c r="H36" s="3">
        <f>IF(G42=0,"- - -",G36/G42*100)</f>
        <v>1.305757202209743</v>
      </c>
      <c r="I36" s="2">
        <v>113</v>
      </c>
      <c r="J36" s="3">
        <f>IF(I42=0,"- - -",I36/I42*100)</f>
        <v>1.3718586864149569</v>
      </c>
      <c r="K36" s="2">
        <v>57</v>
      </c>
      <c r="L36" s="3">
        <f>IF(K42=0,"- - -",K36/K42*100)</f>
        <v>0.88660755949603354</v>
      </c>
      <c r="M36" s="2">
        <v>1927</v>
      </c>
      <c r="N36" s="3">
        <f>IF(M42=0,"- - -",M36/M42*100)</f>
        <v>7.7754912641730218</v>
      </c>
      <c r="O36" s="2">
        <v>245</v>
      </c>
      <c r="P36" s="3">
        <f>IF(O42=0,"- - -",O36/O42*100)</f>
        <v>1.7498750089279338</v>
      </c>
      <c r="Q36" s="2">
        <v>1</v>
      </c>
      <c r="R36" s="3">
        <f>IF(Q42=0,"- - -",Q36/Q42*100)</f>
        <v>5.3705692803437163E-2</v>
      </c>
      <c r="S36" s="2">
        <v>287</v>
      </c>
      <c r="T36" s="3">
        <f>IF(S42=0,"- - -",S36/S42*100)</f>
        <v>2.3709211069805867</v>
      </c>
      <c r="U36" s="2">
        <v>76</v>
      </c>
      <c r="V36" s="3">
        <f>IF(U42=0,"- - -",U36/U42*100)</f>
        <v>1.5986537652503154</v>
      </c>
      <c r="W36" s="2">
        <v>45</v>
      </c>
      <c r="X36" s="3">
        <f>IF(W42=0,"- - -",W36/W42*100)</f>
        <v>1.583949313621964</v>
      </c>
      <c r="Y36" s="26">
        <f t="shared" si="2"/>
        <v>3184</v>
      </c>
      <c r="Z36" s="29">
        <f>IF(Y42=0,"- - -",Y36/Y42*100)</f>
        <v>2.5532051384857186</v>
      </c>
    </row>
    <row r="37" spans="1:28" x14ac:dyDescent="0.3">
      <c r="A37" s="52" t="s">
        <v>61</v>
      </c>
      <c r="B37" s="144" t="s">
        <v>144</v>
      </c>
      <c r="C37" s="9">
        <v>65</v>
      </c>
      <c r="D37" s="3">
        <f>IF(C42=0,"- - -",C37/C42*100)</f>
        <v>0.55765271105010294</v>
      </c>
      <c r="E37" s="2">
        <v>291</v>
      </c>
      <c r="F37" s="3">
        <f>IF(E42=0,"- - -",E37/E42*100)</f>
        <v>1.8035326929036255</v>
      </c>
      <c r="G37" s="2">
        <v>147</v>
      </c>
      <c r="H37" s="3">
        <f>IF(G42=0,"- - -",G37/G42*100)</f>
        <v>0.67114093959731547</v>
      </c>
      <c r="I37" s="2">
        <v>114</v>
      </c>
      <c r="J37" s="3">
        <f>IF(I42=0,"- - -",I37/I42*100)</f>
        <v>1.3839990287726114</v>
      </c>
      <c r="K37" s="2">
        <v>29</v>
      </c>
      <c r="L37" s="3">
        <f>IF(K42=0,"- - -",K37/K42*100)</f>
        <v>0.45108103904184171</v>
      </c>
      <c r="M37" s="2">
        <v>230</v>
      </c>
      <c r="N37" s="3">
        <f>IF(M42=0,"- - -",M37/M42*100)</f>
        <v>0.92805552193035556</v>
      </c>
      <c r="O37" s="2">
        <v>66</v>
      </c>
      <c r="P37" s="3">
        <f>IF(O42=0,"- - -",O37/O42*100)</f>
        <v>0.47139490036425968</v>
      </c>
      <c r="Q37" s="2">
        <v>0</v>
      </c>
      <c r="R37" s="3">
        <f>IF(Q42=0,"- - -",Q37/Q42*100)</f>
        <v>0</v>
      </c>
      <c r="S37" s="2">
        <v>179</v>
      </c>
      <c r="T37" s="3">
        <f>IF(S42=0,"- - -",S37/S42*100)</f>
        <v>1.4787277984304006</v>
      </c>
      <c r="U37" s="2">
        <v>34</v>
      </c>
      <c r="V37" s="3">
        <f>IF(U42=0,"- - -",U37/U42*100)</f>
        <v>0.71518721076987801</v>
      </c>
      <c r="W37" s="2">
        <v>12</v>
      </c>
      <c r="X37" s="3">
        <f>IF(W42=0,"- - -",W37/W42*100)</f>
        <v>0.42238648363252373</v>
      </c>
      <c r="Y37" s="26">
        <f t="shared" si="2"/>
        <v>1167</v>
      </c>
      <c r="Z37" s="29">
        <f>IF(Y42=0,"- - -",Y37/Y42*100)</f>
        <v>0.93580100396131705</v>
      </c>
    </row>
    <row r="38" spans="1:28" x14ac:dyDescent="0.3">
      <c r="A38" s="52" t="s">
        <v>62</v>
      </c>
      <c r="B38" s="144" t="s">
        <v>146</v>
      </c>
      <c r="C38" s="9">
        <v>87</v>
      </c>
      <c r="D38" s="3">
        <f>IF(C42=0,"- - -",C38/C42*100)</f>
        <v>0.74639670555936866</v>
      </c>
      <c r="E38" s="2">
        <v>266</v>
      </c>
      <c r="F38" s="3">
        <f>IF(E42=0,"- - -",E38/E42*100)</f>
        <v>1.648590021691974</v>
      </c>
      <c r="G38" s="2">
        <v>484</v>
      </c>
      <c r="H38" s="3">
        <f>IF(G42=0,"- - -",G38/G42*100)</f>
        <v>2.209742957585719</v>
      </c>
      <c r="I38" s="2">
        <v>122</v>
      </c>
      <c r="J38" s="3">
        <f>IF(I42=0,"- - -",I38/I42*100)</f>
        <v>1.4811217676338473</v>
      </c>
      <c r="K38" s="2">
        <v>102</v>
      </c>
      <c r="L38" s="3">
        <f>IF(K42=0,"- - -",K38/K42*100)</f>
        <v>1.5865608959402706</v>
      </c>
      <c r="M38" s="2">
        <v>2825</v>
      </c>
      <c r="N38" s="3">
        <f>IF(M42=0,"- - -",M38/M42*100)</f>
        <v>11.398942823709801</v>
      </c>
      <c r="O38" s="2">
        <v>304</v>
      </c>
      <c r="P38" s="3">
        <f>IF(O42=0,"- - -",O38/O42*100)</f>
        <v>2.1712734804656812</v>
      </c>
      <c r="Q38" s="2">
        <v>11</v>
      </c>
      <c r="R38" s="3">
        <f>IF(Q42=0,"- - -",Q38/Q42*100)</f>
        <v>0.59076262083780884</v>
      </c>
      <c r="S38" s="2">
        <v>390</v>
      </c>
      <c r="T38" s="3">
        <f>IF(S42=0,"- - -",S38/S42*100)</f>
        <v>3.2218091697645597</v>
      </c>
      <c r="U38" s="2">
        <v>80</v>
      </c>
      <c r="V38" s="3">
        <f>IF(U42=0,"- - -",U38/U42*100)</f>
        <v>1.6827934371055953</v>
      </c>
      <c r="W38" s="2">
        <v>53</v>
      </c>
      <c r="X38" s="3">
        <f>IF(W42=0,"- - -",W38/W42*100)</f>
        <v>1.8655403027103132</v>
      </c>
      <c r="Y38" s="26">
        <f t="shared" si="2"/>
        <v>4724</v>
      </c>
      <c r="Z38" s="29">
        <f>IF(Y42=0,"- - -",Y38/Y42*100)</f>
        <v>3.788109633858836</v>
      </c>
    </row>
    <row r="39" spans="1:28" x14ac:dyDescent="0.3">
      <c r="A39" s="53" t="s">
        <v>63</v>
      </c>
      <c r="B39" s="145" t="s">
        <v>148</v>
      </c>
      <c r="C39" s="10">
        <v>10</v>
      </c>
      <c r="D39" s="7">
        <f>IF(C42=0,"- - -",C39/C42*100)</f>
        <v>8.5792724776938917E-2</v>
      </c>
      <c r="E39" s="6">
        <v>23</v>
      </c>
      <c r="F39" s="7">
        <f>IF(E42=0,"- - -",E39/E42*100)</f>
        <v>0.14254725751471956</v>
      </c>
      <c r="G39" s="6">
        <v>49</v>
      </c>
      <c r="H39" s="7">
        <f>IF(G42=0,"- - -",G39/G42*100)</f>
        <v>0.22371364653243847</v>
      </c>
      <c r="I39" s="6">
        <v>27</v>
      </c>
      <c r="J39" s="7">
        <f>IF(I42=0,"- - -",I39/I42*100)</f>
        <v>0.32778924365667111</v>
      </c>
      <c r="K39" s="6">
        <v>38</v>
      </c>
      <c r="L39" s="7">
        <f>IF(K42=0,"- - -",K39/K42*100)</f>
        <v>0.59107170633068906</v>
      </c>
      <c r="M39" s="6">
        <v>420</v>
      </c>
      <c r="N39" s="7">
        <f>IF(M42=0,"- - -",M39/M42*100)</f>
        <v>1.6947100835249969</v>
      </c>
      <c r="O39" s="6">
        <v>58</v>
      </c>
      <c r="P39" s="7">
        <f>IF(O42=0,"- - -",O39/O42*100)</f>
        <v>0.41425612456253119</v>
      </c>
      <c r="Q39" s="6">
        <v>0</v>
      </c>
      <c r="R39" s="7">
        <f>IF(Q42=0,"- - -",Q39/Q42*100)</f>
        <v>0</v>
      </c>
      <c r="S39" s="6">
        <v>41</v>
      </c>
      <c r="T39" s="7">
        <f>IF(S42=0,"- - -",S39/S42*100)</f>
        <v>0.33870301528294094</v>
      </c>
      <c r="U39" s="6">
        <v>4</v>
      </c>
      <c r="V39" s="7">
        <f>IF(U42=0,"- - -",U39/U42*100)</f>
        <v>8.4139671855279763E-2</v>
      </c>
      <c r="W39" s="6">
        <v>2</v>
      </c>
      <c r="X39" s="7">
        <f>IF(W42=0,"- - -",W39/W42*100)</f>
        <v>7.0397747272087294E-2</v>
      </c>
      <c r="Y39" s="26">
        <f t="shared" si="2"/>
        <v>672</v>
      </c>
      <c r="Z39" s="29">
        <f>IF(Y42=0,"- - -",Y39/Y42*100)</f>
        <v>0.53886741616281497</v>
      </c>
    </row>
    <row r="40" spans="1:28" x14ac:dyDescent="0.3">
      <c r="A40" s="53" t="s">
        <v>64</v>
      </c>
      <c r="B40" s="145" t="s">
        <v>150</v>
      </c>
      <c r="C40" s="10">
        <v>63</v>
      </c>
      <c r="D40" s="7">
        <f>IF(C42=0,"- - -",C40/C42*100)</f>
        <v>0.54049416609471523</v>
      </c>
      <c r="E40" s="6">
        <v>152</v>
      </c>
      <c r="F40" s="7">
        <f>IF(E42=0,"- - -",E40/E42*100)</f>
        <v>0.94205144096684224</v>
      </c>
      <c r="G40" s="6">
        <v>290</v>
      </c>
      <c r="H40" s="7">
        <f>IF(G42=0,"- - -",G40/G42*100)</f>
        <v>1.3240195407021869</v>
      </c>
      <c r="I40" s="6">
        <v>74</v>
      </c>
      <c r="J40" s="7">
        <f>IF(I42=0,"- - -",I40/I42*100)</f>
        <v>0.89838533446643198</v>
      </c>
      <c r="K40" s="6">
        <v>90</v>
      </c>
      <c r="L40" s="7">
        <f>IF(K42=0,"- - -",K40/K42*100)</f>
        <v>1.3999066728884741</v>
      </c>
      <c r="M40" s="6">
        <v>665</v>
      </c>
      <c r="N40" s="7">
        <f>IF(M42=0,"- - -",M40/M42*100)</f>
        <v>2.6832909655812451</v>
      </c>
      <c r="O40" s="6">
        <v>87</v>
      </c>
      <c r="P40" s="7">
        <f>IF(O42=0,"- - -",O40/O42*100)</f>
        <v>0.62138418684379682</v>
      </c>
      <c r="Q40" s="6">
        <v>0</v>
      </c>
      <c r="R40" s="7">
        <f>IF(Q42=0,"- - -",Q40/Q42*100)</f>
        <v>0</v>
      </c>
      <c r="S40" s="6">
        <v>102</v>
      </c>
      <c r="T40" s="7">
        <f>IF(S42=0,"- - -",S40/S42*100)</f>
        <v>0.842627013630731</v>
      </c>
      <c r="U40" s="6">
        <v>32</v>
      </c>
      <c r="V40" s="7">
        <f>IF(U42=0,"- - -",U40/U42*100)</f>
        <v>0.6731173748422381</v>
      </c>
      <c r="W40" s="6">
        <v>16</v>
      </c>
      <c r="X40" s="7">
        <f>IF(W42=0,"- - -",W40/W42*100)</f>
        <v>0.56318197817669835</v>
      </c>
      <c r="Y40" s="26">
        <f t="shared" si="2"/>
        <v>1571</v>
      </c>
      <c r="Z40" s="29">
        <f>IF(Y42=0,"- - -",Y40/Y42*100)</f>
        <v>1.2597629624877713</v>
      </c>
    </row>
    <row r="41" spans="1:28" ht="15" thickBot="1" x14ac:dyDescent="0.35">
      <c r="A41" s="54" t="s">
        <v>65</v>
      </c>
      <c r="B41" s="145" t="s">
        <v>152</v>
      </c>
      <c r="C41" s="10">
        <v>0</v>
      </c>
      <c r="D41" s="7">
        <f>IF(C42=0,"- - -",C41/C42*100)</f>
        <v>0</v>
      </c>
      <c r="E41" s="6">
        <v>1</v>
      </c>
      <c r="F41" s="7">
        <f>IF(E42=0,"- - -",E41/E42*100)</f>
        <v>6.1977068484660672E-3</v>
      </c>
      <c r="G41" s="6">
        <v>4</v>
      </c>
      <c r="H41" s="7">
        <f>IF(G42=0,"- - -",G41/G42*100)</f>
        <v>1.8262338492443957E-2</v>
      </c>
      <c r="I41" s="6">
        <v>0</v>
      </c>
      <c r="J41" s="7">
        <f>IF(I42=0,"- - -",I41/I42*100)</f>
        <v>0</v>
      </c>
      <c r="K41" s="6">
        <v>1</v>
      </c>
      <c r="L41" s="7">
        <f>IF(K42=0,"- - -",K41/K42*100)</f>
        <v>1.5554518587649713E-2</v>
      </c>
      <c r="M41" s="6">
        <v>20</v>
      </c>
      <c r="N41" s="7">
        <f>IF(M42=0,"- - -",M41/M42*100)</f>
        <v>8.0700480167856997E-2</v>
      </c>
      <c r="O41" s="6">
        <v>0</v>
      </c>
      <c r="P41" s="7">
        <f>IF(O42=0,"- - -",O41/O42*100)</f>
        <v>0</v>
      </c>
      <c r="Q41" s="6">
        <v>0</v>
      </c>
      <c r="R41" s="7">
        <f>IF(Q42=0,"- - -",Q41/Q42*100)</f>
        <v>0</v>
      </c>
      <c r="S41" s="6">
        <v>2</v>
      </c>
      <c r="T41" s="7">
        <f>IF(S42=0,"- - -",S41/S42*100)</f>
        <v>1.6522098306484923E-2</v>
      </c>
      <c r="U41" s="6">
        <v>1</v>
      </c>
      <c r="V41" s="7">
        <f>IF(U42=0,"- - -",U41/U42*100)</f>
        <v>2.1034917963819941E-2</v>
      </c>
      <c r="W41" s="6">
        <v>0</v>
      </c>
      <c r="X41" s="7">
        <f>IF(W42=0,"- - -",W41/W42*100)</f>
        <v>0</v>
      </c>
      <c r="Y41" s="26">
        <f t="shared" si="2"/>
        <v>29</v>
      </c>
      <c r="Z41" s="29">
        <f>IF(Y42=0,"- - -",Y41/Y42*100)</f>
        <v>2.3254695042740525E-2</v>
      </c>
    </row>
    <row r="42" spans="1:28" x14ac:dyDescent="0.3">
      <c r="A42" s="161" t="s">
        <v>153</v>
      </c>
      <c r="B42" s="162"/>
      <c r="C42" s="14">
        <f>SUM(C29:C41)</f>
        <v>11656</v>
      </c>
      <c r="D42" s="15">
        <f>IF(C42=0,"- - -",C42/C42*100)</f>
        <v>100</v>
      </c>
      <c r="E42" s="16">
        <f>SUM(E29:E41)</f>
        <v>16135</v>
      </c>
      <c r="F42" s="15">
        <f>IF(E42=0,"- - -",E42/E42*100)</f>
        <v>100</v>
      </c>
      <c r="G42" s="16">
        <f>SUM(G29:G41)</f>
        <v>21903</v>
      </c>
      <c r="H42" s="15">
        <f>IF(G42=0,"- - -",G42/G42*100)</f>
        <v>100</v>
      </c>
      <c r="I42" s="16">
        <f>SUM(I29:I41)</f>
        <v>8237</v>
      </c>
      <c r="J42" s="15">
        <f>IF(I42=0,"- - -",I42/I42*100)</f>
        <v>100</v>
      </c>
      <c r="K42" s="16">
        <f>SUM(K29:K41)</f>
        <v>6429</v>
      </c>
      <c r="L42" s="15">
        <f>IF(K42=0,"- - -",K42/K42*100)</f>
        <v>100</v>
      </c>
      <c r="M42" s="16">
        <f>SUM(M29:M41)</f>
        <v>24783</v>
      </c>
      <c r="N42" s="15">
        <f>IF(M42=0,"- - -",M42/M42*100)</f>
        <v>100</v>
      </c>
      <c r="O42" s="16">
        <f>SUM(O29:O41)</f>
        <v>14001</v>
      </c>
      <c r="P42" s="15">
        <f>IF(O42=0,"- - -",O42/O42*100)</f>
        <v>100</v>
      </c>
      <c r="Q42" s="16">
        <f>SUM(Q29:Q41)</f>
        <v>1862</v>
      </c>
      <c r="R42" s="15">
        <f>IF(Q42=0,"- - -",Q42/Q42*100)</f>
        <v>100</v>
      </c>
      <c r="S42" s="16">
        <f>SUM(S29:S41)</f>
        <v>12105</v>
      </c>
      <c r="T42" s="15">
        <f>IF(S42=0,"- - -",S42/S42*100)</f>
        <v>100</v>
      </c>
      <c r="U42" s="16">
        <f>SUM(U29:U41)</f>
        <v>4754</v>
      </c>
      <c r="V42" s="15">
        <f>IF(U42=0,"- - -",U42/U42*100)</f>
        <v>100</v>
      </c>
      <c r="W42" s="16">
        <f>SUM(W29:W41)</f>
        <v>2841</v>
      </c>
      <c r="X42" s="15">
        <f>IF(W42=0,"- - -",W42/W42*100)</f>
        <v>100</v>
      </c>
      <c r="Y42" s="22">
        <f>SUM(Y29:Y41)</f>
        <v>124706</v>
      </c>
      <c r="Z42" s="23">
        <f>IF(Y42=0,"- - -",Y42/Y42*100)</f>
        <v>100</v>
      </c>
    </row>
    <row r="43" spans="1:28" ht="15" thickBot="1" x14ac:dyDescent="0.35">
      <c r="A43" s="163" t="s">
        <v>380</v>
      </c>
      <c r="B43" s="164"/>
      <c r="C43" s="18">
        <f>IF($Y42=0,"- - -",C42/$Y42*100)</f>
        <v>9.3467836351097784</v>
      </c>
      <c r="D43" s="19"/>
      <c r="E43" s="20">
        <f>IF($Y42=0,"- - -",E42/$Y42*100)</f>
        <v>12.938431190159255</v>
      </c>
      <c r="F43" s="19"/>
      <c r="G43" s="20">
        <f>IF($Y42=0,"- - -",G42/$Y42*100)</f>
        <v>17.563709845556748</v>
      </c>
      <c r="H43" s="19"/>
      <c r="I43" s="20">
        <f>IF($Y42=0,"- - -",I42/$Y42*100)</f>
        <v>6.6051352781742665</v>
      </c>
      <c r="J43" s="19"/>
      <c r="K43" s="20">
        <f>IF($Y42=0,"- - -",K42/$Y42*100)</f>
        <v>5.1553253251647879</v>
      </c>
      <c r="L43" s="19"/>
      <c r="M43" s="20">
        <f>IF($Y42=0,"- - -",M42/$Y42*100)</f>
        <v>19.873141629111672</v>
      </c>
      <c r="N43" s="19"/>
      <c r="O43" s="20">
        <f>IF($Y42=0,"- - -",O42/$Y42*100)</f>
        <v>11.227206389427934</v>
      </c>
      <c r="P43" s="19"/>
      <c r="Q43" s="20">
        <f>IF($Y42=0,"- - -",Q42/$Y42*100)</f>
        <v>1.4931117989511331</v>
      </c>
      <c r="R43" s="19"/>
      <c r="S43" s="20">
        <f>IF($Y42=0,"- - -",S42/$Y42*100)</f>
        <v>9.7068304652542778</v>
      </c>
      <c r="T43" s="19"/>
      <c r="U43" s="20">
        <f>IF($Y42=0,"- - -",U42/$Y42*100)</f>
        <v>3.812166214937533</v>
      </c>
      <c r="V43" s="19"/>
      <c r="W43" s="20">
        <f>IF($Y42=0,"- - -",W42/$Y42*100)</f>
        <v>2.2781582281526149</v>
      </c>
      <c r="X43" s="19"/>
      <c r="Y43" s="24">
        <f>IF($Y42=0,"- - -",Y42/$Y42*100)</f>
        <v>100</v>
      </c>
      <c r="Z43" s="25"/>
    </row>
    <row r="46" spans="1:28" x14ac:dyDescent="0.3">
      <c r="A46" s="1" t="s">
        <v>167</v>
      </c>
      <c r="J46" s="48"/>
      <c r="L46" s="48"/>
    </row>
    <row r="47" spans="1:28" ht="15" thickBot="1" x14ac:dyDescent="0.35"/>
    <row r="48" spans="1:28" ht="14.4" customHeight="1" x14ac:dyDescent="0.3">
      <c r="A48" s="157" t="s">
        <v>109</v>
      </c>
      <c r="B48" s="158"/>
      <c r="C48" s="32" t="s">
        <v>184</v>
      </c>
      <c r="D48" s="33"/>
      <c r="E48" s="33" t="s">
        <v>185</v>
      </c>
      <c r="F48" s="33"/>
      <c r="G48" s="33" t="s">
        <v>170</v>
      </c>
      <c r="H48" s="33"/>
      <c r="I48" s="33" t="s">
        <v>171</v>
      </c>
      <c r="J48" s="33"/>
      <c r="K48" s="33" t="s">
        <v>172</v>
      </c>
      <c r="L48" s="33"/>
      <c r="M48" s="33" t="s">
        <v>173</v>
      </c>
      <c r="N48" s="33"/>
      <c r="O48" s="33" t="s">
        <v>174</v>
      </c>
      <c r="P48" s="33"/>
      <c r="Q48" s="33" t="s">
        <v>175</v>
      </c>
      <c r="R48" s="33"/>
      <c r="S48" s="33" t="s">
        <v>176</v>
      </c>
      <c r="T48" s="33"/>
      <c r="U48" s="33" t="s">
        <v>177</v>
      </c>
      <c r="V48" s="33"/>
      <c r="W48" s="33" t="s">
        <v>178</v>
      </c>
      <c r="X48" s="33"/>
      <c r="Y48" s="33" t="s">
        <v>179</v>
      </c>
      <c r="Z48" s="33"/>
      <c r="AA48" s="35" t="s">
        <v>153</v>
      </c>
      <c r="AB48" s="36"/>
    </row>
    <row r="49" spans="1:28" ht="15" thickBot="1" x14ac:dyDescent="0.35">
      <c r="A49" s="159"/>
      <c r="B49" s="160"/>
      <c r="C49" s="37" t="s">
        <v>154</v>
      </c>
      <c r="D49" s="38" t="s">
        <v>0</v>
      </c>
      <c r="E49" s="39" t="s">
        <v>154</v>
      </c>
      <c r="F49" s="38" t="s">
        <v>0</v>
      </c>
      <c r="G49" s="39" t="s">
        <v>154</v>
      </c>
      <c r="H49" s="38" t="s">
        <v>0</v>
      </c>
      <c r="I49" s="37" t="s">
        <v>154</v>
      </c>
      <c r="J49" s="38" t="s">
        <v>0</v>
      </c>
      <c r="K49" s="37" t="s">
        <v>154</v>
      </c>
      <c r="L49" s="38" t="s">
        <v>0</v>
      </c>
      <c r="M49" s="37" t="s">
        <v>154</v>
      </c>
      <c r="N49" s="38" t="s">
        <v>0</v>
      </c>
      <c r="O49" s="37" t="s">
        <v>154</v>
      </c>
      <c r="P49" s="38" t="s">
        <v>0</v>
      </c>
      <c r="Q49" s="37" t="s">
        <v>154</v>
      </c>
      <c r="R49" s="38" t="s">
        <v>0</v>
      </c>
      <c r="S49" s="37" t="s">
        <v>154</v>
      </c>
      <c r="T49" s="38" t="s">
        <v>0</v>
      </c>
      <c r="U49" s="37" t="s">
        <v>154</v>
      </c>
      <c r="V49" s="38" t="s">
        <v>0</v>
      </c>
      <c r="W49" s="37" t="s">
        <v>154</v>
      </c>
      <c r="X49" s="38" t="s">
        <v>0</v>
      </c>
      <c r="Y49" s="37" t="s">
        <v>154</v>
      </c>
      <c r="Z49" s="38" t="s">
        <v>0</v>
      </c>
      <c r="AA49" s="41" t="s">
        <v>154</v>
      </c>
      <c r="AB49" s="42" t="s">
        <v>0</v>
      </c>
    </row>
    <row r="50" spans="1:28" x14ac:dyDescent="0.3">
      <c r="A50" s="55" t="s">
        <v>53</v>
      </c>
      <c r="B50" s="143" t="s">
        <v>560</v>
      </c>
      <c r="C50" s="8">
        <v>36</v>
      </c>
      <c r="D50" s="5">
        <f>IF(C63=0,"- - -",C50/C63*100)</f>
        <v>6.1538461538461542</v>
      </c>
      <c r="E50" s="4">
        <v>131</v>
      </c>
      <c r="F50" s="5">
        <f>IF(E63=0,"- - -",E50/E63*100)</f>
        <v>5.8612975391498878</v>
      </c>
      <c r="G50" s="4">
        <v>276</v>
      </c>
      <c r="H50" s="5">
        <f>IF(G63=0,"- - -",G50/G63*100)</f>
        <v>6.8793619142572284</v>
      </c>
      <c r="I50" s="4">
        <v>783</v>
      </c>
      <c r="J50" s="5">
        <f>IF(I63=0,"- - -",I50/I63*100)</f>
        <v>6.0542797494780798</v>
      </c>
      <c r="K50" s="4">
        <v>1897</v>
      </c>
      <c r="L50" s="5">
        <f>IF(K63=0,"- - -",K50/K63*100)</f>
        <v>4.9714345615598301</v>
      </c>
      <c r="M50" s="4">
        <v>1358</v>
      </c>
      <c r="N50" s="5">
        <f>IF(M63=0,"- - -",M50/M63*100)</f>
        <v>3.6488701399897896</v>
      </c>
      <c r="O50" s="4">
        <v>549</v>
      </c>
      <c r="P50" s="5">
        <f>IF(O63=0,"- - -",O50/O63*100)</f>
        <v>3.4409276089000316</v>
      </c>
      <c r="Q50" s="4">
        <v>327</v>
      </c>
      <c r="R50" s="5">
        <f>IF(Q63=0,"- - -",Q50/Q63*100)</f>
        <v>4.5972163644032049</v>
      </c>
      <c r="S50" s="4">
        <v>136</v>
      </c>
      <c r="T50" s="5">
        <f>IF(S63=0,"- - -",S50/S63*100)</f>
        <v>5.1515151515151514</v>
      </c>
      <c r="U50" s="4">
        <v>37</v>
      </c>
      <c r="V50" s="5">
        <f>IF(U63=0,"- - -",U50/U63*100)</f>
        <v>3.6963036963036959</v>
      </c>
      <c r="W50" s="4">
        <v>19</v>
      </c>
      <c r="X50" s="5">
        <f>IF(W63=0,"- - -",W50/W63*100)</f>
        <v>3.0448717948717947</v>
      </c>
      <c r="Y50" s="4">
        <v>98</v>
      </c>
      <c r="Z50" s="5">
        <f>IF(Y63=0,"- - -",Y50/Y63*100)</f>
        <v>4.3887147335423196</v>
      </c>
      <c r="AA50" s="26">
        <f>C50+E50+G50+I50+K50+M50+O50+Q50+S50+U50+W50+Y50</f>
        <v>5647</v>
      </c>
      <c r="AB50" s="27">
        <f>IF(AA63=0,"- - -",AA50/AA63*100)</f>
        <v>4.5282504450467496</v>
      </c>
    </row>
    <row r="51" spans="1:28" x14ac:dyDescent="0.3">
      <c r="A51" s="52" t="s">
        <v>54</v>
      </c>
      <c r="B51" s="144" t="s">
        <v>130</v>
      </c>
      <c r="C51" s="9">
        <v>480</v>
      </c>
      <c r="D51" s="3">
        <f>IF(C63=0,"- - -",C51/C63*100)</f>
        <v>82.051282051282044</v>
      </c>
      <c r="E51" s="2">
        <v>1784</v>
      </c>
      <c r="F51" s="3">
        <f>IF(E63=0,"- - -",E51/E63*100)</f>
        <v>79.821029082774047</v>
      </c>
      <c r="G51" s="2">
        <v>3099</v>
      </c>
      <c r="H51" s="3">
        <f>IF(G63=0,"- - -",G51/G63*100)</f>
        <v>77.243270189431698</v>
      </c>
      <c r="I51" s="2">
        <v>10170</v>
      </c>
      <c r="J51" s="3">
        <f>IF(I63=0,"- - -",I51/I63*100)</f>
        <v>78.636047320807236</v>
      </c>
      <c r="K51" s="2">
        <v>31785</v>
      </c>
      <c r="L51" s="3">
        <f>IF(K63=0,"- - -",K51/K63*100)</f>
        <v>83.298390900990611</v>
      </c>
      <c r="M51" s="2">
        <v>32513</v>
      </c>
      <c r="N51" s="3">
        <f>IF(M63=0,"- - -",M51/M63*100)</f>
        <v>87.360614772818863</v>
      </c>
      <c r="O51" s="2">
        <v>13848</v>
      </c>
      <c r="P51" s="3">
        <f>IF(O63=0,"- - -",O51/O63*100)</f>
        <v>86.794108429959266</v>
      </c>
      <c r="Q51" s="2">
        <v>6050</v>
      </c>
      <c r="R51" s="3">
        <f>IF(Q63=0,"- - -",Q51/Q63*100)</f>
        <v>85.05553212427948</v>
      </c>
      <c r="S51" s="2">
        <v>2192</v>
      </c>
      <c r="T51" s="3">
        <f>IF(S63=0,"- - -",S51/S63*100)</f>
        <v>83.030303030303031</v>
      </c>
      <c r="U51" s="2">
        <v>839</v>
      </c>
      <c r="V51" s="3">
        <f>IF(U63=0,"- - -",U51/U63*100)</f>
        <v>83.816183816183823</v>
      </c>
      <c r="W51" s="2">
        <v>534</v>
      </c>
      <c r="X51" s="3">
        <f>IF(W63=0,"- - -",W51/W63*100)</f>
        <v>85.576923076923066</v>
      </c>
      <c r="Y51" s="2">
        <v>1834</v>
      </c>
      <c r="Z51" s="3">
        <f>IF(Y63=0,"- - -",Y51/Y63*100)</f>
        <v>82.131661442006262</v>
      </c>
      <c r="AA51" s="26">
        <f t="shared" ref="AA51:AA62" si="3">C51+E51+G51+I51+K51+M51+O51+Q51+S51+U51+W51+Y51</f>
        <v>105128</v>
      </c>
      <c r="AB51" s="29">
        <f>IF(AA63=0,"- - -",AA51/AA63*100)</f>
        <v>84.300675188042277</v>
      </c>
    </row>
    <row r="52" spans="1:28" x14ac:dyDescent="0.3">
      <c r="A52" s="52" t="s">
        <v>55</v>
      </c>
      <c r="B52" s="144" t="s">
        <v>133</v>
      </c>
      <c r="C52" s="9">
        <v>1</v>
      </c>
      <c r="D52" s="3">
        <f>IF(C63=0,"- - -",C52/C63*100)</f>
        <v>0.17094017094017094</v>
      </c>
      <c r="E52" s="2">
        <v>4</v>
      </c>
      <c r="F52" s="3">
        <f>IF(E63=0,"- - -",E52/E63*100)</f>
        <v>0.17897091722595079</v>
      </c>
      <c r="G52" s="2">
        <v>10</v>
      </c>
      <c r="H52" s="3">
        <f>IF(G63=0,"- - -",G52/G63*100)</f>
        <v>0.24925224327018944</v>
      </c>
      <c r="I52" s="2">
        <v>33</v>
      </c>
      <c r="J52" s="3">
        <f>IF(I63=0,"- - -",I52/I63*100)</f>
        <v>0.25516121549524473</v>
      </c>
      <c r="K52" s="2">
        <v>78</v>
      </c>
      <c r="L52" s="3">
        <f>IF(K63=0,"- - -",K52/K63*100)</f>
        <v>0.20441322920488497</v>
      </c>
      <c r="M52" s="2">
        <v>56</v>
      </c>
      <c r="N52" s="3">
        <f>IF(M63=0,"- - -",M52/M63*100)</f>
        <v>0.15046887175215626</v>
      </c>
      <c r="O52" s="2">
        <v>26</v>
      </c>
      <c r="P52" s="3">
        <f>IF(O63=0,"- - -",O52/O63*100)</f>
        <v>0.16295832027577561</v>
      </c>
      <c r="Q52" s="2">
        <v>17</v>
      </c>
      <c r="R52" s="3">
        <f>IF(Q63=0,"- - -",Q52/Q63*100)</f>
        <v>0.23899901588640521</v>
      </c>
      <c r="S52" s="2">
        <v>1</v>
      </c>
      <c r="T52" s="3">
        <f>IF(S63=0,"- - -",S52/S63*100)</f>
        <v>3.787878787878788E-2</v>
      </c>
      <c r="U52" s="2">
        <v>2</v>
      </c>
      <c r="V52" s="3">
        <f>IF(U63=0,"- - -",U52/U63*100)</f>
        <v>0.19980019980019981</v>
      </c>
      <c r="W52" s="2">
        <v>2</v>
      </c>
      <c r="X52" s="3">
        <f>IF(W63=0,"- - -",W52/W63*100)</f>
        <v>0.32051282051282048</v>
      </c>
      <c r="Y52" s="2">
        <v>2</v>
      </c>
      <c r="Z52" s="3">
        <f>IF(Y63=0,"- - -",Y52/Y63*100)</f>
        <v>8.9565606806986109E-2</v>
      </c>
      <c r="AA52" s="26">
        <f t="shared" si="3"/>
        <v>232</v>
      </c>
      <c r="AB52" s="29">
        <f>IF(AA63=0,"- - -",AA52/AA63*100)</f>
        <v>0.1860375603419242</v>
      </c>
    </row>
    <row r="53" spans="1:28" x14ac:dyDescent="0.3">
      <c r="A53" s="52" t="s">
        <v>56</v>
      </c>
      <c r="B53" s="144" t="s">
        <v>135</v>
      </c>
      <c r="C53" s="9">
        <v>4</v>
      </c>
      <c r="D53" s="3">
        <f>IF(C63=0,"- - -",C53/C63*100)</f>
        <v>0.68376068376068377</v>
      </c>
      <c r="E53" s="2">
        <v>11</v>
      </c>
      <c r="F53" s="3">
        <f>IF(E63=0,"- - -",E53/E63*100)</f>
        <v>0.4921700223713647</v>
      </c>
      <c r="G53" s="2">
        <v>35</v>
      </c>
      <c r="H53" s="3">
        <f>IF(G63=0,"- - -",G53/G63*100)</f>
        <v>0.87238285144566297</v>
      </c>
      <c r="I53" s="2">
        <v>126</v>
      </c>
      <c r="J53" s="3">
        <f>IF(I63=0,"- - -",I53/I63*100)</f>
        <v>0.97425191370911635</v>
      </c>
      <c r="K53" s="2">
        <v>391</v>
      </c>
      <c r="L53" s="3">
        <f>IF(K63=0,"- - -",K53/K63*100)</f>
        <v>1.0246868284501285</v>
      </c>
      <c r="M53" s="2">
        <v>396</v>
      </c>
      <c r="N53" s="3">
        <f>IF(M63=0,"- - -",M53/M63*100)</f>
        <v>1.0640298788188194</v>
      </c>
      <c r="O53" s="2">
        <v>149</v>
      </c>
      <c r="P53" s="3">
        <f>IF(O63=0,"- - -",O53/O63*100)</f>
        <v>0.93387652773425267</v>
      </c>
      <c r="Q53" s="2">
        <v>49</v>
      </c>
      <c r="R53" s="3">
        <f>IF(Q63=0,"- - -",Q53/Q63*100)</f>
        <v>0.68887951637846201</v>
      </c>
      <c r="S53" s="2">
        <v>22</v>
      </c>
      <c r="T53" s="3">
        <f>IF(S63=0,"- - -",S53/S63*100)</f>
        <v>0.83333333333333337</v>
      </c>
      <c r="U53" s="2">
        <v>12</v>
      </c>
      <c r="V53" s="3">
        <f>IF(U63=0,"- - -",U53/U63*100)</f>
        <v>1.1988011988011988</v>
      </c>
      <c r="W53" s="2">
        <v>6</v>
      </c>
      <c r="X53" s="3">
        <f>IF(W63=0,"- - -",W53/W63*100)</f>
        <v>0.96153846153846156</v>
      </c>
      <c r="Y53" s="2">
        <v>29</v>
      </c>
      <c r="Z53" s="3">
        <f>IF(Y63=0,"- - -",Y53/Y63*100)</f>
        <v>1.2987012987012987</v>
      </c>
      <c r="AA53" s="26">
        <f t="shared" si="3"/>
        <v>1230</v>
      </c>
      <c r="AB53" s="29">
        <f>IF(AA63=0,"- - -",AA53/AA63*100)</f>
        <v>0.98631982422658104</v>
      </c>
    </row>
    <row r="54" spans="1:28" x14ac:dyDescent="0.3">
      <c r="A54" s="52" t="s">
        <v>57</v>
      </c>
      <c r="B54" s="144" t="s">
        <v>280</v>
      </c>
      <c r="C54" s="9">
        <v>1</v>
      </c>
      <c r="D54" s="3">
        <f>IF(C63=0,"- - -",C54/C63*100)</f>
        <v>0.17094017094017094</v>
      </c>
      <c r="E54" s="2">
        <v>3</v>
      </c>
      <c r="F54" s="3">
        <f>IF(E63=0,"- - -",E54/E63*100)</f>
        <v>0.13422818791946309</v>
      </c>
      <c r="G54" s="2">
        <v>10</v>
      </c>
      <c r="H54" s="3">
        <f>IF(G63=0,"- - -",G54/G63*100)</f>
        <v>0.24925224327018944</v>
      </c>
      <c r="I54" s="2">
        <v>26</v>
      </c>
      <c r="J54" s="3">
        <f>IF(I63=0,"- - -",I54/I63*100)</f>
        <v>0.20103610917807158</v>
      </c>
      <c r="K54" s="2">
        <v>63</v>
      </c>
      <c r="L54" s="3">
        <f>IF(K63=0,"- - -",K54/K63*100)</f>
        <v>0.16510299281933016</v>
      </c>
      <c r="M54" s="2">
        <v>28</v>
      </c>
      <c r="N54" s="3">
        <f>IF(M63=0,"- - -",M54/M63*100)</f>
        <v>7.5234435876078129E-2</v>
      </c>
      <c r="O54" s="2">
        <v>16</v>
      </c>
      <c r="P54" s="3">
        <f>IF(O63=0,"- - -",O54/O63*100)</f>
        <v>0.10028204324663115</v>
      </c>
      <c r="Q54" s="2">
        <v>9</v>
      </c>
      <c r="R54" s="3">
        <f>IF(Q63=0,"- - -",Q54/Q63*100)</f>
        <v>0.12652889076339097</v>
      </c>
      <c r="S54" s="2">
        <v>5</v>
      </c>
      <c r="T54" s="3">
        <f>IF(S63=0,"- - -",S54/S63*100)</f>
        <v>0.18939393939393939</v>
      </c>
      <c r="U54" s="2">
        <v>2</v>
      </c>
      <c r="V54" s="3">
        <f>IF(U63=0,"- - -",U54/U63*100)</f>
        <v>0.19980019980019981</v>
      </c>
      <c r="W54" s="2">
        <v>0</v>
      </c>
      <c r="X54" s="3">
        <f>IF(W63=0,"- - -",W54/W63*100)</f>
        <v>0</v>
      </c>
      <c r="Y54" s="2">
        <v>1</v>
      </c>
      <c r="Z54" s="3">
        <f>IF(Y63=0,"- - -",Y54/Y63*100)</f>
        <v>4.4782803403493054E-2</v>
      </c>
      <c r="AA54" s="26">
        <f t="shared" si="3"/>
        <v>164</v>
      </c>
      <c r="AB54" s="29">
        <f>IF(AA63=0,"- - -",AA54/AA63*100)</f>
        <v>0.13150930989687745</v>
      </c>
    </row>
    <row r="55" spans="1:28" x14ac:dyDescent="0.3">
      <c r="A55" s="52" t="s">
        <v>58</v>
      </c>
      <c r="B55" s="144" t="s">
        <v>139</v>
      </c>
      <c r="C55" s="9">
        <v>0</v>
      </c>
      <c r="D55" s="3">
        <f>IF(C63=0,"- - -",C55/C63*100)</f>
        <v>0</v>
      </c>
      <c r="E55" s="2">
        <v>0</v>
      </c>
      <c r="F55" s="3">
        <f>IF(E63=0,"- - -",E55/E63*100)</f>
        <v>0</v>
      </c>
      <c r="G55" s="2">
        <v>2</v>
      </c>
      <c r="H55" s="3">
        <f>IF(G63=0,"- - -",G55/G63*100)</f>
        <v>4.9850448654037885E-2</v>
      </c>
      <c r="I55" s="2">
        <v>2</v>
      </c>
      <c r="J55" s="3">
        <f>IF(I63=0,"- - -",I55/I63*100)</f>
        <v>1.5464316090620892E-2</v>
      </c>
      <c r="K55" s="2">
        <v>7</v>
      </c>
      <c r="L55" s="3">
        <f>IF(K63=0,"- - -",K55/K63*100)</f>
        <v>1.8344776979925571E-2</v>
      </c>
      <c r="M55" s="2">
        <v>8</v>
      </c>
      <c r="N55" s="3">
        <f>IF(M63=0,"- - -",M55/M63*100)</f>
        <v>2.1495553107450896E-2</v>
      </c>
      <c r="O55" s="2">
        <v>1</v>
      </c>
      <c r="P55" s="3">
        <f>IF(O63=0,"- - -",O55/O63*100)</f>
        <v>6.2676277029144467E-3</v>
      </c>
      <c r="Q55" s="2">
        <v>2</v>
      </c>
      <c r="R55" s="3">
        <f>IF(Q63=0,"- - -",Q55/Q63*100)</f>
        <v>2.811753128075355E-2</v>
      </c>
      <c r="S55" s="2">
        <v>0</v>
      </c>
      <c r="T55" s="3">
        <f>IF(S63=0,"- - -",S55/S63*100)</f>
        <v>0</v>
      </c>
      <c r="U55" s="2">
        <v>1</v>
      </c>
      <c r="V55" s="3">
        <f>IF(U63=0,"- - -",U55/U63*100)</f>
        <v>9.9900099900099903E-2</v>
      </c>
      <c r="W55" s="2">
        <v>0</v>
      </c>
      <c r="X55" s="3">
        <f>IF(W63=0,"- - -",W55/W63*100)</f>
        <v>0</v>
      </c>
      <c r="Y55" s="2">
        <v>0</v>
      </c>
      <c r="Z55" s="3">
        <f>IF(Y63=0,"- - -",Y55/Y63*100)</f>
        <v>0</v>
      </c>
      <c r="AA55" s="26">
        <f t="shared" si="3"/>
        <v>23</v>
      </c>
      <c r="AB55" s="29">
        <f>IF(AA63=0,"- - -",AA55/AA63*100)</f>
        <v>1.8443378827001106E-2</v>
      </c>
    </row>
    <row r="56" spans="1:28" x14ac:dyDescent="0.3">
      <c r="A56" s="52" t="s">
        <v>59</v>
      </c>
      <c r="B56" s="144" t="s">
        <v>141</v>
      </c>
      <c r="C56" s="9">
        <v>42</v>
      </c>
      <c r="D56" s="3">
        <f>IF(C63=0,"- - -",C56/C63*100)</f>
        <v>7.1794871794871788</v>
      </c>
      <c r="E56" s="2">
        <v>108</v>
      </c>
      <c r="F56" s="3">
        <f>IF(E63=0,"- - -",E56/E63*100)</f>
        <v>4.8322147651006713</v>
      </c>
      <c r="G56" s="2">
        <v>87</v>
      </c>
      <c r="H56" s="3">
        <f>IF(G63=0,"- - -",G56/G63*100)</f>
        <v>2.1684945164506484</v>
      </c>
      <c r="I56" s="2">
        <v>116</v>
      </c>
      <c r="J56" s="3">
        <f>IF(I63=0,"- - -",I56/I63*100)</f>
        <v>0.89693033325601179</v>
      </c>
      <c r="K56" s="2">
        <v>233</v>
      </c>
      <c r="L56" s="3">
        <f>IF(K63=0,"- - -",K56/K63*100)</f>
        <v>0.61061900518895118</v>
      </c>
      <c r="M56" s="2">
        <v>186</v>
      </c>
      <c r="N56" s="3">
        <f>IF(M63=0,"- - -",M56/M63*100)</f>
        <v>0.49977160974823331</v>
      </c>
      <c r="O56" s="2">
        <v>86</v>
      </c>
      <c r="P56" s="3">
        <f>IF(O63=0,"- - -",O56/O63*100)</f>
        <v>0.53901598245064242</v>
      </c>
      <c r="Q56" s="2">
        <v>35</v>
      </c>
      <c r="R56" s="3">
        <f>IF(Q63=0,"- - -",Q56/Q63*100)</f>
        <v>0.49205679741318714</v>
      </c>
      <c r="S56" s="2">
        <v>14</v>
      </c>
      <c r="T56" s="3">
        <f>IF(S63=0,"- - -",S56/S63*100)</f>
        <v>0.53030303030303039</v>
      </c>
      <c r="U56" s="2">
        <v>6</v>
      </c>
      <c r="V56" s="3">
        <f>IF(U63=0,"- - -",U56/U63*100)</f>
        <v>0.59940059940059942</v>
      </c>
      <c r="W56" s="2">
        <v>5</v>
      </c>
      <c r="X56" s="3">
        <f>IF(W63=0,"- - -",W56/W63*100)</f>
        <v>0.80128205128205121</v>
      </c>
      <c r="Y56" s="2">
        <v>17</v>
      </c>
      <c r="Z56" s="3">
        <f>IF(Y63=0,"- - -",Y56/Y63*100)</f>
        <v>0.76130765785938204</v>
      </c>
      <c r="AA56" s="26">
        <f t="shared" si="3"/>
        <v>935</v>
      </c>
      <c r="AB56" s="29">
        <f>IF(AA63=0,"- - -",AA56/AA63*100)</f>
        <v>0.74976344361939273</v>
      </c>
    </row>
    <row r="57" spans="1:28" x14ac:dyDescent="0.3">
      <c r="A57" s="52" t="s">
        <v>60</v>
      </c>
      <c r="B57" s="144" t="s">
        <v>281</v>
      </c>
      <c r="C57" s="9">
        <v>9</v>
      </c>
      <c r="D57" s="3">
        <f>IF(C63=0,"- - -",C57/C63*100)</f>
        <v>1.5384615384615385</v>
      </c>
      <c r="E57" s="2">
        <v>55</v>
      </c>
      <c r="F57" s="3">
        <f>IF(E63=0,"- - -",E57/E63*100)</f>
        <v>2.4608501118568231</v>
      </c>
      <c r="G57" s="2">
        <v>131</v>
      </c>
      <c r="H57" s="3">
        <f>IF(G63=0,"- - -",G57/G63*100)</f>
        <v>3.2652043868394811</v>
      </c>
      <c r="I57" s="2">
        <v>432</v>
      </c>
      <c r="J57" s="3">
        <f>IF(I63=0,"- - -",I57/I63*100)</f>
        <v>3.3402922755741122</v>
      </c>
      <c r="K57" s="2">
        <v>1079</v>
      </c>
      <c r="L57" s="3">
        <f>IF(K63=0,"- - -",K57/K63*100)</f>
        <v>2.8277163373342415</v>
      </c>
      <c r="M57" s="2">
        <v>826</v>
      </c>
      <c r="N57" s="3">
        <f>IF(M63=0,"- - -",M57/M63*100)</f>
        <v>2.2194158583443051</v>
      </c>
      <c r="O57" s="2">
        <v>349</v>
      </c>
      <c r="P57" s="3">
        <f>IF(O63=0,"- - -",O57/O63*100)</f>
        <v>2.1874020683171418</v>
      </c>
      <c r="Q57" s="2">
        <v>140</v>
      </c>
      <c r="R57" s="3">
        <f>IF(Q63=0,"- - -",Q57/Q63*100)</f>
        <v>1.9682271896527486</v>
      </c>
      <c r="S57" s="2">
        <v>61</v>
      </c>
      <c r="T57" s="3">
        <f>IF(S63=0,"- - -",S57/S63*100)</f>
        <v>2.3106060606060606</v>
      </c>
      <c r="U57" s="2">
        <v>26</v>
      </c>
      <c r="V57" s="3">
        <f>IF(U63=0,"- - -",U57/U63*100)</f>
        <v>2.5974025974025974</v>
      </c>
      <c r="W57" s="2">
        <v>10</v>
      </c>
      <c r="X57" s="3">
        <f>IF(W63=0,"- - -",W57/W63*100)</f>
        <v>1.6025641025641024</v>
      </c>
      <c r="Y57" s="2">
        <v>66</v>
      </c>
      <c r="Z57" s="3">
        <f>IF(Y63=0,"- - -",Y57/Y63*100)</f>
        <v>2.9556650246305418</v>
      </c>
      <c r="AA57" s="26">
        <f t="shared" si="3"/>
        <v>3184</v>
      </c>
      <c r="AB57" s="29">
        <f>IF(AA63=0,"- - -",AA57/AA63*100)</f>
        <v>2.5532051384857186</v>
      </c>
    </row>
    <row r="58" spans="1:28" x14ac:dyDescent="0.3">
      <c r="A58" s="52" t="s">
        <v>61</v>
      </c>
      <c r="B58" s="144" t="s">
        <v>144</v>
      </c>
      <c r="C58" s="9">
        <v>1</v>
      </c>
      <c r="D58" s="3">
        <f>IF(C63=0,"- - -",C58/C63*100)</f>
        <v>0.17094017094017094</v>
      </c>
      <c r="E58" s="2">
        <v>39</v>
      </c>
      <c r="F58" s="3">
        <f>IF(E63=0,"- - -",E58/E63*100)</f>
        <v>1.7449664429530201</v>
      </c>
      <c r="G58" s="2">
        <v>95</v>
      </c>
      <c r="H58" s="3">
        <f>IF(G63=0,"- - -",G58/G63*100)</f>
        <v>2.3678963110667994</v>
      </c>
      <c r="I58" s="2">
        <v>212</v>
      </c>
      <c r="J58" s="3">
        <f>IF(I63=0,"- - -",I58/I63*100)</f>
        <v>1.6392175056058147</v>
      </c>
      <c r="K58" s="2">
        <v>372</v>
      </c>
      <c r="L58" s="3">
        <f>IF(K63=0,"- - -",K58/K63*100)</f>
        <v>0.97489386236175901</v>
      </c>
      <c r="M58" s="2">
        <v>249</v>
      </c>
      <c r="N58" s="3">
        <f>IF(M63=0,"- - -",M58/M63*100)</f>
        <v>0.66904909046940919</v>
      </c>
      <c r="O58" s="2">
        <v>103</v>
      </c>
      <c r="P58" s="3">
        <f>IF(O63=0,"- - -",O58/O63*100)</f>
        <v>0.64556565340018801</v>
      </c>
      <c r="Q58" s="2">
        <v>53</v>
      </c>
      <c r="R58" s="3">
        <f>IF(Q63=0,"- - -",Q58/Q63*100)</f>
        <v>0.74511457893996913</v>
      </c>
      <c r="S58" s="2">
        <v>24</v>
      </c>
      <c r="T58" s="3">
        <f>IF(S63=0,"- - -",S58/S63*100)</f>
        <v>0.90909090909090906</v>
      </c>
      <c r="U58" s="2">
        <v>2</v>
      </c>
      <c r="V58" s="3">
        <f>IF(U63=0,"- - -",U58/U63*100)</f>
        <v>0.19980019980019981</v>
      </c>
      <c r="W58" s="2">
        <v>5</v>
      </c>
      <c r="X58" s="3">
        <f>IF(W63=0,"- - -",W58/W63*100)</f>
        <v>0.80128205128205121</v>
      </c>
      <c r="Y58" s="2">
        <v>12</v>
      </c>
      <c r="Z58" s="3">
        <f>IF(Y63=0,"- - -",Y58/Y63*100)</f>
        <v>0.53739364084191665</v>
      </c>
      <c r="AA58" s="26">
        <f t="shared" si="3"/>
        <v>1167</v>
      </c>
      <c r="AB58" s="29">
        <f>IF(AA63=0,"- - -",AA58/AA63*100)</f>
        <v>0.93580100396131705</v>
      </c>
    </row>
    <row r="59" spans="1:28" x14ac:dyDescent="0.3">
      <c r="A59" s="52" t="s">
        <v>62</v>
      </c>
      <c r="B59" s="144" t="s">
        <v>146</v>
      </c>
      <c r="C59" s="9">
        <v>8</v>
      </c>
      <c r="D59" s="3">
        <f>IF(C63=0,"- - -",C59/C63*100)</f>
        <v>1.3675213675213675</v>
      </c>
      <c r="E59" s="2">
        <v>56</v>
      </c>
      <c r="F59" s="3">
        <f>IF(E63=0,"- - -",E59/E63*100)</f>
        <v>2.505592841163311</v>
      </c>
      <c r="G59" s="2">
        <v>171</v>
      </c>
      <c r="H59" s="3">
        <f>IF(G63=0,"- - -",G59/G63*100)</f>
        <v>4.2622133599202394</v>
      </c>
      <c r="I59" s="2">
        <v>656</v>
      </c>
      <c r="J59" s="3">
        <f>IF(I63=0,"- - -",I59/I63*100)</f>
        <v>5.0722956777236528</v>
      </c>
      <c r="K59" s="2">
        <v>1553</v>
      </c>
      <c r="L59" s="3">
        <f>IF(K63=0,"- - -",K59/K63*100)</f>
        <v>4.069919807117774</v>
      </c>
      <c r="M59" s="2">
        <v>1091</v>
      </c>
      <c r="N59" s="3">
        <f>IF(M63=0,"- - -",M59/M63*100)</f>
        <v>2.9314560550286162</v>
      </c>
      <c r="O59" s="2">
        <v>533</v>
      </c>
      <c r="P59" s="3">
        <f>IF(O63=0,"- - -",O59/O63*100)</f>
        <v>3.3406455656534004</v>
      </c>
      <c r="Q59" s="2">
        <v>301</v>
      </c>
      <c r="R59" s="3">
        <f>IF(Q63=0,"- - -",Q59/Q63*100)</f>
        <v>4.2316884577534086</v>
      </c>
      <c r="S59" s="2">
        <v>134</v>
      </c>
      <c r="T59" s="3">
        <f>IF(S63=0,"- - -",S59/S63*100)</f>
        <v>5.0757575757575761</v>
      </c>
      <c r="U59" s="2">
        <v>60</v>
      </c>
      <c r="V59" s="3">
        <f>IF(U63=0,"- - -",U59/U63*100)</f>
        <v>5.9940059940059944</v>
      </c>
      <c r="W59" s="2">
        <v>35</v>
      </c>
      <c r="X59" s="3">
        <f>IF(W63=0,"- - -",W59/W63*100)</f>
        <v>5.6089743589743595</v>
      </c>
      <c r="Y59" s="2">
        <v>126</v>
      </c>
      <c r="Z59" s="3">
        <f>IF(Y63=0,"- - -",Y59/Y63*100)</f>
        <v>5.6426332288401255</v>
      </c>
      <c r="AA59" s="26">
        <f t="shared" si="3"/>
        <v>4724</v>
      </c>
      <c r="AB59" s="29">
        <f>IF(AA63=0,"- - -",AA59/AA63*100)</f>
        <v>3.788109633858836</v>
      </c>
    </row>
    <row r="60" spans="1:28" x14ac:dyDescent="0.3">
      <c r="A60" s="53" t="s">
        <v>63</v>
      </c>
      <c r="B60" s="145" t="s">
        <v>148</v>
      </c>
      <c r="C60" s="10">
        <v>0</v>
      </c>
      <c r="D60" s="7">
        <f>IF(C63=0,"- - -",C60/C63*100)</f>
        <v>0</v>
      </c>
      <c r="E60" s="6">
        <v>8</v>
      </c>
      <c r="F60" s="7">
        <f>IF(E63=0,"- - -",E60/E63*100)</f>
        <v>0.35794183445190159</v>
      </c>
      <c r="G60" s="6">
        <v>16</v>
      </c>
      <c r="H60" s="7">
        <f>IF(G63=0,"- - -",G60/G63*100)</f>
        <v>0.39880358923230308</v>
      </c>
      <c r="I60" s="6">
        <v>79</v>
      </c>
      <c r="J60" s="7">
        <f>IF(I63=0,"- - -",I60/I63*100)</f>
        <v>0.61084048557952531</v>
      </c>
      <c r="K60" s="6">
        <v>201</v>
      </c>
      <c r="L60" s="7">
        <f>IF(K63=0,"- - -",K60/K63*100)</f>
        <v>0.5267571675664342</v>
      </c>
      <c r="M60" s="6">
        <v>184</v>
      </c>
      <c r="N60" s="7">
        <f>IF(M63=0,"- - -",M60/M63*100)</f>
        <v>0.49439772147137062</v>
      </c>
      <c r="O60" s="6">
        <v>99</v>
      </c>
      <c r="P60" s="7">
        <f>IF(O63=0,"- - -",O60/O63*100)</f>
        <v>0.62049514258853022</v>
      </c>
      <c r="Q60" s="6">
        <v>40</v>
      </c>
      <c r="R60" s="7">
        <f>IF(Q63=0,"- - -",Q60/Q63*100)</f>
        <v>0.56235062561507099</v>
      </c>
      <c r="S60" s="6">
        <v>20</v>
      </c>
      <c r="T60" s="7">
        <f>IF(S63=0,"- - -",S60/S63*100)</f>
        <v>0.75757575757575757</v>
      </c>
      <c r="U60" s="6">
        <v>6</v>
      </c>
      <c r="V60" s="7">
        <f>IF(U63=0,"- - -",U60/U63*100)</f>
        <v>0.59940059940059942</v>
      </c>
      <c r="W60" s="6">
        <v>4</v>
      </c>
      <c r="X60" s="7">
        <f>IF(W63=0,"- - -",W60/W63*100)</f>
        <v>0.64102564102564097</v>
      </c>
      <c r="Y60" s="6">
        <v>15</v>
      </c>
      <c r="Z60" s="7">
        <f>IF(Y63=0,"- - -",Y60/Y63*100)</f>
        <v>0.67174205105239593</v>
      </c>
      <c r="AA60" s="26">
        <f t="shared" si="3"/>
        <v>672</v>
      </c>
      <c r="AB60" s="29">
        <f>IF(AA63=0,"- - -",AA60/AA63*100)</f>
        <v>0.53886741616281497</v>
      </c>
    </row>
    <row r="61" spans="1:28" x14ac:dyDescent="0.3">
      <c r="A61" s="53" t="s">
        <v>64</v>
      </c>
      <c r="B61" s="145" t="s">
        <v>150</v>
      </c>
      <c r="C61" s="10">
        <v>2</v>
      </c>
      <c r="D61" s="7">
        <f>IF(C63=0,"- - -",C61/C63*100)</f>
        <v>0.34188034188034189</v>
      </c>
      <c r="E61" s="6">
        <v>35</v>
      </c>
      <c r="F61" s="7">
        <f>IF(E63=0,"- - -",E61/E63*100)</f>
        <v>1.5659955257270695</v>
      </c>
      <c r="G61" s="6">
        <v>78</v>
      </c>
      <c r="H61" s="7">
        <f>IF(G63=0,"- - -",G61/G63*100)</f>
        <v>1.9441674975074776</v>
      </c>
      <c r="I61" s="6">
        <v>293</v>
      </c>
      <c r="J61" s="7">
        <f>IF(I63=0,"- - -",I61/I63*100)</f>
        <v>2.2655223072759605</v>
      </c>
      <c r="K61" s="6">
        <v>488</v>
      </c>
      <c r="L61" s="7">
        <f>IF(K63=0,"- - -",K61/K63*100)</f>
        <v>1.2788930237433829</v>
      </c>
      <c r="M61" s="6">
        <v>318</v>
      </c>
      <c r="N61" s="7">
        <f>IF(M63=0,"- - -",M61/M63*100)</f>
        <v>0.85444823602117315</v>
      </c>
      <c r="O61" s="6">
        <v>193</v>
      </c>
      <c r="P61" s="7">
        <f>IF(O63=0,"- - -",O61/O63*100)</f>
        <v>1.2096521466624881</v>
      </c>
      <c r="Q61" s="6">
        <v>89</v>
      </c>
      <c r="R61" s="7">
        <f>IF(Q63=0,"- - -",Q61/Q63*100)</f>
        <v>1.251230141993533</v>
      </c>
      <c r="S61" s="6">
        <v>30</v>
      </c>
      <c r="T61" s="7">
        <f>IF(S63=0,"- - -",S61/S63*100)</f>
        <v>1.1363636363636365</v>
      </c>
      <c r="U61" s="6">
        <v>8</v>
      </c>
      <c r="V61" s="7">
        <f>IF(U63=0,"- - -",U61/U63*100)</f>
        <v>0.79920079920079923</v>
      </c>
      <c r="W61" s="6">
        <v>4</v>
      </c>
      <c r="X61" s="7">
        <f>IF(W63=0,"- - -",W61/W63*100)</f>
        <v>0.64102564102564097</v>
      </c>
      <c r="Y61" s="6">
        <v>33</v>
      </c>
      <c r="Z61" s="7">
        <f>IF(Y63=0,"- - -",Y61/Y63*100)</f>
        <v>1.4778325123152709</v>
      </c>
      <c r="AA61" s="26">
        <f t="shared" si="3"/>
        <v>1571</v>
      </c>
      <c r="AB61" s="29">
        <f>IF(AA63=0,"- - -",AA61/AA63*100)</f>
        <v>1.2597629624877713</v>
      </c>
    </row>
    <row r="62" spans="1:28" ht="15" thickBot="1" x14ac:dyDescent="0.35">
      <c r="A62" s="54" t="s">
        <v>65</v>
      </c>
      <c r="B62" s="145" t="s">
        <v>152</v>
      </c>
      <c r="C62" s="10">
        <v>1</v>
      </c>
      <c r="D62" s="7">
        <f>IF(C63=0,"- - -",C62/C63*100)</f>
        <v>0.17094017094017094</v>
      </c>
      <c r="E62" s="6">
        <v>1</v>
      </c>
      <c r="F62" s="7">
        <f>IF(E63=0,"- - -",E62/E63*100)</f>
        <v>4.4742729306487698E-2</v>
      </c>
      <c r="G62" s="6">
        <v>2</v>
      </c>
      <c r="H62" s="7">
        <f>IF(G63=0,"- - -",G62/G63*100)</f>
        <v>4.9850448654037885E-2</v>
      </c>
      <c r="I62" s="6">
        <v>5</v>
      </c>
      <c r="J62" s="7">
        <f>IF(I63=0,"- - -",I62/I63*100)</f>
        <v>3.8660790226552229E-2</v>
      </c>
      <c r="K62" s="6">
        <v>11</v>
      </c>
      <c r="L62" s="7">
        <f>IF(K63=0,"- - -",K62/K63*100)</f>
        <v>2.8827506682740187E-2</v>
      </c>
      <c r="M62" s="6">
        <v>4</v>
      </c>
      <c r="N62" s="7">
        <f>IF(M63=0,"- - -",M62/M63*100)</f>
        <v>1.0747776553725448E-2</v>
      </c>
      <c r="O62" s="6">
        <v>3</v>
      </c>
      <c r="P62" s="7">
        <f>IF(O63=0,"- - -",O62/O63*100)</f>
        <v>1.880288310874334E-2</v>
      </c>
      <c r="Q62" s="6">
        <v>1</v>
      </c>
      <c r="R62" s="7">
        <f>IF(Q63=0,"- - -",Q62/Q63*100)</f>
        <v>1.4058765640376775E-2</v>
      </c>
      <c r="S62" s="6">
        <v>1</v>
      </c>
      <c r="T62" s="7">
        <f>IF(S63=0,"- - -",S62/S63*100)</f>
        <v>3.787878787878788E-2</v>
      </c>
      <c r="U62" s="6">
        <v>0</v>
      </c>
      <c r="V62" s="7">
        <f>IF(U63=0,"- - -",U62/U63*100)</f>
        <v>0</v>
      </c>
      <c r="W62" s="6">
        <v>0</v>
      </c>
      <c r="X62" s="7">
        <f>IF(W63=0,"- - -",W62/W63*100)</f>
        <v>0</v>
      </c>
      <c r="Y62" s="6">
        <v>0</v>
      </c>
      <c r="Z62" s="7">
        <f>IF(Y63=0,"- - -",Y62/Y63*100)</f>
        <v>0</v>
      </c>
      <c r="AA62" s="26">
        <f t="shared" si="3"/>
        <v>29</v>
      </c>
      <c r="AB62" s="29">
        <f>IF(AA63=0,"- - -",AA62/AA63*100)</f>
        <v>2.3254695042740525E-2</v>
      </c>
    </row>
    <row r="63" spans="1:28" x14ac:dyDescent="0.3">
      <c r="A63" s="161" t="s">
        <v>153</v>
      </c>
      <c r="B63" s="162"/>
      <c r="C63" s="14">
        <f>SUM(C50:C62)</f>
        <v>585</v>
      </c>
      <c r="D63" s="15">
        <f>IF(C63=0,"- - -",C63/C63*100)</f>
        <v>100</v>
      </c>
      <c r="E63" s="16">
        <f>SUM(E50:E62)</f>
        <v>2235</v>
      </c>
      <c r="F63" s="15">
        <f>IF(E63=0,"- - -",E63/E63*100)</f>
        <v>100</v>
      </c>
      <c r="G63" s="16">
        <f>SUM(G50:G62)</f>
        <v>4012</v>
      </c>
      <c r="H63" s="15">
        <f>IF(G63=0,"- - -",G63/G63*100)</f>
        <v>100</v>
      </c>
      <c r="I63" s="16">
        <f>SUM(I50:I62)</f>
        <v>12933</v>
      </c>
      <c r="J63" s="15">
        <f>IF(I63=0,"- - -",I63/I63*100)</f>
        <v>100</v>
      </c>
      <c r="K63" s="16">
        <f>SUM(K50:K62)</f>
        <v>38158</v>
      </c>
      <c r="L63" s="15">
        <f>IF(K63=0,"- - -",K63/K63*100)</f>
        <v>100</v>
      </c>
      <c r="M63" s="16">
        <f>SUM(M50:M62)</f>
        <v>37217</v>
      </c>
      <c r="N63" s="15">
        <f>IF(M63=0,"- - -",M63/M63*100)</f>
        <v>100</v>
      </c>
      <c r="O63" s="16">
        <f>SUM(O50:O62)</f>
        <v>15955</v>
      </c>
      <c r="P63" s="15">
        <f>IF(O63=0,"- - -",O63/O63*100)</f>
        <v>100</v>
      </c>
      <c r="Q63" s="16">
        <f>SUM(Q50:Q62)</f>
        <v>7113</v>
      </c>
      <c r="R63" s="15">
        <f>IF(Q63=0,"- - -",Q63/Q63*100)</f>
        <v>100</v>
      </c>
      <c r="S63" s="16">
        <f>SUM(S50:S62)</f>
        <v>2640</v>
      </c>
      <c r="T63" s="15">
        <f>IF(S63=0,"- - -",S63/S63*100)</f>
        <v>100</v>
      </c>
      <c r="U63" s="16">
        <f>SUM(U50:U62)</f>
        <v>1001</v>
      </c>
      <c r="V63" s="15">
        <f>IF(U63=0,"- - -",U63/U63*100)</f>
        <v>100</v>
      </c>
      <c r="W63" s="16">
        <f>SUM(W50:W62)</f>
        <v>624</v>
      </c>
      <c r="X63" s="15">
        <f>IF(W63=0,"- - -",W63/W63*100)</f>
        <v>100</v>
      </c>
      <c r="Y63" s="16">
        <f>SUM(Y50:Y62)</f>
        <v>2233</v>
      </c>
      <c r="Z63" s="15">
        <f>IF(Y63=0,"- - -",Y63/Y63*100)</f>
        <v>100</v>
      </c>
      <c r="AA63" s="22">
        <f>SUM(AA50:AA62)</f>
        <v>124706</v>
      </c>
      <c r="AB63" s="23">
        <f>IF(AA63=0,"- - -",AA63/AA63*100)</f>
        <v>100</v>
      </c>
    </row>
    <row r="64" spans="1:28" ht="15" thickBot="1" x14ac:dyDescent="0.35">
      <c r="A64" s="163" t="s">
        <v>187</v>
      </c>
      <c r="B64" s="164"/>
      <c r="C64" s="18">
        <f>IF($AA63=0,"- - -",C63/$AA63*100)</f>
        <v>0.46910333103459334</v>
      </c>
      <c r="D64" s="19"/>
      <c r="E64" s="20">
        <f>IF($AA63=0,"- - -",E63/$AA63*100)</f>
        <v>1.7922152903629334</v>
      </c>
      <c r="F64" s="19"/>
      <c r="G64" s="20">
        <f>IF($AA63=0,"- - -",G63/$AA63*100)</f>
        <v>3.2171667762577587</v>
      </c>
      <c r="H64" s="19"/>
      <c r="I64" s="20">
        <f>IF($AA63=0,"- - -",I63/$AA63*100)</f>
        <v>10.370792103026318</v>
      </c>
      <c r="J64" s="19"/>
      <c r="K64" s="20">
        <f>IF($AA63=0,"- - -",K63/$AA63*100)</f>
        <v>30.598367360030792</v>
      </c>
      <c r="L64" s="19"/>
      <c r="M64" s="20">
        <f>IF($AA63=0,"- - -",M63/$AA63*100)</f>
        <v>29.843792600195663</v>
      </c>
      <c r="N64" s="19"/>
      <c r="O64" s="20">
        <f>IF($AA63=0,"- - -",O63/$AA63*100)</f>
        <v>12.794091703687071</v>
      </c>
      <c r="P64" s="19"/>
      <c r="Q64" s="20">
        <f>IF($AA63=0,"- - -",Q63/$AA63*100)</f>
        <v>5.703815373759082</v>
      </c>
      <c r="R64" s="19"/>
      <c r="S64" s="20">
        <f>IF($AA63=0,"- - -",S63/$AA63*100)</f>
        <v>2.1169791349253444</v>
      </c>
      <c r="T64" s="19"/>
      <c r="U64" s="20">
        <f>IF($AA63=0,"- - -",U63/$AA63*100)</f>
        <v>0.80268792199252648</v>
      </c>
      <c r="V64" s="19"/>
      <c r="W64" s="20">
        <f>IF($AA63=0,"- - -",W63/$AA63*100)</f>
        <v>0.50037688643689959</v>
      </c>
      <c r="X64" s="19"/>
      <c r="Y64" s="20">
        <f>IF($AA63=0,"- - -",Y63/$AA63*100)</f>
        <v>1.7906115182910205</v>
      </c>
      <c r="Z64" s="19"/>
      <c r="AA64" s="24">
        <f>IF($AA63=0,"- - -",AA63/$AA63*100)</f>
        <v>100</v>
      </c>
      <c r="AB64" s="25"/>
    </row>
    <row r="67" spans="1:22" x14ac:dyDescent="0.3">
      <c r="A67" s="1" t="s">
        <v>189</v>
      </c>
      <c r="J67" s="48"/>
      <c r="L67" s="48"/>
    </row>
    <row r="68" spans="1:22" ht="15" thickBot="1" x14ac:dyDescent="0.35"/>
    <row r="69" spans="1:22" ht="14.4" customHeight="1" x14ac:dyDescent="0.3">
      <c r="A69" s="157" t="s">
        <v>109</v>
      </c>
      <c r="B69" s="158"/>
      <c r="C69" s="32" t="s">
        <v>195</v>
      </c>
      <c r="D69" s="33"/>
      <c r="E69" s="33" t="s">
        <v>196</v>
      </c>
      <c r="F69" s="33"/>
      <c r="G69" s="33" t="s">
        <v>197</v>
      </c>
      <c r="H69" s="33"/>
      <c r="I69" s="33" t="s">
        <v>198</v>
      </c>
      <c r="J69" s="33"/>
      <c r="K69" s="33" t="s">
        <v>199</v>
      </c>
      <c r="L69" s="33"/>
      <c r="M69" s="33" t="s">
        <v>200</v>
      </c>
      <c r="N69" s="33"/>
      <c r="O69" s="33" t="s">
        <v>201</v>
      </c>
      <c r="P69" s="33"/>
      <c r="Q69" s="33" t="s">
        <v>202</v>
      </c>
      <c r="R69" s="33"/>
      <c r="S69" s="33" t="s">
        <v>262</v>
      </c>
      <c r="T69" s="33"/>
      <c r="U69" s="35" t="s">
        <v>153</v>
      </c>
      <c r="V69" s="36"/>
    </row>
    <row r="70" spans="1:22" ht="15" thickBot="1" x14ac:dyDescent="0.35">
      <c r="A70" s="159"/>
      <c r="B70" s="160"/>
      <c r="C70" s="37" t="s">
        <v>154</v>
      </c>
      <c r="D70" s="38" t="s">
        <v>0</v>
      </c>
      <c r="E70" s="39" t="s">
        <v>154</v>
      </c>
      <c r="F70" s="38" t="s">
        <v>0</v>
      </c>
      <c r="G70" s="39" t="s">
        <v>154</v>
      </c>
      <c r="H70" s="38" t="s">
        <v>0</v>
      </c>
      <c r="I70" s="37" t="s">
        <v>154</v>
      </c>
      <c r="J70" s="38" t="s">
        <v>0</v>
      </c>
      <c r="K70" s="37" t="s">
        <v>154</v>
      </c>
      <c r="L70" s="38" t="s">
        <v>0</v>
      </c>
      <c r="M70" s="37" t="s">
        <v>154</v>
      </c>
      <c r="N70" s="38" t="s">
        <v>0</v>
      </c>
      <c r="O70" s="37" t="s">
        <v>154</v>
      </c>
      <c r="P70" s="38" t="s">
        <v>0</v>
      </c>
      <c r="Q70" s="37" t="s">
        <v>154</v>
      </c>
      <c r="R70" s="38" t="s">
        <v>0</v>
      </c>
      <c r="S70" s="37" t="s">
        <v>154</v>
      </c>
      <c r="T70" s="38" t="s">
        <v>0</v>
      </c>
      <c r="U70" s="41" t="s">
        <v>154</v>
      </c>
      <c r="V70" s="42" t="s">
        <v>0</v>
      </c>
    </row>
    <row r="71" spans="1:22" x14ac:dyDescent="0.3">
      <c r="A71" s="55" t="s">
        <v>53</v>
      </c>
      <c r="B71" s="143" t="s">
        <v>560</v>
      </c>
      <c r="C71" s="8">
        <v>3</v>
      </c>
      <c r="D71" s="5">
        <f>IF(C84=0,"- - -",C71/C84*100)</f>
        <v>5.8823529411764701</v>
      </c>
      <c r="E71" s="4">
        <v>19</v>
      </c>
      <c r="F71" s="5">
        <f>IF(E84=0,"- - -",E71/E84*100)</f>
        <v>3.6679536679536682</v>
      </c>
      <c r="G71" s="4">
        <v>71</v>
      </c>
      <c r="H71" s="5">
        <f>IF(G84=0,"- - -",G71/G84*100)</f>
        <v>5.5599060297572436</v>
      </c>
      <c r="I71" s="4">
        <v>689</v>
      </c>
      <c r="J71" s="5">
        <f>IF(I84=0,"- - -",I71/I84*100)</f>
        <v>4.1213063763608089</v>
      </c>
      <c r="K71" s="4">
        <v>4165</v>
      </c>
      <c r="L71" s="5">
        <f>IF(K84=0,"- - -",K71/K84*100)</f>
        <v>4.5091861812119047</v>
      </c>
      <c r="M71" s="4">
        <v>698</v>
      </c>
      <c r="N71" s="5">
        <f>IF(M84=0,"- - -",M71/M84*100)</f>
        <v>5.0793188764371999</v>
      </c>
      <c r="O71" s="4">
        <v>0</v>
      </c>
      <c r="P71" s="5">
        <f>IF(O84=0,"- - -",O71/O84*100)</f>
        <v>0</v>
      </c>
      <c r="Q71" s="4">
        <v>0</v>
      </c>
      <c r="R71" s="5" t="str">
        <f>IF(Q84=0,"- - -",Q71/Q84*100)</f>
        <v>- - -</v>
      </c>
      <c r="S71" s="4">
        <v>2</v>
      </c>
      <c r="T71" s="5">
        <f>IF(S84=0,"- - -",S71/S84*100)</f>
        <v>10</v>
      </c>
      <c r="U71" s="26">
        <f>C71+E71+G71+I71+K71+M71+O71+Q71+S71</f>
        <v>5647</v>
      </c>
      <c r="V71" s="27">
        <f>IF(U84=0,"- - -",U71/U84*100)</f>
        <v>4.5282504450467496</v>
      </c>
    </row>
    <row r="72" spans="1:22" x14ac:dyDescent="0.3">
      <c r="A72" s="52" t="s">
        <v>54</v>
      </c>
      <c r="B72" s="144" t="s">
        <v>130</v>
      </c>
      <c r="C72" s="9">
        <v>42</v>
      </c>
      <c r="D72" s="3">
        <f>IF(C84=0,"- - -",C72/C84*100)</f>
        <v>82.35294117647058</v>
      </c>
      <c r="E72" s="2">
        <v>410</v>
      </c>
      <c r="F72" s="3">
        <f>IF(E84=0,"- - -",E72/E84*100)</f>
        <v>79.150579150579148</v>
      </c>
      <c r="G72" s="2">
        <v>1065</v>
      </c>
      <c r="H72" s="3">
        <f>IF(G84=0,"- - -",G72/G84*100)</f>
        <v>83.398590446358654</v>
      </c>
      <c r="I72" s="2">
        <v>14363</v>
      </c>
      <c r="J72" s="3">
        <f>IF(I84=0,"- - -",I72/I84*100)</f>
        <v>85.913386768752247</v>
      </c>
      <c r="K72" s="2">
        <v>78201</v>
      </c>
      <c r="L72" s="3">
        <f>IF(K84=0,"- - -",K72/K84*100)</f>
        <v>84.663353795186595</v>
      </c>
      <c r="M72" s="2">
        <v>11021</v>
      </c>
      <c r="N72" s="3">
        <f>IF(M84=0,"- - -",M72/M84*100)</f>
        <v>80.199388735264151</v>
      </c>
      <c r="O72" s="2">
        <v>10</v>
      </c>
      <c r="P72" s="3">
        <f>IF(O84=0,"- - -",O72/O84*100)</f>
        <v>76.923076923076934</v>
      </c>
      <c r="Q72" s="2">
        <v>0</v>
      </c>
      <c r="R72" s="3" t="str">
        <f>IF(Q84=0,"- - -",Q72/Q84*100)</f>
        <v>- - -</v>
      </c>
      <c r="S72" s="2">
        <v>16</v>
      </c>
      <c r="T72" s="3">
        <f>IF(S84=0,"- - -",S72/S84*100)</f>
        <v>80</v>
      </c>
      <c r="U72" s="26">
        <f t="shared" ref="U72:U83" si="4">C72+E72+G72+I72+K72+M72+O72+Q72+S72</f>
        <v>105128</v>
      </c>
      <c r="V72" s="29">
        <f>IF(U84=0,"- - -",U72/U84*100)</f>
        <v>84.300675188042277</v>
      </c>
    </row>
    <row r="73" spans="1:22" x14ac:dyDescent="0.3">
      <c r="A73" s="52" t="s">
        <v>55</v>
      </c>
      <c r="B73" s="144" t="s">
        <v>133</v>
      </c>
      <c r="C73" s="9">
        <v>0</v>
      </c>
      <c r="D73" s="3">
        <f>IF(C84=0,"- - -",C73/C84*100)</f>
        <v>0</v>
      </c>
      <c r="E73" s="2">
        <v>0</v>
      </c>
      <c r="F73" s="3">
        <f>IF(E84=0,"- - -",E73/E84*100)</f>
        <v>0</v>
      </c>
      <c r="G73" s="2">
        <v>3</v>
      </c>
      <c r="H73" s="3">
        <f>IF(G84=0,"- - -",G73/G84*100)</f>
        <v>0.23492560689115116</v>
      </c>
      <c r="I73" s="2">
        <v>22</v>
      </c>
      <c r="J73" s="3">
        <f>IF(I84=0,"- - -",I73/I84*100)</f>
        <v>0.13159468835985166</v>
      </c>
      <c r="K73" s="2">
        <v>161</v>
      </c>
      <c r="L73" s="3">
        <f>IF(K84=0,"- - -",K73/K84*100)</f>
        <v>0.17430467591239296</v>
      </c>
      <c r="M73" s="2">
        <v>46</v>
      </c>
      <c r="N73" s="3">
        <f>IF(M84=0,"- - -",M73/M84*100)</f>
        <v>0.33474021248726532</v>
      </c>
      <c r="O73" s="2">
        <v>0</v>
      </c>
      <c r="P73" s="3">
        <f>IF(O84=0,"- - -",O73/O84*100)</f>
        <v>0</v>
      </c>
      <c r="Q73" s="2">
        <v>0</v>
      </c>
      <c r="R73" s="3" t="str">
        <f>IF(Q84=0,"- - -",Q73/Q84*100)</f>
        <v>- - -</v>
      </c>
      <c r="S73" s="2">
        <v>0</v>
      </c>
      <c r="T73" s="3">
        <f>IF(S84=0,"- - -",S73/S84*100)</f>
        <v>0</v>
      </c>
      <c r="U73" s="26">
        <f t="shared" si="4"/>
        <v>232</v>
      </c>
      <c r="V73" s="29">
        <f>IF(U84=0,"- - -",U73/U84*100)</f>
        <v>0.1860375603419242</v>
      </c>
    </row>
    <row r="74" spans="1:22" x14ac:dyDescent="0.3">
      <c r="A74" s="52" t="s">
        <v>56</v>
      </c>
      <c r="B74" s="144" t="s">
        <v>135</v>
      </c>
      <c r="C74" s="9">
        <v>0</v>
      </c>
      <c r="D74" s="3">
        <f>IF(C84=0,"- - -",C74/C84*100)</f>
        <v>0</v>
      </c>
      <c r="E74" s="2">
        <v>7</v>
      </c>
      <c r="F74" s="3">
        <f>IF(E84=0,"- - -",E74/E84*100)</f>
        <v>1.3513513513513513</v>
      </c>
      <c r="G74" s="2">
        <v>7</v>
      </c>
      <c r="H74" s="3">
        <f>IF(G84=0,"- - -",G74/G84*100)</f>
        <v>0.54815974941268597</v>
      </c>
      <c r="I74" s="2">
        <v>137</v>
      </c>
      <c r="J74" s="3">
        <f>IF(I84=0,"- - -",I74/I84*100)</f>
        <v>0.8194760138772581</v>
      </c>
      <c r="K74" s="2">
        <v>907</v>
      </c>
      <c r="L74" s="3">
        <f>IF(K84=0,"- - -",K74/K84*100)</f>
        <v>0.98195242889776646</v>
      </c>
      <c r="M74" s="2">
        <v>172</v>
      </c>
      <c r="N74" s="3">
        <f>IF(M84=0,"- - -",M74/M84*100)</f>
        <v>1.2516373162567311</v>
      </c>
      <c r="O74" s="2">
        <v>0</v>
      </c>
      <c r="P74" s="3">
        <f>IF(O84=0,"- - -",O74/O84*100)</f>
        <v>0</v>
      </c>
      <c r="Q74" s="2">
        <v>0</v>
      </c>
      <c r="R74" s="3" t="str">
        <f>IF(Q84=0,"- - -",Q74/Q84*100)</f>
        <v>- - -</v>
      </c>
      <c r="S74" s="2">
        <v>0</v>
      </c>
      <c r="T74" s="3">
        <f>IF(S84=0,"- - -",S74/S84*100)</f>
        <v>0</v>
      </c>
      <c r="U74" s="26">
        <f t="shared" si="4"/>
        <v>1230</v>
      </c>
      <c r="V74" s="29">
        <f>IF(U84=0,"- - -",U74/U84*100)</f>
        <v>0.98631982422658104</v>
      </c>
    </row>
    <row r="75" spans="1:22" x14ac:dyDescent="0.3">
      <c r="A75" s="52" t="s">
        <v>57</v>
      </c>
      <c r="B75" s="144" t="s">
        <v>280</v>
      </c>
      <c r="C75" s="9">
        <v>0</v>
      </c>
      <c r="D75" s="3">
        <f>IF(C84=0,"- - -",C75/C84*100)</f>
        <v>0</v>
      </c>
      <c r="E75" s="2">
        <v>1</v>
      </c>
      <c r="F75" s="3">
        <f>IF(E84=0,"- - -",E75/E84*100)</f>
        <v>0.19305019305019305</v>
      </c>
      <c r="G75" s="2">
        <v>0</v>
      </c>
      <c r="H75" s="3">
        <f>IF(G84=0,"- - -",G75/G84*100)</f>
        <v>0</v>
      </c>
      <c r="I75" s="2">
        <v>17</v>
      </c>
      <c r="J75" s="3">
        <f>IF(I84=0,"- - -",I75/I84*100)</f>
        <v>0.10168680464170356</v>
      </c>
      <c r="K75" s="2">
        <v>123</v>
      </c>
      <c r="L75" s="3">
        <f>IF(K84=0,"- - -",K75/K84*100)</f>
        <v>0.13316444184611387</v>
      </c>
      <c r="M75" s="2">
        <v>23</v>
      </c>
      <c r="N75" s="3">
        <f>IF(M84=0,"- - -",M75/M84*100)</f>
        <v>0.16737010624363266</v>
      </c>
      <c r="O75" s="2">
        <v>0</v>
      </c>
      <c r="P75" s="3">
        <f>IF(O84=0,"- - -",O75/O84*100)</f>
        <v>0</v>
      </c>
      <c r="Q75" s="2">
        <v>0</v>
      </c>
      <c r="R75" s="3" t="str">
        <f>IF(Q84=0,"- - -",Q75/Q84*100)</f>
        <v>- - -</v>
      </c>
      <c r="S75" s="2">
        <v>0</v>
      </c>
      <c r="T75" s="3">
        <f>IF(S84=0,"- - -",S75/S84*100)</f>
        <v>0</v>
      </c>
      <c r="U75" s="26">
        <f t="shared" si="4"/>
        <v>164</v>
      </c>
      <c r="V75" s="29">
        <f>IF(U84=0,"- - -",U75/U84*100)</f>
        <v>0.13150930989687745</v>
      </c>
    </row>
    <row r="76" spans="1:22" x14ac:dyDescent="0.3">
      <c r="A76" s="52" t="s">
        <v>58</v>
      </c>
      <c r="B76" s="144" t="s">
        <v>139</v>
      </c>
      <c r="C76" s="9">
        <v>0</v>
      </c>
      <c r="D76" s="3">
        <f>IF(C84=0,"- - -",C76/C84*100)</f>
        <v>0</v>
      </c>
      <c r="E76" s="2">
        <v>0</v>
      </c>
      <c r="F76" s="3">
        <f>IF(E84=0,"- - -",E76/E84*100)</f>
        <v>0</v>
      </c>
      <c r="G76" s="2">
        <v>0</v>
      </c>
      <c r="H76" s="3">
        <f>IF(G84=0,"- - -",G76/G84*100)</f>
        <v>0</v>
      </c>
      <c r="I76" s="2">
        <v>6</v>
      </c>
      <c r="J76" s="3">
        <f>IF(I84=0,"- - -",I76/I84*100)</f>
        <v>3.5889460461777725E-2</v>
      </c>
      <c r="K76" s="2">
        <v>16</v>
      </c>
      <c r="L76" s="3">
        <f>IF(K84=0,"- - -",K76/K84*100)</f>
        <v>1.7322203817380668E-2</v>
      </c>
      <c r="M76" s="2">
        <v>1</v>
      </c>
      <c r="N76" s="3">
        <f>IF(M84=0,"- - -",M76/M84*100)</f>
        <v>7.2769611410275067E-3</v>
      </c>
      <c r="O76" s="2">
        <v>0</v>
      </c>
      <c r="P76" s="3">
        <f>IF(O84=0,"- - -",O76/O84*100)</f>
        <v>0</v>
      </c>
      <c r="Q76" s="2">
        <v>0</v>
      </c>
      <c r="R76" s="3" t="str">
        <f>IF(Q84=0,"- - -",Q76/Q84*100)</f>
        <v>- - -</v>
      </c>
      <c r="S76" s="2">
        <v>0</v>
      </c>
      <c r="T76" s="3">
        <f>IF(S84=0,"- - -",S76/S84*100)</f>
        <v>0</v>
      </c>
      <c r="U76" s="26">
        <f t="shared" si="4"/>
        <v>23</v>
      </c>
      <c r="V76" s="29">
        <f>IF(U84=0,"- - -",U76/U84*100)</f>
        <v>1.8443378827001106E-2</v>
      </c>
    </row>
    <row r="77" spans="1:22" x14ac:dyDescent="0.3">
      <c r="A77" s="52" t="s">
        <v>59</v>
      </c>
      <c r="B77" s="144" t="s">
        <v>141</v>
      </c>
      <c r="C77" s="9">
        <v>0</v>
      </c>
      <c r="D77" s="3">
        <f>IF(C84=0,"- - -",C77/C84*100)</f>
        <v>0</v>
      </c>
      <c r="E77" s="2">
        <v>6</v>
      </c>
      <c r="F77" s="3">
        <f>IF(E84=0,"- - -",E77/E84*100)</f>
        <v>1.1583011583011582</v>
      </c>
      <c r="G77" s="2">
        <v>18</v>
      </c>
      <c r="H77" s="3">
        <f>IF(G84=0,"- - -",G77/G84*100)</f>
        <v>1.4095536413469067</v>
      </c>
      <c r="I77" s="2">
        <v>107</v>
      </c>
      <c r="J77" s="3">
        <f>IF(I84=0,"- - -",I77/I84*100)</f>
        <v>0.64002871156836949</v>
      </c>
      <c r="K77" s="2">
        <v>640</v>
      </c>
      <c r="L77" s="3">
        <f>IF(K84=0,"- - -",K77/K84*100)</f>
        <v>0.69288815269522663</v>
      </c>
      <c r="M77" s="2">
        <v>164</v>
      </c>
      <c r="N77" s="3">
        <f>IF(M84=0,"- - -",M77/M84*100)</f>
        <v>1.1934216271285112</v>
      </c>
      <c r="O77" s="2">
        <v>0</v>
      </c>
      <c r="P77" s="3">
        <f>IF(O84=0,"- - -",O77/O84*100)</f>
        <v>0</v>
      </c>
      <c r="Q77" s="2">
        <v>0</v>
      </c>
      <c r="R77" s="3" t="str">
        <f>IF(Q84=0,"- - -",Q77/Q84*100)</f>
        <v>- - -</v>
      </c>
      <c r="S77" s="2">
        <v>0</v>
      </c>
      <c r="T77" s="3">
        <f>IF(S84=0,"- - -",S77/S84*100)</f>
        <v>0</v>
      </c>
      <c r="U77" s="26">
        <f t="shared" si="4"/>
        <v>935</v>
      </c>
      <c r="V77" s="29">
        <f>IF(U84=0,"- - -",U77/U84*100)</f>
        <v>0.74976344361939273</v>
      </c>
    </row>
    <row r="78" spans="1:22" x14ac:dyDescent="0.3">
      <c r="A78" s="52" t="s">
        <v>60</v>
      </c>
      <c r="B78" s="144" t="s">
        <v>281</v>
      </c>
      <c r="C78" s="9">
        <v>1</v>
      </c>
      <c r="D78" s="3">
        <f>IF(C84=0,"- - -",C78/C84*100)</f>
        <v>1.9607843137254901</v>
      </c>
      <c r="E78" s="2">
        <v>16</v>
      </c>
      <c r="F78" s="3">
        <f>IF(E84=0,"- - -",E78/E84*100)</f>
        <v>3.0888030888030888</v>
      </c>
      <c r="G78" s="2">
        <v>32</v>
      </c>
      <c r="H78" s="3">
        <f>IF(G84=0,"- - -",G78/G84*100)</f>
        <v>2.5058731401722789</v>
      </c>
      <c r="I78" s="2">
        <v>397</v>
      </c>
      <c r="J78" s="3">
        <f>IF(I84=0,"- - -",I78/I84*100)</f>
        <v>2.3746859672209597</v>
      </c>
      <c r="K78" s="2">
        <v>2305</v>
      </c>
      <c r="L78" s="3">
        <f>IF(K84=0,"- - -",K78/K84*100)</f>
        <v>2.4954799874414024</v>
      </c>
      <c r="M78" s="2">
        <v>432</v>
      </c>
      <c r="N78" s="3">
        <f>IF(M84=0,"- - -",M78/M84*100)</f>
        <v>3.1436472129238826</v>
      </c>
      <c r="O78" s="2">
        <v>1</v>
      </c>
      <c r="P78" s="3">
        <f>IF(O84=0,"- - -",O78/O84*100)</f>
        <v>7.6923076923076925</v>
      </c>
      <c r="Q78" s="2">
        <v>0</v>
      </c>
      <c r="R78" s="3" t="str">
        <f>IF(Q84=0,"- - -",Q78/Q84*100)</f>
        <v>- - -</v>
      </c>
      <c r="S78" s="2">
        <v>0</v>
      </c>
      <c r="T78" s="3">
        <f>IF(S84=0,"- - -",S78/S84*100)</f>
        <v>0</v>
      </c>
      <c r="U78" s="26">
        <f t="shared" si="4"/>
        <v>3184</v>
      </c>
      <c r="V78" s="29">
        <f>IF(U84=0,"- - -",U78/U84*100)</f>
        <v>2.5532051384857186</v>
      </c>
    </row>
    <row r="79" spans="1:22" x14ac:dyDescent="0.3">
      <c r="A79" s="52" t="s">
        <v>61</v>
      </c>
      <c r="B79" s="144" t="s">
        <v>144</v>
      </c>
      <c r="C79" s="9">
        <v>2</v>
      </c>
      <c r="D79" s="3">
        <f>IF(C84=0,"- - -",C79/C84*100)</f>
        <v>3.9215686274509802</v>
      </c>
      <c r="E79" s="2">
        <v>4</v>
      </c>
      <c r="F79" s="3">
        <f>IF(E84=0,"- - -",E79/E84*100)</f>
        <v>0.77220077220077221</v>
      </c>
      <c r="G79" s="2">
        <v>7</v>
      </c>
      <c r="H79" s="3">
        <f>IF(G84=0,"- - -",G79/G84*100)</f>
        <v>0.54815974941268597</v>
      </c>
      <c r="I79" s="2">
        <v>140</v>
      </c>
      <c r="J79" s="3">
        <f>IF(I84=0,"- - -",I79/I84*100)</f>
        <v>0.83742074410814693</v>
      </c>
      <c r="K79" s="2">
        <v>872</v>
      </c>
      <c r="L79" s="3">
        <f>IF(K84=0,"- - -",K79/K84*100)</f>
        <v>0.94406010804724638</v>
      </c>
      <c r="M79" s="2">
        <v>141</v>
      </c>
      <c r="N79" s="3">
        <f>IF(M84=0,"- - -",M79/M84*100)</f>
        <v>1.0260515208848786</v>
      </c>
      <c r="O79" s="2">
        <v>1</v>
      </c>
      <c r="P79" s="3">
        <f>IF(O84=0,"- - -",O79/O84*100)</f>
        <v>7.6923076923076925</v>
      </c>
      <c r="Q79" s="2">
        <v>0</v>
      </c>
      <c r="R79" s="3" t="str">
        <f>IF(Q84=0,"- - -",Q79/Q84*100)</f>
        <v>- - -</v>
      </c>
      <c r="S79" s="2">
        <v>0</v>
      </c>
      <c r="T79" s="3">
        <f>IF(S84=0,"- - -",S79/S84*100)</f>
        <v>0</v>
      </c>
      <c r="U79" s="26">
        <f t="shared" si="4"/>
        <v>1167</v>
      </c>
      <c r="V79" s="29">
        <f>IF(U84=0,"- - -",U79/U84*100)</f>
        <v>0.93580100396131705</v>
      </c>
    </row>
    <row r="80" spans="1:22" x14ac:dyDescent="0.3">
      <c r="A80" s="52" t="s">
        <v>62</v>
      </c>
      <c r="B80" s="144" t="s">
        <v>146</v>
      </c>
      <c r="C80" s="9">
        <v>1</v>
      </c>
      <c r="D80" s="3">
        <f>IF(C84=0,"- - -",C80/C84*100)</f>
        <v>1.9607843137254901</v>
      </c>
      <c r="E80" s="2">
        <v>42</v>
      </c>
      <c r="F80" s="3">
        <f>IF(E84=0,"- - -",E80/E84*100)</f>
        <v>8.1081081081081088</v>
      </c>
      <c r="G80" s="2">
        <v>56</v>
      </c>
      <c r="H80" s="3">
        <f>IF(G84=0,"- - -",G80/G84*100)</f>
        <v>4.3852779953014878</v>
      </c>
      <c r="I80" s="2">
        <v>548</v>
      </c>
      <c r="J80" s="3">
        <f>IF(I84=0,"- - -",I80/I84*100)</f>
        <v>3.2779040555090324</v>
      </c>
      <c r="K80" s="2">
        <v>3289</v>
      </c>
      <c r="L80" s="3">
        <f>IF(K84=0,"- - -",K80/K84*100)</f>
        <v>3.5607955222103129</v>
      </c>
      <c r="M80" s="2">
        <v>786</v>
      </c>
      <c r="N80" s="3">
        <f>IF(M84=0,"- - -",M80/M84*100)</f>
        <v>5.7196914568476203</v>
      </c>
      <c r="O80" s="2">
        <v>1</v>
      </c>
      <c r="P80" s="3">
        <f>IF(O84=0,"- - -",O80/O84*100)</f>
        <v>7.6923076923076925</v>
      </c>
      <c r="Q80" s="2">
        <v>0</v>
      </c>
      <c r="R80" s="3" t="str">
        <f>IF(Q84=0,"- - -",Q80/Q84*100)</f>
        <v>- - -</v>
      </c>
      <c r="S80" s="2">
        <v>1</v>
      </c>
      <c r="T80" s="3">
        <f>IF(S84=0,"- - -",S80/S84*100)</f>
        <v>5</v>
      </c>
      <c r="U80" s="26">
        <f t="shared" si="4"/>
        <v>4724</v>
      </c>
      <c r="V80" s="29">
        <f>IF(U84=0,"- - -",U80/U84*100)</f>
        <v>3.788109633858836</v>
      </c>
    </row>
    <row r="81" spans="1:24" x14ac:dyDescent="0.3">
      <c r="A81" s="53" t="s">
        <v>63</v>
      </c>
      <c r="B81" s="145" t="s">
        <v>148</v>
      </c>
      <c r="C81" s="10">
        <v>0</v>
      </c>
      <c r="D81" s="7">
        <f>IF(C84=0,"- - -",C81/C84*100)</f>
        <v>0</v>
      </c>
      <c r="E81" s="6">
        <v>3</v>
      </c>
      <c r="F81" s="7">
        <f>IF(E84=0,"- - -",E81/E84*100)</f>
        <v>0.5791505791505791</v>
      </c>
      <c r="G81" s="6">
        <v>6</v>
      </c>
      <c r="H81" s="7">
        <f>IF(G84=0,"- - -",G81/G84*100)</f>
        <v>0.46985121378230232</v>
      </c>
      <c r="I81" s="6">
        <v>85</v>
      </c>
      <c r="J81" s="7">
        <f>IF(I84=0,"- - -",I81/I84*100)</f>
        <v>0.50843402320851783</v>
      </c>
      <c r="K81" s="6">
        <v>493</v>
      </c>
      <c r="L81" s="7">
        <f>IF(K84=0,"- - -",K81/K84*100)</f>
        <v>0.53374040512304177</v>
      </c>
      <c r="M81" s="6">
        <v>85</v>
      </c>
      <c r="N81" s="7">
        <f>IF(M84=0,"- - -",M81/M84*100)</f>
        <v>0.61854169698733807</v>
      </c>
      <c r="O81" s="6">
        <v>0</v>
      </c>
      <c r="P81" s="7">
        <f>IF(O84=0,"- - -",O81/O84*100)</f>
        <v>0</v>
      </c>
      <c r="Q81" s="6">
        <v>0</v>
      </c>
      <c r="R81" s="7" t="str">
        <f>IF(Q84=0,"- - -",Q81/Q84*100)</f>
        <v>- - -</v>
      </c>
      <c r="S81" s="6">
        <v>0</v>
      </c>
      <c r="T81" s="7">
        <f>IF(S84=0,"- - -",S81/S84*100)</f>
        <v>0</v>
      </c>
      <c r="U81" s="26">
        <f t="shared" si="4"/>
        <v>672</v>
      </c>
      <c r="V81" s="29">
        <f>IF(U84=0,"- - -",U81/U84*100)</f>
        <v>0.53886741616281497</v>
      </c>
    </row>
    <row r="82" spans="1:24" x14ac:dyDescent="0.3">
      <c r="A82" s="53" t="s">
        <v>64</v>
      </c>
      <c r="B82" s="145" t="s">
        <v>150</v>
      </c>
      <c r="C82" s="10">
        <v>2</v>
      </c>
      <c r="D82" s="7">
        <f>IF(C84=0,"- - -",C82/C84*100)</f>
        <v>3.9215686274509802</v>
      </c>
      <c r="E82" s="6">
        <v>10</v>
      </c>
      <c r="F82" s="7">
        <f>IF(E84=0,"- - -",E82/E84*100)</f>
        <v>1.9305019305019304</v>
      </c>
      <c r="G82" s="6">
        <v>12</v>
      </c>
      <c r="H82" s="7">
        <f>IF(G84=0,"- - -",G82/G84*100)</f>
        <v>0.93970242756460465</v>
      </c>
      <c r="I82" s="6">
        <v>205</v>
      </c>
      <c r="J82" s="7">
        <f>IF(I84=0,"- - -",I82/I84*100)</f>
        <v>1.2262232324440723</v>
      </c>
      <c r="K82" s="6">
        <v>1172</v>
      </c>
      <c r="L82" s="7">
        <f>IF(K84=0,"- - -",K82/K84*100)</f>
        <v>1.2688514296231337</v>
      </c>
      <c r="M82" s="6">
        <v>169</v>
      </c>
      <c r="N82" s="7">
        <f>IF(M84=0,"- - -",M82/M84*100)</f>
        <v>1.2298064328336487</v>
      </c>
      <c r="O82" s="6">
        <v>0</v>
      </c>
      <c r="P82" s="7">
        <f>IF(O84=0,"- - -",O82/O84*100)</f>
        <v>0</v>
      </c>
      <c r="Q82" s="6">
        <v>0</v>
      </c>
      <c r="R82" s="7" t="str">
        <f>IF(Q84=0,"- - -",Q82/Q84*100)</f>
        <v>- - -</v>
      </c>
      <c r="S82" s="6">
        <v>1</v>
      </c>
      <c r="T82" s="7">
        <f>IF(S84=0,"- - -",S82/S84*100)</f>
        <v>5</v>
      </c>
      <c r="U82" s="26">
        <f t="shared" si="4"/>
        <v>1571</v>
      </c>
      <c r="V82" s="29">
        <f>IF(U84=0,"- - -",U82/U84*100)</f>
        <v>1.2597629624877713</v>
      </c>
    </row>
    <row r="83" spans="1:24" ht="15" thickBot="1" x14ac:dyDescent="0.35">
      <c r="A83" s="54" t="s">
        <v>65</v>
      </c>
      <c r="B83" s="145" t="s">
        <v>152</v>
      </c>
      <c r="C83" s="10">
        <v>0</v>
      </c>
      <c r="D83" s="7">
        <f>IF(C84=0,"- - -",C83/C84*100)</f>
        <v>0</v>
      </c>
      <c r="E83" s="6">
        <v>0</v>
      </c>
      <c r="F83" s="7">
        <f>IF(E84=0,"- - -",E83/E84*100)</f>
        <v>0</v>
      </c>
      <c r="G83" s="6">
        <v>0</v>
      </c>
      <c r="H83" s="7">
        <f>IF(G84=0,"- - -",G83/G84*100)</f>
        <v>0</v>
      </c>
      <c r="I83" s="6">
        <v>2</v>
      </c>
      <c r="J83" s="7">
        <f>IF(I84=0,"- - -",I83/I84*100)</f>
        <v>1.1963153487259242E-2</v>
      </c>
      <c r="K83" s="6">
        <v>23</v>
      </c>
      <c r="L83" s="7">
        <f>IF(K84=0,"- - -",K83/K84*100)</f>
        <v>2.490066798748471E-2</v>
      </c>
      <c r="M83" s="6">
        <v>4</v>
      </c>
      <c r="N83" s="7">
        <f>IF(M84=0,"- - -",M83/M84*100)</f>
        <v>2.9107844564110027E-2</v>
      </c>
      <c r="O83" s="6">
        <v>0</v>
      </c>
      <c r="P83" s="7">
        <f>IF(O84=0,"- - -",O83/O84*100)</f>
        <v>0</v>
      </c>
      <c r="Q83" s="6">
        <v>0</v>
      </c>
      <c r="R83" s="7" t="str">
        <f>IF(Q84=0,"- - -",Q83/Q84*100)</f>
        <v>- - -</v>
      </c>
      <c r="S83" s="6">
        <v>0</v>
      </c>
      <c r="T83" s="7">
        <f>IF(S84=0,"- - -",S83/S84*100)</f>
        <v>0</v>
      </c>
      <c r="U83" s="26">
        <f t="shared" si="4"/>
        <v>29</v>
      </c>
      <c r="V83" s="29">
        <f>IF(U84=0,"- - -",U83/U84*100)</f>
        <v>2.3254695042740525E-2</v>
      </c>
    </row>
    <row r="84" spans="1:24" x14ac:dyDescent="0.3">
      <c r="A84" s="161" t="s">
        <v>153</v>
      </c>
      <c r="B84" s="162"/>
      <c r="C84" s="14">
        <f>SUM(C71:C83)</f>
        <v>51</v>
      </c>
      <c r="D84" s="15">
        <f>IF(C84=0,"- - -",C84/C84*100)</f>
        <v>100</v>
      </c>
      <c r="E84" s="16">
        <f>SUM(E71:E83)</f>
        <v>518</v>
      </c>
      <c r="F84" s="15">
        <f>IF(E84=0,"- - -",E84/E84*100)</f>
        <v>100</v>
      </c>
      <c r="G84" s="16">
        <f>SUM(G71:G83)</f>
        <v>1277</v>
      </c>
      <c r="H84" s="15">
        <f>IF(G84=0,"- - -",G84/G84*100)</f>
        <v>100</v>
      </c>
      <c r="I84" s="16">
        <f>SUM(I71:I83)</f>
        <v>16718</v>
      </c>
      <c r="J84" s="15">
        <f>IF(I84=0,"- - -",I84/I84*100)</f>
        <v>100</v>
      </c>
      <c r="K84" s="16">
        <f>SUM(K71:K83)</f>
        <v>92367</v>
      </c>
      <c r="L84" s="15">
        <f>IF(K84=0,"- - -",K84/K84*100)</f>
        <v>100</v>
      </c>
      <c r="M84" s="16">
        <f>SUM(M71:M83)</f>
        <v>13742</v>
      </c>
      <c r="N84" s="15">
        <f>IF(M84=0,"- - -",M84/M84*100)</f>
        <v>100</v>
      </c>
      <c r="O84" s="16">
        <f>SUM(O71:O83)</f>
        <v>13</v>
      </c>
      <c r="P84" s="15">
        <f>IF(O84=0,"- - -",O84/O84*100)</f>
        <v>100</v>
      </c>
      <c r="Q84" s="16">
        <f>SUM(Q71:Q83)</f>
        <v>0</v>
      </c>
      <c r="R84" s="15" t="str">
        <f>IF(Q84=0,"- - -",Q84/Q84*100)</f>
        <v>- - -</v>
      </c>
      <c r="S84" s="16">
        <f>SUM(S71:S83)</f>
        <v>20</v>
      </c>
      <c r="T84" s="15">
        <f>IF(S84=0,"- - -",S84/S84*100)</f>
        <v>100</v>
      </c>
      <c r="U84" s="22">
        <f>SUM(U71:U83)</f>
        <v>124706</v>
      </c>
      <c r="V84" s="23">
        <f>IF(U84=0,"- - -",U84/U84*100)</f>
        <v>100</v>
      </c>
    </row>
    <row r="85" spans="1:24" ht="15" thickBot="1" x14ac:dyDescent="0.35">
      <c r="A85" s="163" t="s">
        <v>567</v>
      </c>
      <c r="B85" s="164"/>
      <c r="C85" s="18">
        <f>IF($U84=0,"- - -",C84/$U84*100)</f>
        <v>4.0896187833785062E-2</v>
      </c>
      <c r="D85" s="19"/>
      <c r="E85" s="20">
        <f>IF($U84=0,"- - -",E84/$U84*100)</f>
        <v>0.41537696662550316</v>
      </c>
      <c r="F85" s="19"/>
      <c r="G85" s="20">
        <f>IF($U84=0,"- - -",G84/$U84*100)</f>
        <v>1.0240084679165398</v>
      </c>
      <c r="H85" s="19"/>
      <c r="I85" s="20">
        <f>IF($U84=0,"- - -",I84/$U84*100)</f>
        <v>13.405930749121936</v>
      </c>
      <c r="J85" s="19"/>
      <c r="K85" s="20">
        <f>IF($U84=0,"- - -",K84/$U84*100)</f>
        <v>74.067807483200482</v>
      </c>
      <c r="L85" s="19"/>
      <c r="M85" s="20">
        <f>IF($U84=0,"- - -",M84/$U84*100)</f>
        <v>11.019517906115182</v>
      </c>
      <c r="N85" s="19"/>
      <c r="O85" s="20">
        <f>IF($U84=0,"- - -",O84/$U84*100)</f>
        <v>1.0424518467435409E-2</v>
      </c>
      <c r="P85" s="19"/>
      <c r="Q85" s="20">
        <f>IF($U84=0,"- - -",Q84/$U84*100)</f>
        <v>0</v>
      </c>
      <c r="R85" s="19"/>
      <c r="S85" s="20">
        <f>IF($U84=0,"- - -",S84/$U84*100)</f>
        <v>1.6037720719131399E-2</v>
      </c>
      <c r="T85" s="19"/>
      <c r="U85" s="24">
        <f>IF($U84=0,"- - -",U84/$U84*100)</f>
        <v>100</v>
      </c>
      <c r="V85" s="25"/>
    </row>
    <row r="88" spans="1:24" x14ac:dyDescent="0.3">
      <c r="A88" s="1" t="s">
        <v>205</v>
      </c>
      <c r="J88" s="48"/>
      <c r="L88" s="48"/>
    </row>
    <row r="89" spans="1:24" ht="15" thickBot="1" x14ac:dyDescent="0.35"/>
    <row r="90" spans="1:24" ht="14.4" customHeight="1" x14ac:dyDescent="0.3">
      <c r="A90" s="157" t="s">
        <v>109</v>
      </c>
      <c r="B90" s="158"/>
      <c r="C90" s="32" t="s">
        <v>213</v>
      </c>
      <c r="D90" s="33"/>
      <c r="E90" s="32" t="s">
        <v>214</v>
      </c>
      <c r="F90" s="33"/>
      <c r="G90" s="32" t="s">
        <v>215</v>
      </c>
      <c r="H90" s="33"/>
      <c r="I90" s="32" t="s">
        <v>216</v>
      </c>
      <c r="J90" s="33"/>
      <c r="K90" s="32" t="s">
        <v>217</v>
      </c>
      <c r="L90" s="33"/>
      <c r="M90" s="32" t="s">
        <v>218</v>
      </c>
      <c r="N90" s="33"/>
      <c r="O90" s="32" t="s">
        <v>219</v>
      </c>
      <c r="P90" s="33"/>
      <c r="Q90" s="32" t="s">
        <v>220</v>
      </c>
      <c r="R90" s="33"/>
      <c r="S90" s="32" t="s">
        <v>221</v>
      </c>
      <c r="T90" s="33"/>
      <c r="U90" s="32" t="s">
        <v>222</v>
      </c>
      <c r="V90" s="33"/>
      <c r="W90" s="35" t="s">
        <v>153</v>
      </c>
      <c r="X90" s="36"/>
    </row>
    <row r="91" spans="1:24" ht="15" thickBot="1" x14ac:dyDescent="0.35">
      <c r="A91" s="159"/>
      <c r="B91" s="160"/>
      <c r="C91" s="37" t="s">
        <v>154</v>
      </c>
      <c r="D91" s="38" t="s">
        <v>0</v>
      </c>
      <c r="E91" s="39" t="s">
        <v>154</v>
      </c>
      <c r="F91" s="38" t="s">
        <v>0</v>
      </c>
      <c r="G91" s="39" t="s">
        <v>154</v>
      </c>
      <c r="H91" s="38" t="s">
        <v>0</v>
      </c>
      <c r="I91" s="37" t="s">
        <v>154</v>
      </c>
      <c r="J91" s="38" t="s">
        <v>0</v>
      </c>
      <c r="K91" s="37" t="s">
        <v>154</v>
      </c>
      <c r="L91" s="38" t="s">
        <v>0</v>
      </c>
      <c r="M91" s="37" t="s">
        <v>154</v>
      </c>
      <c r="N91" s="38" t="s">
        <v>0</v>
      </c>
      <c r="O91" s="37" t="s">
        <v>154</v>
      </c>
      <c r="P91" s="38" t="s">
        <v>0</v>
      </c>
      <c r="Q91" s="37" t="s">
        <v>154</v>
      </c>
      <c r="R91" s="38" t="s">
        <v>0</v>
      </c>
      <c r="S91" s="37" t="s">
        <v>154</v>
      </c>
      <c r="T91" s="38" t="s">
        <v>0</v>
      </c>
      <c r="U91" s="37" t="s">
        <v>154</v>
      </c>
      <c r="V91" s="38" t="s">
        <v>0</v>
      </c>
      <c r="W91" s="41" t="s">
        <v>154</v>
      </c>
      <c r="X91" s="42" t="s">
        <v>0</v>
      </c>
    </row>
    <row r="92" spans="1:24" x14ac:dyDescent="0.3">
      <c r="A92" s="55" t="s">
        <v>53</v>
      </c>
      <c r="B92" s="143" t="s">
        <v>560</v>
      </c>
      <c r="C92" s="8">
        <v>2</v>
      </c>
      <c r="D92" s="5">
        <f>IF(C105=0,"- - -",C92/C105*100)</f>
        <v>3.3333333333333335</v>
      </c>
      <c r="E92" s="4">
        <v>237</v>
      </c>
      <c r="F92" s="5">
        <f>IF(E105=0,"- - -",E92/E105*100)</f>
        <v>5.554253573939536</v>
      </c>
      <c r="G92" s="4">
        <v>1142</v>
      </c>
      <c r="H92" s="5">
        <f>IF(G105=0,"- - -",G92/G105*100)</f>
        <v>5.4819508448540706</v>
      </c>
      <c r="I92" s="4">
        <v>1951</v>
      </c>
      <c r="J92" s="5">
        <f>IF(I105=0,"- - -",I92/I105*100)</f>
        <v>4.23293050704042</v>
      </c>
      <c r="K92" s="4">
        <v>1506</v>
      </c>
      <c r="L92" s="5">
        <f>IF(K105=0,"- - -",K92/K105*100)</f>
        <v>4.1496748594731621</v>
      </c>
      <c r="M92" s="4">
        <v>666</v>
      </c>
      <c r="N92" s="5">
        <f>IF(M105=0,"- - -",M92/M105*100)</f>
        <v>4.5625813523326713</v>
      </c>
      <c r="O92" s="4">
        <v>133</v>
      </c>
      <c r="P92" s="5">
        <f>IF(O105=0,"- - -",O92/O105*100)</f>
        <v>5.3955375253549693</v>
      </c>
      <c r="Q92" s="4">
        <v>8</v>
      </c>
      <c r="R92" s="5">
        <f>IF(Q105=0,"- - -",Q92/Q105*100)</f>
        <v>8.2474226804123703</v>
      </c>
      <c r="S92" s="4">
        <v>1</v>
      </c>
      <c r="T92" s="5">
        <f>IF(S105=0,"- - -",S92/S105*100)</f>
        <v>25</v>
      </c>
      <c r="U92" s="4">
        <v>0</v>
      </c>
      <c r="V92" s="5" t="str">
        <f>IF(U105=0,"- - -",U92/U105*100)</f>
        <v>- - -</v>
      </c>
      <c r="W92" s="26">
        <f>C92+E92+G92+I92+K92+M92+O92+Q92+S92+U92</f>
        <v>5646</v>
      </c>
      <c r="X92" s="27">
        <f>IF(W105=0,"- - -",W92/W105*100)</f>
        <v>4.5274848642797005</v>
      </c>
    </row>
    <row r="93" spans="1:24" x14ac:dyDescent="0.3">
      <c r="A93" s="52" t="s">
        <v>54</v>
      </c>
      <c r="B93" s="144" t="s">
        <v>130</v>
      </c>
      <c r="C93" s="9">
        <v>49</v>
      </c>
      <c r="D93" s="3">
        <f>IF(C105=0,"- - -",C93/C105*100)</f>
        <v>81.666666666666671</v>
      </c>
      <c r="E93" s="2">
        <v>3516</v>
      </c>
      <c r="F93" s="3">
        <f>IF(E105=0,"- - -",E93/E105*100)</f>
        <v>82.399812514647294</v>
      </c>
      <c r="G93" s="2">
        <v>17095</v>
      </c>
      <c r="H93" s="3">
        <f>IF(G105=0,"- - -",G93/G105*100)</f>
        <v>82.061251920122885</v>
      </c>
      <c r="I93" s="2">
        <v>39920</v>
      </c>
      <c r="J93" s="3">
        <f>IF(I105=0,"- - -",I93/I105*100)</f>
        <v>86.611269011303733</v>
      </c>
      <c r="K93" s="2">
        <v>30854</v>
      </c>
      <c r="L93" s="3">
        <f>IF(K105=0,"- - -",K93/K105*100)</f>
        <v>85.015981483522538</v>
      </c>
      <c r="M93" s="2">
        <v>11719</v>
      </c>
      <c r="N93" s="3">
        <f>IF(M105=0,"- - -",M93/M105*100)</f>
        <v>80.28361992190176</v>
      </c>
      <c r="O93" s="2">
        <v>1905</v>
      </c>
      <c r="P93" s="3">
        <f>IF(O105=0,"- - -",O93/O105*100)</f>
        <v>77.281947261663291</v>
      </c>
      <c r="Q93" s="2">
        <v>68</v>
      </c>
      <c r="R93" s="3">
        <f>IF(Q105=0,"- - -",Q93/Q105*100)</f>
        <v>70.103092783505147</v>
      </c>
      <c r="S93" s="2">
        <v>2</v>
      </c>
      <c r="T93" s="3">
        <f>IF(S105=0,"- - -",S93/S105*100)</f>
        <v>50</v>
      </c>
      <c r="U93" s="2">
        <v>0</v>
      </c>
      <c r="V93" s="3" t="str">
        <f>IF(U105=0,"- - -",U93/U105*100)</f>
        <v>- - -</v>
      </c>
      <c r="W93" s="26">
        <f t="shared" ref="W93:W104" si="5">C93+E93+G93+I93+K93+M93+O93+Q93+S93+U93</f>
        <v>105128</v>
      </c>
      <c r="X93" s="29">
        <f>IF(W105=0,"- - -",W93/W105*100)</f>
        <v>84.301351188805583</v>
      </c>
    </row>
    <row r="94" spans="1:24" x14ac:dyDescent="0.3">
      <c r="A94" s="52" t="s">
        <v>55</v>
      </c>
      <c r="B94" s="144" t="s">
        <v>133</v>
      </c>
      <c r="C94" s="9">
        <v>0</v>
      </c>
      <c r="D94" s="3">
        <f>IF(C105=0,"- - -",C94/C105*100)</f>
        <v>0</v>
      </c>
      <c r="E94" s="2">
        <v>3</v>
      </c>
      <c r="F94" s="3">
        <f>IF(E105=0,"- - -",E94/E105*100)</f>
        <v>7.0307007265057425E-2</v>
      </c>
      <c r="G94" s="2">
        <v>13</v>
      </c>
      <c r="H94" s="3">
        <f>IF(G105=0,"- - -",G94/G105*100)</f>
        <v>6.2403993855606757E-2</v>
      </c>
      <c r="I94" s="2">
        <v>39</v>
      </c>
      <c r="J94" s="3">
        <f>IF(I105=0,"- - -",I94/I105*100)</f>
        <v>8.4615217721464062E-2</v>
      </c>
      <c r="K94" s="2">
        <v>86</v>
      </c>
      <c r="L94" s="3">
        <f>IF(K105=0,"- - -",K94/K105*100)</f>
        <v>0.23696682464454977</v>
      </c>
      <c r="M94" s="2">
        <v>76</v>
      </c>
      <c r="N94" s="3">
        <f>IF(M105=0,"- - -",M94/M105*100)</f>
        <v>0.52065492909501954</v>
      </c>
      <c r="O94" s="2">
        <v>15</v>
      </c>
      <c r="P94" s="3">
        <f>IF(O105=0,"- - -",O94/O105*100)</f>
        <v>0.6085192697768762</v>
      </c>
      <c r="Q94" s="2">
        <v>0</v>
      </c>
      <c r="R94" s="3">
        <f>IF(Q105=0,"- - -",Q94/Q105*100)</f>
        <v>0</v>
      </c>
      <c r="S94" s="2">
        <v>0</v>
      </c>
      <c r="T94" s="3">
        <f>IF(S105=0,"- - -",S94/S105*100)</f>
        <v>0</v>
      </c>
      <c r="U94" s="2">
        <v>0</v>
      </c>
      <c r="V94" s="3" t="str">
        <f>IF(U105=0,"- - -",U94/U105*100)</f>
        <v>- - -</v>
      </c>
      <c r="W94" s="26">
        <f t="shared" si="5"/>
        <v>232</v>
      </c>
      <c r="X94" s="29">
        <f>IF(W105=0,"- - -",W94/W105*100)</f>
        <v>0.18603905216310493</v>
      </c>
    </row>
    <row r="95" spans="1:24" x14ac:dyDescent="0.3">
      <c r="A95" s="52" t="s">
        <v>56</v>
      </c>
      <c r="B95" s="144" t="s">
        <v>135</v>
      </c>
      <c r="C95" s="9">
        <v>0</v>
      </c>
      <c r="D95" s="3">
        <f>IF(C105=0,"- - -",C95/C105*100)</f>
        <v>0</v>
      </c>
      <c r="E95" s="2">
        <v>28</v>
      </c>
      <c r="F95" s="3">
        <f>IF(E105=0,"- - -",E95/E105*100)</f>
        <v>0.65619873447386923</v>
      </c>
      <c r="G95" s="2">
        <v>139</v>
      </c>
      <c r="H95" s="3">
        <f>IF(G105=0,"- - -",G95/G105*100)</f>
        <v>0.66724270353302617</v>
      </c>
      <c r="I95" s="2">
        <v>353</v>
      </c>
      <c r="J95" s="3">
        <f>IF(I105=0,"- - -",I95/I105*100)</f>
        <v>0.76587620142761059</v>
      </c>
      <c r="K95" s="2">
        <v>457</v>
      </c>
      <c r="L95" s="3">
        <f>IF(K105=0,"- - -",K95/K105*100)</f>
        <v>1.2592306844483634</v>
      </c>
      <c r="M95" s="2">
        <v>208</v>
      </c>
      <c r="N95" s="3">
        <f>IF(M105=0,"- - -",M95/M105*100)</f>
        <v>1.4249503322600534</v>
      </c>
      <c r="O95" s="2">
        <v>43</v>
      </c>
      <c r="P95" s="3">
        <f>IF(O105=0,"- - -",O95/O105*100)</f>
        <v>1.7444219066937119</v>
      </c>
      <c r="Q95" s="2">
        <v>2</v>
      </c>
      <c r="R95" s="3">
        <f>IF(Q105=0,"- - -",Q95/Q105*100)</f>
        <v>2.0618556701030926</v>
      </c>
      <c r="S95" s="2">
        <v>0</v>
      </c>
      <c r="T95" s="3">
        <f>IF(S105=0,"- - -",S95/S105*100)</f>
        <v>0</v>
      </c>
      <c r="U95" s="2">
        <v>0</v>
      </c>
      <c r="V95" s="3" t="str">
        <f>IF(U105=0,"- - -",U95/U105*100)</f>
        <v>- - -</v>
      </c>
      <c r="W95" s="26">
        <f t="shared" si="5"/>
        <v>1230</v>
      </c>
      <c r="X95" s="29">
        <f>IF(W105=0,"- - -",W95/W105*100)</f>
        <v>0.98632773345094427</v>
      </c>
    </row>
    <row r="96" spans="1:24" x14ac:dyDescent="0.3">
      <c r="A96" s="52" t="s">
        <v>57</v>
      </c>
      <c r="B96" s="144" t="s">
        <v>280</v>
      </c>
      <c r="C96" s="9">
        <v>0</v>
      </c>
      <c r="D96" s="3">
        <f>IF(C105=0,"- - -",C96/C105*100)</f>
        <v>0</v>
      </c>
      <c r="E96" s="2">
        <v>2</v>
      </c>
      <c r="F96" s="3">
        <f>IF(E105=0,"- - -",E96/E105*100)</f>
        <v>4.6871338176704948E-2</v>
      </c>
      <c r="G96" s="2">
        <v>12</v>
      </c>
      <c r="H96" s="3">
        <f>IF(G105=0,"- - -",G96/G105*100)</f>
        <v>5.7603686635944701E-2</v>
      </c>
      <c r="I96" s="2">
        <v>31</v>
      </c>
      <c r="J96" s="3">
        <f>IF(I105=0,"- - -",I96/I105*100)</f>
        <v>6.7258249983727841E-2</v>
      </c>
      <c r="K96" s="2">
        <v>56</v>
      </c>
      <c r="L96" s="3">
        <f>IF(K105=0,"- - -",K96/K105*100)</f>
        <v>0.15430397883831148</v>
      </c>
      <c r="M96" s="2">
        <v>43</v>
      </c>
      <c r="N96" s="3">
        <f>IF(M105=0,"- - -",M96/M105*100)</f>
        <v>0.29458107830376107</v>
      </c>
      <c r="O96" s="2">
        <v>17</v>
      </c>
      <c r="P96" s="3">
        <f>IF(O105=0,"- - -",O96/O105*100)</f>
        <v>0.68965517241379315</v>
      </c>
      <c r="Q96" s="2">
        <v>3</v>
      </c>
      <c r="R96" s="3">
        <f>IF(Q105=0,"- - -",Q96/Q105*100)</f>
        <v>3.0927835051546393</v>
      </c>
      <c r="S96" s="2">
        <v>0</v>
      </c>
      <c r="T96" s="3">
        <f>IF(S105=0,"- - -",S96/S105*100)</f>
        <v>0</v>
      </c>
      <c r="U96" s="2">
        <v>0</v>
      </c>
      <c r="V96" s="3" t="str">
        <f>IF(U105=0,"- - -",U96/U105*100)</f>
        <v>- - -</v>
      </c>
      <c r="W96" s="26">
        <f t="shared" si="5"/>
        <v>164</v>
      </c>
      <c r="X96" s="29">
        <f>IF(W105=0,"- - -",W96/W105*100)</f>
        <v>0.1315103644601259</v>
      </c>
    </row>
    <row r="97" spans="1:28" x14ac:dyDescent="0.3">
      <c r="A97" s="52" t="s">
        <v>58</v>
      </c>
      <c r="B97" s="144" t="s">
        <v>139</v>
      </c>
      <c r="C97" s="9">
        <v>0</v>
      </c>
      <c r="D97" s="3">
        <f>IF(C105=0,"- - -",C97/C105*100)</f>
        <v>0</v>
      </c>
      <c r="E97" s="2">
        <v>0</v>
      </c>
      <c r="F97" s="3">
        <f>IF(E105=0,"- - -",E97/E105*100)</f>
        <v>0</v>
      </c>
      <c r="G97" s="2">
        <v>1</v>
      </c>
      <c r="H97" s="3">
        <f>IF(G105=0,"- - -",G97/G105*100)</f>
        <v>4.8003072196620587E-3</v>
      </c>
      <c r="I97" s="2">
        <v>6</v>
      </c>
      <c r="J97" s="3">
        <f>IF(I105=0,"- - -",I97/I105*100)</f>
        <v>1.3017725803302163E-2</v>
      </c>
      <c r="K97" s="2">
        <v>4</v>
      </c>
      <c r="L97" s="3">
        <f>IF(K105=0,"- - -",K97/K105*100)</f>
        <v>1.1021712774165107E-2</v>
      </c>
      <c r="M97" s="2">
        <v>12</v>
      </c>
      <c r="N97" s="3">
        <f>IF(M105=0,"- - -",M97/M105*100)</f>
        <v>8.2208673015003078E-2</v>
      </c>
      <c r="O97" s="2">
        <v>0</v>
      </c>
      <c r="P97" s="3">
        <f>IF(O105=0,"- - -",O97/O105*100)</f>
        <v>0</v>
      </c>
      <c r="Q97" s="2">
        <v>0</v>
      </c>
      <c r="R97" s="3">
        <f>IF(Q105=0,"- - -",Q97/Q105*100)</f>
        <v>0</v>
      </c>
      <c r="S97" s="2">
        <v>0</v>
      </c>
      <c r="T97" s="3">
        <f>IF(S105=0,"- - -",S97/S105*100)</f>
        <v>0</v>
      </c>
      <c r="U97" s="2">
        <v>0</v>
      </c>
      <c r="V97" s="3" t="str">
        <f>IF(U105=0,"- - -",U97/U105*100)</f>
        <v>- - -</v>
      </c>
      <c r="W97" s="26">
        <f t="shared" si="5"/>
        <v>23</v>
      </c>
      <c r="X97" s="29">
        <f>IF(W105=0,"- - -",W97/W105*100)</f>
        <v>1.8443526723066438E-2</v>
      </c>
    </row>
    <row r="98" spans="1:28" x14ac:dyDescent="0.3">
      <c r="A98" s="52" t="s">
        <v>59</v>
      </c>
      <c r="B98" s="144" t="s">
        <v>141</v>
      </c>
      <c r="C98" s="9">
        <v>0</v>
      </c>
      <c r="D98" s="3">
        <f>IF(C105=0,"- - -",C98/C105*100)</f>
        <v>0</v>
      </c>
      <c r="E98" s="2">
        <v>24</v>
      </c>
      <c r="F98" s="3">
        <f>IF(E105=0,"- - -",E98/E105*100)</f>
        <v>0.5624560581204594</v>
      </c>
      <c r="G98" s="2">
        <v>156</v>
      </c>
      <c r="H98" s="3">
        <f>IF(G105=0,"- - -",G98/G105*100)</f>
        <v>0.74884792626728103</v>
      </c>
      <c r="I98" s="2">
        <v>280</v>
      </c>
      <c r="J98" s="3">
        <f>IF(I105=0,"- - -",I98/I105*100)</f>
        <v>0.60749387082076756</v>
      </c>
      <c r="K98" s="2">
        <v>278</v>
      </c>
      <c r="L98" s="3">
        <f>IF(K105=0,"- - -",K98/K105*100)</f>
        <v>0.76600903780447482</v>
      </c>
      <c r="M98" s="2">
        <v>171</v>
      </c>
      <c r="N98" s="3">
        <f>IF(M105=0,"- - -",M98/M105*100)</f>
        <v>1.1714735904637941</v>
      </c>
      <c r="O98" s="2">
        <v>25</v>
      </c>
      <c r="P98" s="3">
        <f>IF(O105=0,"- - -",O98/O105*100)</f>
        <v>1.0141987829614605</v>
      </c>
      <c r="Q98" s="2">
        <v>1</v>
      </c>
      <c r="R98" s="3">
        <f>IF(Q105=0,"- - -",Q98/Q105*100)</f>
        <v>1.0309278350515463</v>
      </c>
      <c r="S98" s="2">
        <v>0</v>
      </c>
      <c r="T98" s="3">
        <f>IF(S105=0,"- - -",S98/S105*100)</f>
        <v>0</v>
      </c>
      <c r="U98" s="2">
        <v>0</v>
      </c>
      <c r="V98" s="3" t="str">
        <f>IF(U105=0,"- - -",U98/U105*100)</f>
        <v>- - -</v>
      </c>
      <c r="W98" s="26">
        <f t="shared" si="5"/>
        <v>935</v>
      </c>
      <c r="X98" s="29">
        <f>IF(W105=0,"- - -",W98/W105*100)</f>
        <v>0.74976945591596167</v>
      </c>
    </row>
    <row r="99" spans="1:28" x14ac:dyDescent="0.3">
      <c r="A99" s="52" t="s">
        <v>60</v>
      </c>
      <c r="B99" s="144" t="s">
        <v>281</v>
      </c>
      <c r="C99" s="9">
        <v>5</v>
      </c>
      <c r="D99" s="3">
        <f>IF(C105=0,"- - -",C99/C105*100)</f>
        <v>8.3333333333333321</v>
      </c>
      <c r="E99" s="2">
        <v>127</v>
      </c>
      <c r="F99" s="3">
        <f>IF(E105=0,"- - -",E99/E105*100)</f>
        <v>2.9763299742207638</v>
      </c>
      <c r="G99" s="2">
        <v>476</v>
      </c>
      <c r="H99" s="3">
        <f>IF(G105=0,"- - -",G99/G105*100)</f>
        <v>2.28494623655914</v>
      </c>
      <c r="I99" s="2">
        <v>903</v>
      </c>
      <c r="J99" s="3">
        <f>IF(I105=0,"- - -",I99/I105*100)</f>
        <v>1.9591677333969757</v>
      </c>
      <c r="K99" s="2">
        <v>1007</v>
      </c>
      <c r="L99" s="3">
        <f>IF(K105=0,"- - -",K99/K105*100)</f>
        <v>2.7747161908960654</v>
      </c>
      <c r="M99" s="2">
        <v>570</v>
      </c>
      <c r="N99" s="3">
        <f>IF(M105=0,"- - -",M99/M105*100)</f>
        <v>3.9049119682126467</v>
      </c>
      <c r="O99" s="2">
        <v>88</v>
      </c>
      <c r="P99" s="3">
        <f>IF(O105=0,"- - -",O99/O105*100)</f>
        <v>3.5699797160243407</v>
      </c>
      <c r="Q99" s="2">
        <v>8</v>
      </c>
      <c r="R99" s="3">
        <f>IF(Q105=0,"- - -",Q99/Q105*100)</f>
        <v>8.2474226804123703</v>
      </c>
      <c r="S99" s="2">
        <v>0</v>
      </c>
      <c r="T99" s="3">
        <f>IF(S105=0,"- - -",S99/S105*100)</f>
        <v>0</v>
      </c>
      <c r="U99" s="2">
        <v>0</v>
      </c>
      <c r="V99" s="3" t="str">
        <f>IF(U105=0,"- - -",U99/U105*100)</f>
        <v>- - -</v>
      </c>
      <c r="W99" s="26">
        <f t="shared" si="5"/>
        <v>3184</v>
      </c>
      <c r="X99" s="29">
        <f>IF(W105=0,"- - -",W99/W105*100)</f>
        <v>2.5532256124453712</v>
      </c>
    </row>
    <row r="100" spans="1:28" x14ac:dyDescent="0.3">
      <c r="A100" s="52" t="s">
        <v>61</v>
      </c>
      <c r="B100" s="144" t="s">
        <v>144</v>
      </c>
      <c r="C100" s="9">
        <v>1</v>
      </c>
      <c r="D100" s="3">
        <f>IF(C105=0,"- - -",C100/C105*100)</f>
        <v>1.6666666666666667</v>
      </c>
      <c r="E100" s="2">
        <v>92</v>
      </c>
      <c r="F100" s="3">
        <f>IF(E105=0,"- - -",E100/E105*100)</f>
        <v>2.1560815561284272</v>
      </c>
      <c r="G100" s="2">
        <v>327</v>
      </c>
      <c r="H100" s="3">
        <f>IF(G105=0,"- - -",G100/G105*100)</f>
        <v>1.5697004608294933</v>
      </c>
      <c r="I100" s="2">
        <v>349</v>
      </c>
      <c r="J100" s="3">
        <f>IF(I105=0,"- - -",I100/I105*100)</f>
        <v>0.75719771755874243</v>
      </c>
      <c r="K100" s="2">
        <v>258</v>
      </c>
      <c r="L100" s="3">
        <f>IF(K105=0,"- - -",K100/K105*100)</f>
        <v>0.7109004739336493</v>
      </c>
      <c r="M100" s="2">
        <v>116</v>
      </c>
      <c r="N100" s="3">
        <f>IF(M105=0,"- - -",M100/M105*100)</f>
        <v>0.79468383914502982</v>
      </c>
      <c r="O100" s="2">
        <v>22</v>
      </c>
      <c r="P100" s="3">
        <f>IF(O105=0,"- - -",O100/O105*100)</f>
        <v>0.89249492900608518</v>
      </c>
      <c r="Q100" s="2">
        <v>2</v>
      </c>
      <c r="R100" s="3">
        <f>IF(Q105=0,"- - -",Q100/Q105*100)</f>
        <v>2.0618556701030926</v>
      </c>
      <c r="S100" s="2">
        <v>0</v>
      </c>
      <c r="T100" s="3">
        <f>IF(S105=0,"- - -",S100/S105*100)</f>
        <v>0</v>
      </c>
      <c r="U100" s="2">
        <v>0</v>
      </c>
      <c r="V100" s="3" t="str">
        <f>IF(U105=0,"- - -",U100/U105*100)</f>
        <v>- - -</v>
      </c>
      <c r="W100" s="26">
        <f t="shared" si="5"/>
        <v>1167</v>
      </c>
      <c r="X100" s="29">
        <f>IF(W105=0,"- - -",W100/W105*100)</f>
        <v>0.93580850807906657</v>
      </c>
    </row>
    <row r="101" spans="1:28" x14ac:dyDescent="0.3">
      <c r="A101" s="52" t="s">
        <v>62</v>
      </c>
      <c r="B101" s="144" t="s">
        <v>146</v>
      </c>
      <c r="C101" s="9">
        <v>3</v>
      </c>
      <c r="D101" s="3">
        <f>IF(C105=0,"- - -",C101/C105*100)</f>
        <v>5</v>
      </c>
      <c r="E101" s="2">
        <v>155</v>
      </c>
      <c r="F101" s="3">
        <f>IF(E105=0,"- - -",E101/E105*100)</f>
        <v>3.632528708694633</v>
      </c>
      <c r="G101" s="2">
        <v>990</v>
      </c>
      <c r="H101" s="3">
        <f>IF(G105=0,"- - -",G101/G105*100)</f>
        <v>4.7523041474654377</v>
      </c>
      <c r="I101" s="2">
        <v>1496</v>
      </c>
      <c r="J101" s="3">
        <f>IF(I105=0,"- - -",I101/I105*100)</f>
        <v>3.2457529669566729</v>
      </c>
      <c r="K101" s="2">
        <v>1219</v>
      </c>
      <c r="L101" s="3">
        <f>IF(K105=0,"- - -",K101/K105*100)</f>
        <v>3.3588669679268159</v>
      </c>
      <c r="M101" s="2">
        <v>699</v>
      </c>
      <c r="N101" s="3">
        <f>IF(M105=0,"- - -",M101/M105*100)</f>
        <v>4.7886552031239296</v>
      </c>
      <c r="O101" s="2">
        <v>156</v>
      </c>
      <c r="P101" s="3">
        <f>IF(O105=0,"- - -",O101/O105*100)</f>
        <v>6.3286004056795129</v>
      </c>
      <c r="Q101" s="2">
        <v>5</v>
      </c>
      <c r="R101" s="3">
        <f>IF(Q105=0,"- - -",Q101/Q105*100)</f>
        <v>5.1546391752577314</v>
      </c>
      <c r="S101" s="2">
        <v>1</v>
      </c>
      <c r="T101" s="3">
        <f>IF(S105=0,"- - -",S101/S105*100)</f>
        <v>25</v>
      </c>
      <c r="U101" s="2">
        <v>0</v>
      </c>
      <c r="V101" s="3" t="str">
        <f>IF(U105=0,"- - -",U101/U105*100)</f>
        <v>- - -</v>
      </c>
      <c r="W101" s="26">
        <f t="shared" si="5"/>
        <v>4724</v>
      </c>
      <c r="X101" s="29">
        <f>IF(W105=0,"- - -",W101/W105*100)</f>
        <v>3.7881400104246019</v>
      </c>
    </row>
    <row r="102" spans="1:28" x14ac:dyDescent="0.3">
      <c r="A102" s="53" t="s">
        <v>63</v>
      </c>
      <c r="B102" s="145" t="s">
        <v>148</v>
      </c>
      <c r="C102" s="10">
        <v>0</v>
      </c>
      <c r="D102" s="7">
        <f>IF(C105=0,"- - -",C102/C105*100)</f>
        <v>0</v>
      </c>
      <c r="E102" s="6">
        <v>21</v>
      </c>
      <c r="F102" s="7">
        <f>IF(E105=0,"- - -",E102/E105*100)</f>
        <v>0.49214905085540189</v>
      </c>
      <c r="G102" s="6">
        <v>104</v>
      </c>
      <c r="H102" s="7">
        <f>IF(G105=0,"- - -",G102/G105*100)</f>
        <v>0.49923195084485406</v>
      </c>
      <c r="I102" s="6">
        <v>209</v>
      </c>
      <c r="J102" s="7">
        <f>IF(I105=0,"- - -",I102/I105*100)</f>
        <v>0.45345078214835871</v>
      </c>
      <c r="K102" s="6">
        <v>197</v>
      </c>
      <c r="L102" s="7">
        <f>IF(K105=0,"- - -",K102/K105*100)</f>
        <v>0.54281935412763138</v>
      </c>
      <c r="M102" s="6">
        <v>117</v>
      </c>
      <c r="N102" s="7">
        <f>IF(M105=0,"- - -",M102/M105*100)</f>
        <v>0.80153456189628014</v>
      </c>
      <c r="O102" s="6">
        <v>24</v>
      </c>
      <c r="P102" s="7">
        <f>IF(O105=0,"- - -",O102/O105*100)</f>
        <v>0.97363083164300201</v>
      </c>
      <c r="Q102" s="6">
        <v>0</v>
      </c>
      <c r="R102" s="7">
        <f>IF(Q105=0,"- - -",Q102/Q105*100)</f>
        <v>0</v>
      </c>
      <c r="S102" s="6">
        <v>0</v>
      </c>
      <c r="T102" s="7">
        <f>IF(S105=0,"- - -",S102/S105*100)</f>
        <v>0</v>
      </c>
      <c r="U102" s="6">
        <v>0</v>
      </c>
      <c r="V102" s="7" t="str">
        <f>IF(U105=0,"- - -",U102/U105*100)</f>
        <v>- - -</v>
      </c>
      <c r="W102" s="26">
        <f t="shared" si="5"/>
        <v>672</v>
      </c>
      <c r="X102" s="29">
        <f>IF(W105=0,"- - -",W102/W105*100)</f>
        <v>0.53887173730002802</v>
      </c>
    </row>
    <row r="103" spans="1:28" x14ac:dyDescent="0.3">
      <c r="A103" s="53" t="s">
        <v>64</v>
      </c>
      <c r="B103" s="145" t="s">
        <v>150</v>
      </c>
      <c r="C103" s="10">
        <v>0</v>
      </c>
      <c r="D103" s="7">
        <f>IF(C105=0,"- - -",C103/C105*100)</f>
        <v>0</v>
      </c>
      <c r="E103" s="6">
        <v>60</v>
      </c>
      <c r="F103" s="7">
        <f>IF(E105=0,"- - -",E103/E105*100)</f>
        <v>1.4061401453011484</v>
      </c>
      <c r="G103" s="6">
        <v>375</v>
      </c>
      <c r="H103" s="7">
        <f>IF(G105=0,"- - -",G103/G105*100)</f>
        <v>1.8001152073732718</v>
      </c>
      <c r="I103" s="6">
        <v>549</v>
      </c>
      <c r="J103" s="7">
        <f>IF(I105=0,"- - -",I103/I105*100)</f>
        <v>1.1911219110021478</v>
      </c>
      <c r="K103" s="6">
        <v>363</v>
      </c>
      <c r="L103" s="7">
        <f>IF(K105=0,"- - -",K103/K105*100)</f>
        <v>1.0002204342554832</v>
      </c>
      <c r="M103" s="6">
        <v>191</v>
      </c>
      <c r="N103" s="7">
        <f>IF(M105=0,"- - -",M103/M105*100)</f>
        <v>1.308488045488799</v>
      </c>
      <c r="O103" s="6">
        <v>33</v>
      </c>
      <c r="P103" s="7">
        <f>IF(O105=0,"- - -",O103/O105*100)</f>
        <v>1.3387423935091278</v>
      </c>
      <c r="Q103" s="6">
        <v>0</v>
      </c>
      <c r="R103" s="7">
        <f>IF(Q105=0,"- - -",Q103/Q105*100)</f>
        <v>0</v>
      </c>
      <c r="S103" s="6">
        <v>0</v>
      </c>
      <c r="T103" s="7">
        <f>IF(S105=0,"- - -",S103/S105*100)</f>
        <v>0</v>
      </c>
      <c r="U103" s="6">
        <v>0</v>
      </c>
      <c r="V103" s="7" t="str">
        <f>IF(U105=0,"- - -",U103/U105*100)</f>
        <v>- - -</v>
      </c>
      <c r="W103" s="26">
        <f t="shared" si="5"/>
        <v>1571</v>
      </c>
      <c r="X103" s="29">
        <f>IF(W105=0,"- - -",W103/W105*100)</f>
        <v>1.2597730644320597</v>
      </c>
    </row>
    <row r="104" spans="1:28" ht="15" thickBot="1" x14ac:dyDescent="0.35">
      <c r="A104" s="54" t="s">
        <v>65</v>
      </c>
      <c r="B104" s="145" t="s">
        <v>152</v>
      </c>
      <c r="C104" s="10">
        <v>0</v>
      </c>
      <c r="D104" s="7">
        <f>IF(C105=0,"- - -",C104/C105*100)</f>
        <v>0</v>
      </c>
      <c r="E104" s="6">
        <v>2</v>
      </c>
      <c r="F104" s="7">
        <f>IF(E105=0,"- - -",E104/E105*100)</f>
        <v>4.6871338176704948E-2</v>
      </c>
      <c r="G104" s="6">
        <v>2</v>
      </c>
      <c r="H104" s="7">
        <f>IF(G105=0,"- - -",G104/G105*100)</f>
        <v>9.6006144393241174E-3</v>
      </c>
      <c r="I104" s="6">
        <v>5</v>
      </c>
      <c r="J104" s="7">
        <f>IF(I105=0,"- - -",I104/I105*100)</f>
        <v>1.0848104836085136E-2</v>
      </c>
      <c r="K104" s="6">
        <v>7</v>
      </c>
      <c r="L104" s="7">
        <f>IF(K105=0,"- - -",K104/K105*100)</f>
        <v>1.9287997354788936E-2</v>
      </c>
      <c r="M104" s="6">
        <v>9</v>
      </c>
      <c r="N104" s="7">
        <f>IF(M105=0,"- - -",M104/M105*100)</f>
        <v>6.1656504761252312E-2</v>
      </c>
      <c r="O104" s="6">
        <v>4</v>
      </c>
      <c r="P104" s="7">
        <f>IF(O105=0,"- - -",O104/O105*100)</f>
        <v>0.16227180527383367</v>
      </c>
      <c r="Q104" s="6">
        <v>0</v>
      </c>
      <c r="R104" s="7">
        <f>IF(Q105=0,"- - -",Q104/Q105*100)</f>
        <v>0</v>
      </c>
      <c r="S104" s="6">
        <v>0</v>
      </c>
      <c r="T104" s="7">
        <f>IF(S105=0,"- - -",S104/S105*100)</f>
        <v>0</v>
      </c>
      <c r="U104" s="6">
        <v>0</v>
      </c>
      <c r="V104" s="7" t="str">
        <f>IF(U105=0,"- - -",U104/U105*100)</f>
        <v>- - -</v>
      </c>
      <c r="W104" s="26">
        <f t="shared" si="5"/>
        <v>29</v>
      </c>
      <c r="X104" s="29">
        <f>IF(W105=0,"- - -",W104/W105*100)</f>
        <v>2.3254881520388116E-2</v>
      </c>
    </row>
    <row r="105" spans="1:28" x14ac:dyDescent="0.3">
      <c r="A105" s="161" t="s">
        <v>153</v>
      </c>
      <c r="B105" s="162"/>
      <c r="C105" s="14">
        <f>SUM(C92:C104)</f>
        <v>60</v>
      </c>
      <c r="D105" s="15">
        <f>IF(C105=0,"- - -",C105/C105*100)</f>
        <v>100</v>
      </c>
      <c r="E105" s="16">
        <f>SUM(E92:E104)</f>
        <v>4267</v>
      </c>
      <c r="F105" s="15">
        <f>IF(E105=0,"- - -",E105/E105*100)</f>
        <v>100</v>
      </c>
      <c r="G105" s="16">
        <f>SUM(G92:G104)</f>
        <v>20832</v>
      </c>
      <c r="H105" s="15">
        <f>IF(G105=0,"- - -",G105/G105*100)</f>
        <v>100</v>
      </c>
      <c r="I105" s="16">
        <f>SUM(I92:I104)</f>
        <v>46091</v>
      </c>
      <c r="J105" s="15">
        <f>IF(I105=0,"- - -",I105/I105*100)</f>
        <v>100</v>
      </c>
      <c r="K105" s="16">
        <f>SUM(K92:K104)</f>
        <v>36292</v>
      </c>
      <c r="L105" s="15">
        <f>IF(K105=0,"- - -",K105/K105*100)</f>
        <v>100</v>
      </c>
      <c r="M105" s="16">
        <f>SUM(M92:M104)</f>
        <v>14597</v>
      </c>
      <c r="N105" s="15">
        <f>IF(M105=0,"- - -",M105/M105*100)</f>
        <v>100</v>
      </c>
      <c r="O105" s="16">
        <f>SUM(O92:O104)</f>
        <v>2465</v>
      </c>
      <c r="P105" s="15">
        <f>IF(O105=0,"- - -",O105/O105*100)</f>
        <v>100</v>
      </c>
      <c r="Q105" s="16">
        <f>SUM(Q92:Q104)</f>
        <v>97</v>
      </c>
      <c r="R105" s="15">
        <f>IF(Q105=0,"- - -",Q105/Q105*100)</f>
        <v>100</v>
      </c>
      <c r="S105" s="16">
        <f>SUM(S92:S104)</f>
        <v>4</v>
      </c>
      <c r="T105" s="15">
        <f>IF(S105=0,"- - -",S105/S105*100)</f>
        <v>100</v>
      </c>
      <c r="U105" s="16">
        <f>SUM(U92:U104)</f>
        <v>0</v>
      </c>
      <c r="V105" s="15" t="str">
        <f>IF(U105=0,"- - -",U105/U105*100)</f>
        <v>- - -</v>
      </c>
      <c r="W105" s="22">
        <f>SUM(W92:W104)</f>
        <v>124705</v>
      </c>
      <c r="X105" s="23">
        <f>IF(W105=0,"- - -",W105/W105*100)</f>
        <v>100</v>
      </c>
    </row>
    <row r="106" spans="1:28" ht="15" thickBot="1" x14ac:dyDescent="0.35">
      <c r="A106" s="163" t="s">
        <v>615</v>
      </c>
      <c r="B106" s="164"/>
      <c r="C106" s="18">
        <f>IF($W105=0,"- - -",C105/$W105*100)</f>
        <v>4.8113547973216791E-2</v>
      </c>
      <c r="D106" s="19"/>
      <c r="E106" s="20">
        <f>IF($W105=0,"- - -",E105/$W105*100)</f>
        <v>3.4216751533619338</v>
      </c>
      <c r="F106" s="19"/>
      <c r="G106" s="20">
        <f>IF($W105=0,"- - -",G105/$W105*100)</f>
        <v>16.705023856300873</v>
      </c>
      <c r="H106" s="19"/>
      <c r="I106" s="20">
        <f>IF($W105=0,"- - -",I105/$W105*100)</f>
        <v>36.960025660558919</v>
      </c>
      <c r="J106" s="19"/>
      <c r="K106" s="20">
        <f>IF($W105=0,"- - -",K105/$W105*100)</f>
        <v>29.102281384066398</v>
      </c>
      <c r="L106" s="19"/>
      <c r="M106" s="20">
        <f>IF($W105=0,"- - -",M105/$W105*100)</f>
        <v>11.705224329417426</v>
      </c>
      <c r="N106" s="19"/>
      <c r="O106" s="20">
        <f>IF($W105=0,"- - -",O105/$W105*100)</f>
        <v>1.9766649292329896</v>
      </c>
      <c r="P106" s="19"/>
      <c r="Q106" s="20">
        <f>IF($W105=0,"- - -",Q105/$W105*100)</f>
        <v>7.7783569223367141E-2</v>
      </c>
      <c r="R106" s="19"/>
      <c r="S106" s="20">
        <f>IF($W105=0,"- - -",S105/$W105*100)</f>
        <v>3.2075698648811194E-3</v>
      </c>
      <c r="T106" s="19"/>
      <c r="U106" s="20">
        <f>IF($W105=0,"- - -",U105/$W105*100)</f>
        <v>0</v>
      </c>
      <c r="V106" s="19"/>
      <c r="W106" s="24">
        <f>IF($W105=0,"- - -",W105/$W105*100)</f>
        <v>100</v>
      </c>
      <c r="X106" s="25"/>
    </row>
    <row r="107" spans="1:28" x14ac:dyDescent="0.3">
      <c r="A107" s="156" t="s">
        <v>566</v>
      </c>
      <c r="B107" s="156"/>
      <c r="C107" s="156"/>
      <c r="D107" s="136"/>
      <c r="E107" s="119"/>
    </row>
    <row r="109" spans="1:28" x14ac:dyDescent="0.3">
      <c r="A109" s="49" t="s">
        <v>225</v>
      </c>
      <c r="F109" s="48"/>
      <c r="J109" s="48"/>
      <c r="L109" s="48"/>
    </row>
    <row r="110" spans="1:28" ht="15" thickBot="1" x14ac:dyDescent="0.35"/>
    <row r="111" spans="1:28" ht="14.4" customHeight="1" x14ac:dyDescent="0.3">
      <c r="A111" s="157" t="s">
        <v>109</v>
      </c>
      <c r="B111" s="158"/>
      <c r="C111" s="32" t="s">
        <v>1</v>
      </c>
      <c r="D111" s="33"/>
      <c r="E111" s="33" t="s">
        <v>2</v>
      </c>
      <c r="F111" s="33"/>
      <c r="G111" s="33" t="s">
        <v>3</v>
      </c>
      <c r="H111" s="33"/>
      <c r="I111" s="33" t="s">
        <v>4</v>
      </c>
      <c r="J111" s="33"/>
      <c r="K111" s="33" t="s">
        <v>5</v>
      </c>
      <c r="L111" s="33"/>
      <c r="M111" s="33" t="s">
        <v>6</v>
      </c>
      <c r="N111" s="33"/>
      <c r="O111" s="33" t="s">
        <v>7</v>
      </c>
      <c r="P111" s="33"/>
      <c r="Q111" s="33" t="s">
        <v>8</v>
      </c>
      <c r="R111" s="33"/>
      <c r="S111" s="33" t="s">
        <v>9</v>
      </c>
      <c r="T111" s="33"/>
      <c r="U111" s="33" t="s">
        <v>10</v>
      </c>
      <c r="V111" s="33"/>
      <c r="W111" s="33" t="s">
        <v>11</v>
      </c>
      <c r="X111" s="33"/>
      <c r="Y111" s="33" t="s">
        <v>127</v>
      </c>
      <c r="Z111" s="33"/>
      <c r="AA111" s="35" t="s">
        <v>153</v>
      </c>
      <c r="AB111" s="36"/>
    </row>
    <row r="112" spans="1:28" ht="15" thickBot="1" x14ac:dyDescent="0.35">
      <c r="A112" s="159"/>
      <c r="B112" s="160"/>
      <c r="C112" s="37" t="s">
        <v>154</v>
      </c>
      <c r="D112" s="38" t="s">
        <v>0</v>
      </c>
      <c r="E112" s="39" t="s">
        <v>154</v>
      </c>
      <c r="F112" s="38" t="s">
        <v>0</v>
      </c>
      <c r="G112" s="39" t="s">
        <v>154</v>
      </c>
      <c r="H112" s="38" t="s">
        <v>0</v>
      </c>
      <c r="I112" s="37" t="s">
        <v>154</v>
      </c>
      <c r="J112" s="38" t="s">
        <v>0</v>
      </c>
      <c r="K112" s="37" t="s">
        <v>154</v>
      </c>
      <c r="L112" s="38" t="s">
        <v>0</v>
      </c>
      <c r="M112" s="37" t="s">
        <v>154</v>
      </c>
      <c r="N112" s="38" t="s">
        <v>0</v>
      </c>
      <c r="O112" s="37" t="s">
        <v>154</v>
      </c>
      <c r="P112" s="38" t="s">
        <v>0</v>
      </c>
      <c r="Q112" s="37" t="s">
        <v>154</v>
      </c>
      <c r="R112" s="38" t="s">
        <v>0</v>
      </c>
      <c r="S112" s="37" t="s">
        <v>154</v>
      </c>
      <c r="T112" s="38" t="s">
        <v>0</v>
      </c>
      <c r="U112" s="37" t="s">
        <v>154</v>
      </c>
      <c r="V112" s="38" t="s">
        <v>0</v>
      </c>
      <c r="W112" s="37" t="s">
        <v>154</v>
      </c>
      <c r="X112" s="38" t="s">
        <v>0</v>
      </c>
      <c r="Y112" s="37" t="s">
        <v>154</v>
      </c>
      <c r="Z112" s="38" t="s">
        <v>0</v>
      </c>
      <c r="AA112" s="41" t="s">
        <v>154</v>
      </c>
      <c r="AB112" s="42" t="s">
        <v>0</v>
      </c>
    </row>
    <row r="113" spans="1:28" x14ac:dyDescent="0.3">
      <c r="A113" s="55" t="s">
        <v>53</v>
      </c>
      <c r="B113" s="143" t="s">
        <v>560</v>
      </c>
      <c r="C113" s="8">
        <v>4</v>
      </c>
      <c r="D113" s="5">
        <f>IF(C126=0,"- - -",C113/C126*100)</f>
        <v>3.0303030303030303</v>
      </c>
      <c r="E113" s="4">
        <v>23</v>
      </c>
      <c r="F113" s="5">
        <f>IF(E126=0,"- - -",E113/E126*100)</f>
        <v>4.2830540037243949</v>
      </c>
      <c r="G113" s="4">
        <v>33</v>
      </c>
      <c r="H113" s="5">
        <f>IF(G126=0,"- - -",G113/G126*100)</f>
        <v>3.9426523297491038</v>
      </c>
      <c r="I113" s="4">
        <v>96</v>
      </c>
      <c r="J113" s="5">
        <f>IF(I126=0,"- - -",I113/I126*100)</f>
        <v>5.3962900505902187</v>
      </c>
      <c r="K113" s="4">
        <v>248</v>
      </c>
      <c r="L113" s="5">
        <f>IF(K126=0,"- - -",K113/K126*100)</f>
        <v>4.2328042328042326</v>
      </c>
      <c r="M113" s="4">
        <v>1022</v>
      </c>
      <c r="N113" s="5">
        <f>IF(M126=0,"- - -",M113/M126*100)</f>
        <v>4.3432068335387362</v>
      </c>
      <c r="O113" s="4">
        <v>2212</v>
      </c>
      <c r="P113" s="5">
        <f>IF(O126=0,"- - -",O113/O126*100)</f>
        <v>4.4591380074990932</v>
      </c>
      <c r="Q113" s="4">
        <v>1664</v>
      </c>
      <c r="R113" s="5">
        <f>IF(Q126=0,"- - -",Q113/Q126*100)</f>
        <v>4.7871116225546606</v>
      </c>
      <c r="S113" s="4">
        <v>417</v>
      </c>
      <c r="T113" s="5">
        <f>IF(S126=0,"- - -",S113/S126*100)</f>
        <v>4.7837558793162787</v>
      </c>
      <c r="U113" s="4">
        <v>42</v>
      </c>
      <c r="V113" s="5">
        <f>IF(U126=0,"- - -",U113/U126*100)</f>
        <v>3.7201062887511069</v>
      </c>
      <c r="W113" s="4">
        <v>5</v>
      </c>
      <c r="X113" s="5">
        <f>IF(W126=0,"- - -",W113/W126*100)</f>
        <v>5.7471264367816088</v>
      </c>
      <c r="Y113" s="4">
        <v>0</v>
      </c>
      <c r="Z113" s="5" t="str">
        <f>IF(Y126=0,"- - -",Y113/Y126*100)</f>
        <v>- - -</v>
      </c>
      <c r="AA113" s="26">
        <f>C113+E113+G113+I113+K113+M113+O113+Q113+S113+U113+W113+Y113</f>
        <v>5766</v>
      </c>
      <c r="AB113" s="27">
        <f>IF(AA126=0,"- - -",AA113/AA126*100)</f>
        <v>4.5410871517003484</v>
      </c>
    </row>
    <row r="114" spans="1:28" x14ac:dyDescent="0.3">
      <c r="A114" s="52" t="s">
        <v>54</v>
      </c>
      <c r="B114" s="144" t="s">
        <v>130</v>
      </c>
      <c r="C114" s="9">
        <v>107</v>
      </c>
      <c r="D114" s="3">
        <f>IF(C126=0,"- - -",C114/C126*100)</f>
        <v>81.060606060606062</v>
      </c>
      <c r="E114" s="2">
        <v>419</v>
      </c>
      <c r="F114" s="3">
        <f>IF(E126=0,"- - -",E114/E126*100)</f>
        <v>78.026070763500925</v>
      </c>
      <c r="G114" s="2">
        <v>701</v>
      </c>
      <c r="H114" s="3">
        <f>IF(G126=0,"- - -",G114/G126*100)</f>
        <v>83.751493428912781</v>
      </c>
      <c r="I114" s="2">
        <v>1515</v>
      </c>
      <c r="J114" s="3">
        <f>IF(I126=0,"- - -",I114/I126*100)</f>
        <v>85.160202360876909</v>
      </c>
      <c r="K114" s="2">
        <v>5045</v>
      </c>
      <c r="L114" s="3">
        <f>IF(K126=0,"- - -",K114/K126*100)</f>
        <v>86.106844171360294</v>
      </c>
      <c r="M114" s="2">
        <v>20056</v>
      </c>
      <c r="N114" s="3">
        <f>IF(M126=0,"- - -",M114/M126*100)</f>
        <v>85.232246823339423</v>
      </c>
      <c r="O114" s="2">
        <v>41678</v>
      </c>
      <c r="P114" s="3">
        <f>IF(O126=0,"- - -",O114/O126*100)</f>
        <v>84.018062331169617</v>
      </c>
      <c r="Q114" s="2">
        <v>29258</v>
      </c>
      <c r="R114" s="3">
        <f>IF(Q126=0,"- - -",Q114/Q126*100)</f>
        <v>84.17146144994247</v>
      </c>
      <c r="S114" s="2">
        <v>7249</v>
      </c>
      <c r="T114" s="3">
        <f>IF(S126=0,"- - -",S114/S126*100)</f>
        <v>83.159343810944137</v>
      </c>
      <c r="U114" s="2">
        <v>914</v>
      </c>
      <c r="V114" s="3">
        <f>IF(U126=0,"- - -",U114/U126*100)</f>
        <v>80.956598759964578</v>
      </c>
      <c r="W114" s="2">
        <v>68</v>
      </c>
      <c r="X114" s="3">
        <f>IF(W126=0,"- - -",W114/W126*100)</f>
        <v>78.160919540229884</v>
      </c>
      <c r="Y114" s="2">
        <v>0</v>
      </c>
      <c r="Z114" s="3" t="str">
        <f>IF(Y126=0,"- - -",Y114/Y126*100)</f>
        <v>- - -</v>
      </c>
      <c r="AA114" s="26">
        <f t="shared" ref="AA114:AA125" si="6">C114+E114+G114+I114+K114+M114+O114+Q114+S114+U114+W114+Y114</f>
        <v>107010</v>
      </c>
      <c r="AB114" s="29">
        <f>IF(AA126=0,"- - -",AA114/AA126*100)</f>
        <v>84.27709609841385</v>
      </c>
    </row>
    <row r="115" spans="1:28" x14ac:dyDescent="0.3">
      <c r="A115" s="52" t="s">
        <v>55</v>
      </c>
      <c r="B115" s="144" t="s">
        <v>133</v>
      </c>
      <c r="C115" s="9">
        <v>0</v>
      </c>
      <c r="D115" s="3">
        <f>IF(C126=0,"- - -",C115/C126*100)</f>
        <v>0</v>
      </c>
      <c r="E115" s="2">
        <v>0</v>
      </c>
      <c r="F115" s="3">
        <f>IF(E126=0,"- - -",E115/E126*100)</f>
        <v>0</v>
      </c>
      <c r="G115" s="2">
        <v>1</v>
      </c>
      <c r="H115" s="3">
        <f>IF(G126=0,"- - -",G115/G126*100)</f>
        <v>0.11947431302270012</v>
      </c>
      <c r="I115" s="2">
        <v>2</v>
      </c>
      <c r="J115" s="3">
        <f>IF(I126=0,"- - -",I115/I126*100)</f>
        <v>0.11242270938729623</v>
      </c>
      <c r="K115" s="2">
        <v>7</v>
      </c>
      <c r="L115" s="3">
        <f>IF(K126=0,"- - -",K115/K126*100)</f>
        <v>0.11947431302270012</v>
      </c>
      <c r="M115" s="2">
        <v>34</v>
      </c>
      <c r="N115" s="3">
        <f>IF(M126=0,"- - -",M115/M126*100)</f>
        <v>0.1444902469083337</v>
      </c>
      <c r="O115" s="2">
        <v>98</v>
      </c>
      <c r="P115" s="3">
        <f>IF(O126=0,"- - -",O115/O126*100)</f>
        <v>0.19755674716768132</v>
      </c>
      <c r="Q115" s="2">
        <v>79</v>
      </c>
      <c r="R115" s="3">
        <f>IF(Q126=0,"- - -",Q115/Q126*100)</f>
        <v>0.22727272727272727</v>
      </c>
      <c r="S115" s="2">
        <v>14</v>
      </c>
      <c r="T115" s="3">
        <f>IF(S126=0,"- - -",S115/S126*100)</f>
        <v>0.16060571297464724</v>
      </c>
      <c r="U115" s="2">
        <v>2</v>
      </c>
      <c r="V115" s="3">
        <f>IF(U126=0,"- - -",U115/U126*100)</f>
        <v>0.17714791851195749</v>
      </c>
      <c r="W115" s="2">
        <v>0</v>
      </c>
      <c r="X115" s="3">
        <f>IF(W126=0,"- - -",W115/W126*100)</f>
        <v>0</v>
      </c>
      <c r="Y115" s="2">
        <v>0</v>
      </c>
      <c r="Z115" s="3" t="str">
        <f>IF(Y126=0,"- - -",Y115/Y126*100)</f>
        <v>- - -</v>
      </c>
      <c r="AA115" s="26">
        <f t="shared" si="6"/>
        <v>237</v>
      </c>
      <c r="AB115" s="29">
        <f>IF(AA126=0,"- - -",AA115/AA126*100)</f>
        <v>0.18665238552774582</v>
      </c>
    </row>
    <row r="116" spans="1:28" x14ac:dyDescent="0.3">
      <c r="A116" s="52" t="s">
        <v>56</v>
      </c>
      <c r="B116" s="144" t="s">
        <v>135</v>
      </c>
      <c r="C116" s="9">
        <v>1</v>
      </c>
      <c r="D116" s="3">
        <f>IF(C126=0,"- - -",C116/C126*100)</f>
        <v>0.75757575757575757</v>
      </c>
      <c r="E116" s="2">
        <v>8</v>
      </c>
      <c r="F116" s="3">
        <f>IF(E126=0,"- - -",E116/E126*100)</f>
        <v>1.4897579143389199</v>
      </c>
      <c r="G116" s="2">
        <v>7</v>
      </c>
      <c r="H116" s="3">
        <f>IF(G126=0,"- - -",G116/G126*100)</f>
        <v>0.83632019115890077</v>
      </c>
      <c r="I116" s="2">
        <v>16</v>
      </c>
      <c r="J116" s="3">
        <f>IF(I126=0,"- - -",I116/I126*100)</f>
        <v>0.89938167509836986</v>
      </c>
      <c r="K116" s="2">
        <v>57</v>
      </c>
      <c r="L116" s="3">
        <f>IF(K126=0,"- - -",K116/K126*100)</f>
        <v>0.97286226318484392</v>
      </c>
      <c r="M116" s="2">
        <v>232</v>
      </c>
      <c r="N116" s="3">
        <f>IF(M126=0,"- - -",M116/M126*100)</f>
        <v>0.98593344949215922</v>
      </c>
      <c r="O116" s="2">
        <v>533</v>
      </c>
      <c r="P116" s="3">
        <f>IF(O126=0,"- - -",O116/O126*100)</f>
        <v>1.0744667983711649</v>
      </c>
      <c r="Q116" s="2">
        <v>300</v>
      </c>
      <c r="R116" s="3">
        <f>IF(Q126=0,"- - -",Q116/Q126*100)</f>
        <v>0.86306098964326805</v>
      </c>
      <c r="S116" s="2">
        <v>83</v>
      </c>
      <c r="T116" s="3">
        <f>IF(S126=0,"- - -",S116/S126*100)</f>
        <v>0.95216244120683724</v>
      </c>
      <c r="U116" s="2">
        <v>13</v>
      </c>
      <c r="V116" s="3">
        <f>IF(U126=0,"- - -",U116/U126*100)</f>
        <v>1.1514614703277237</v>
      </c>
      <c r="W116" s="2">
        <v>0</v>
      </c>
      <c r="X116" s="3">
        <f>IF(W126=0,"- - -",W116/W126*100)</f>
        <v>0</v>
      </c>
      <c r="Y116" s="2">
        <v>0</v>
      </c>
      <c r="Z116" s="3" t="str">
        <f>IF(Y126=0,"- - -",Y116/Y126*100)</f>
        <v>- - -</v>
      </c>
      <c r="AA116" s="26">
        <f t="shared" si="6"/>
        <v>1250</v>
      </c>
      <c r="AB116" s="29">
        <f>IF(AA126=0,"- - -",AA116/AA126*100)</f>
        <v>0.98445351016743576</v>
      </c>
    </row>
    <row r="117" spans="1:28" x14ac:dyDescent="0.3">
      <c r="A117" s="52" t="s">
        <v>57</v>
      </c>
      <c r="B117" s="144" t="s">
        <v>280</v>
      </c>
      <c r="C117" s="9">
        <v>0</v>
      </c>
      <c r="D117" s="3">
        <f>IF(C126=0,"- - -",C117/C126*100)</f>
        <v>0</v>
      </c>
      <c r="E117" s="2">
        <v>1</v>
      </c>
      <c r="F117" s="3">
        <f>IF(E126=0,"- - -",E117/E126*100)</f>
        <v>0.18621973929236499</v>
      </c>
      <c r="G117" s="2">
        <v>0</v>
      </c>
      <c r="H117" s="3">
        <f>IF(G126=0,"- - -",G117/G126*100)</f>
        <v>0</v>
      </c>
      <c r="I117" s="2">
        <v>0</v>
      </c>
      <c r="J117" s="3">
        <f>IF(I126=0,"- - -",I117/I126*100)</f>
        <v>0</v>
      </c>
      <c r="K117" s="2">
        <v>3</v>
      </c>
      <c r="L117" s="3">
        <f>IF(K126=0,"- - -",K117/K126*100)</f>
        <v>5.1203277009728626E-2</v>
      </c>
      <c r="M117" s="2">
        <v>29</v>
      </c>
      <c r="N117" s="3">
        <f>IF(M126=0,"- - -",M117/M126*100)</f>
        <v>0.1232416811865199</v>
      </c>
      <c r="O117" s="2">
        <v>71</v>
      </c>
      <c r="P117" s="3">
        <f>IF(O126=0,"- - -",O117/O126*100)</f>
        <v>0.14312784743780993</v>
      </c>
      <c r="Q117" s="2">
        <v>43</v>
      </c>
      <c r="R117" s="3">
        <f>IF(Q126=0,"- - -",Q117/Q126*100)</f>
        <v>0.12370540851553509</v>
      </c>
      <c r="S117" s="2">
        <v>12</v>
      </c>
      <c r="T117" s="3">
        <f>IF(S126=0,"- - -",S117/S126*100)</f>
        <v>0.13766203969255478</v>
      </c>
      <c r="U117" s="2">
        <v>9</v>
      </c>
      <c r="V117" s="3">
        <f>IF(U126=0,"- - -",U117/U126*100)</f>
        <v>0.79716563330380874</v>
      </c>
      <c r="W117" s="2">
        <v>0</v>
      </c>
      <c r="X117" s="3">
        <f>IF(W126=0,"- - -",W117/W126*100)</f>
        <v>0</v>
      </c>
      <c r="Y117" s="2">
        <v>0</v>
      </c>
      <c r="Z117" s="3" t="str">
        <f>IF(Y126=0,"- - -",Y117/Y126*100)</f>
        <v>- - -</v>
      </c>
      <c r="AA117" s="26">
        <f t="shared" si="6"/>
        <v>168</v>
      </c>
      <c r="AB117" s="29">
        <f>IF(AA126=0,"- - -",AA117/AA126*100)</f>
        <v>0.13231055176650339</v>
      </c>
    </row>
    <row r="118" spans="1:28" x14ac:dyDescent="0.3">
      <c r="A118" s="52" t="s">
        <v>58</v>
      </c>
      <c r="B118" s="144" t="s">
        <v>139</v>
      </c>
      <c r="C118" s="9">
        <v>0</v>
      </c>
      <c r="D118" s="3">
        <f>IF(C126=0,"- - -",C118/C126*100)</f>
        <v>0</v>
      </c>
      <c r="E118" s="2">
        <v>0</v>
      </c>
      <c r="F118" s="3">
        <f>IF(E126=0,"- - -",E118/E126*100)</f>
        <v>0</v>
      </c>
      <c r="G118" s="2">
        <v>0</v>
      </c>
      <c r="H118" s="3">
        <f>IF(G126=0,"- - -",G118/G126*100)</f>
        <v>0</v>
      </c>
      <c r="I118" s="2">
        <v>0</v>
      </c>
      <c r="J118" s="3">
        <f>IF(I126=0,"- - -",I118/I126*100)</f>
        <v>0</v>
      </c>
      <c r="K118" s="2">
        <v>1</v>
      </c>
      <c r="L118" s="3">
        <f>IF(K126=0,"- - -",K118/K126*100)</f>
        <v>1.7067759003242877E-2</v>
      </c>
      <c r="M118" s="2">
        <v>7</v>
      </c>
      <c r="N118" s="3">
        <f>IF(M126=0,"- - -",M118/M126*100)</f>
        <v>2.9747992010539289E-2</v>
      </c>
      <c r="O118" s="2">
        <v>12</v>
      </c>
      <c r="P118" s="3">
        <f>IF(O126=0,"- - -",O118/O126*100)</f>
        <v>2.4190622102165063E-2</v>
      </c>
      <c r="Q118" s="2">
        <v>3</v>
      </c>
      <c r="R118" s="3">
        <f>IF(Q126=0,"- - -",Q118/Q126*100)</f>
        <v>8.6306098964326807E-3</v>
      </c>
      <c r="S118" s="2">
        <v>1</v>
      </c>
      <c r="T118" s="3">
        <f>IF(S126=0,"- - -",S118/S126*100)</f>
        <v>1.1471836641046231E-2</v>
      </c>
      <c r="U118" s="2">
        <v>0</v>
      </c>
      <c r="V118" s="3">
        <f>IF(U126=0,"- - -",U118/U126*100)</f>
        <v>0</v>
      </c>
      <c r="W118" s="2">
        <v>0</v>
      </c>
      <c r="X118" s="3">
        <f>IF(W126=0,"- - -",W118/W126*100)</f>
        <v>0</v>
      </c>
      <c r="Y118" s="2">
        <v>0</v>
      </c>
      <c r="Z118" s="3" t="str">
        <f>IF(Y126=0,"- - -",Y118/Y126*100)</f>
        <v>- - -</v>
      </c>
      <c r="AA118" s="26">
        <f t="shared" si="6"/>
        <v>24</v>
      </c>
      <c r="AB118" s="29">
        <f>IF(AA126=0,"- - -",AA118/AA126*100)</f>
        <v>1.8901507395214769E-2</v>
      </c>
    </row>
    <row r="119" spans="1:28" x14ac:dyDescent="0.3">
      <c r="A119" s="52" t="s">
        <v>59</v>
      </c>
      <c r="B119" s="144" t="s">
        <v>141</v>
      </c>
      <c r="C119" s="9">
        <v>1</v>
      </c>
      <c r="D119" s="3">
        <f>IF(C126=0,"- - -",C119/C126*100)</f>
        <v>0.75757575757575757</v>
      </c>
      <c r="E119" s="2">
        <v>6</v>
      </c>
      <c r="F119" s="3">
        <f>IF(E126=0,"- - -",E119/E126*100)</f>
        <v>1.1173184357541899</v>
      </c>
      <c r="G119" s="2">
        <v>16</v>
      </c>
      <c r="H119" s="3">
        <f>IF(G126=0,"- - -",G119/G126*100)</f>
        <v>1.9115890083632019</v>
      </c>
      <c r="I119" s="2">
        <v>18</v>
      </c>
      <c r="J119" s="3">
        <f>IF(I126=0,"- - -",I119/I126*100)</f>
        <v>1.0118043844856661</v>
      </c>
      <c r="K119" s="2">
        <v>34</v>
      </c>
      <c r="L119" s="3">
        <f>IF(K126=0,"- - -",K119/K126*100)</f>
        <v>0.58030380611025767</v>
      </c>
      <c r="M119" s="2">
        <v>146</v>
      </c>
      <c r="N119" s="3">
        <f>IF(M126=0,"- - -",M119/M126*100)</f>
        <v>0.62045811907696224</v>
      </c>
      <c r="O119" s="2">
        <v>364</v>
      </c>
      <c r="P119" s="3">
        <f>IF(O126=0,"- - -",O119/O126*100)</f>
        <v>0.73378220376567349</v>
      </c>
      <c r="Q119" s="2">
        <v>284</v>
      </c>
      <c r="R119" s="3">
        <f>IF(Q126=0,"- - -",Q119/Q126*100)</f>
        <v>0.81703107019562715</v>
      </c>
      <c r="S119" s="2">
        <v>77</v>
      </c>
      <c r="T119" s="3">
        <f>IF(S126=0,"- - -",S119/S126*100)</f>
        <v>0.88333142136055987</v>
      </c>
      <c r="U119" s="2">
        <v>9</v>
      </c>
      <c r="V119" s="3">
        <f>IF(U126=0,"- - -",U119/U126*100)</f>
        <v>0.79716563330380874</v>
      </c>
      <c r="W119" s="2">
        <v>0</v>
      </c>
      <c r="X119" s="3">
        <f>IF(W126=0,"- - -",W119/W126*100)</f>
        <v>0</v>
      </c>
      <c r="Y119" s="2">
        <v>0</v>
      </c>
      <c r="Z119" s="3" t="str">
        <f>IF(Y126=0,"- - -",Y119/Y126*100)</f>
        <v>- - -</v>
      </c>
      <c r="AA119" s="26">
        <f t="shared" si="6"/>
        <v>955</v>
      </c>
      <c r="AB119" s="29">
        <f>IF(AA126=0,"- - -",AA119/AA126*100)</f>
        <v>0.75212248176792096</v>
      </c>
    </row>
    <row r="120" spans="1:28" x14ac:dyDescent="0.3">
      <c r="A120" s="52" t="s">
        <v>60</v>
      </c>
      <c r="B120" s="144" t="s">
        <v>281</v>
      </c>
      <c r="C120" s="9">
        <v>4</v>
      </c>
      <c r="D120" s="3">
        <f>IF(C126=0,"- - -",C120/C126*100)</f>
        <v>3.0303030303030303</v>
      </c>
      <c r="E120" s="2">
        <v>15</v>
      </c>
      <c r="F120" s="3">
        <f>IF(E126=0,"- - -",E120/E126*100)</f>
        <v>2.7932960893854748</v>
      </c>
      <c r="G120" s="2">
        <v>26</v>
      </c>
      <c r="H120" s="3">
        <f>IF(G126=0,"- - -",G120/G126*100)</f>
        <v>3.106332138590203</v>
      </c>
      <c r="I120" s="2">
        <v>50</v>
      </c>
      <c r="J120" s="3">
        <f>IF(I126=0,"- - -",I120/I126*100)</f>
        <v>2.8105677346824058</v>
      </c>
      <c r="K120" s="2">
        <v>157</v>
      </c>
      <c r="L120" s="3">
        <f>IF(K126=0,"- - -",K120/K126*100)</f>
        <v>2.6796381635091313</v>
      </c>
      <c r="M120" s="2">
        <v>611</v>
      </c>
      <c r="N120" s="3">
        <f>IF(M126=0,"- - -",M120/M126*100)</f>
        <v>2.5965747312056435</v>
      </c>
      <c r="O120" s="2">
        <v>1313</v>
      </c>
      <c r="P120" s="3">
        <f>IF(O126=0,"- - -",O120/O126*100)</f>
        <v>2.6468572350118937</v>
      </c>
      <c r="Q120" s="2">
        <v>823</v>
      </c>
      <c r="R120" s="3">
        <f>IF(Q126=0,"- - -",Q120/Q126*100)</f>
        <v>2.367663981588032</v>
      </c>
      <c r="S120" s="2">
        <v>213</v>
      </c>
      <c r="T120" s="3">
        <f>IF(S126=0,"- - -",S120/S126*100)</f>
        <v>2.443501204542847</v>
      </c>
      <c r="U120" s="2">
        <v>35</v>
      </c>
      <c r="V120" s="3">
        <f>IF(U126=0,"- - -",U120/U126*100)</f>
        <v>3.1000885739592561</v>
      </c>
      <c r="W120" s="2">
        <v>3</v>
      </c>
      <c r="X120" s="3">
        <f>IF(W126=0,"- - -",W120/W126*100)</f>
        <v>3.4482758620689653</v>
      </c>
      <c r="Y120" s="2">
        <v>0</v>
      </c>
      <c r="Z120" s="3" t="str">
        <f>IF(Y126=0,"- - -",Y120/Y126*100)</f>
        <v>- - -</v>
      </c>
      <c r="AA120" s="26">
        <f t="shared" si="6"/>
        <v>3250</v>
      </c>
      <c r="AB120" s="29">
        <f>IF(AA126=0,"- - -",AA120/AA126*100)</f>
        <v>2.5595791264353331</v>
      </c>
    </row>
    <row r="121" spans="1:28" x14ac:dyDescent="0.3">
      <c r="A121" s="52" t="s">
        <v>61</v>
      </c>
      <c r="B121" s="144" t="s">
        <v>144</v>
      </c>
      <c r="C121" s="9">
        <v>2</v>
      </c>
      <c r="D121" s="3">
        <f>IF(C126=0,"- - -",C121/C126*100)</f>
        <v>1.5151515151515151</v>
      </c>
      <c r="E121" s="2">
        <v>4</v>
      </c>
      <c r="F121" s="3">
        <f>IF(E126=0,"- - -",E121/E126*100)</f>
        <v>0.74487895716945995</v>
      </c>
      <c r="G121" s="2">
        <v>4</v>
      </c>
      <c r="H121" s="3">
        <f>IF(G126=0,"- - -",G121/G126*100)</f>
        <v>0.47789725209080047</v>
      </c>
      <c r="I121" s="2">
        <v>10</v>
      </c>
      <c r="J121" s="3">
        <f>IF(I126=0,"- - -",I121/I126*100)</f>
        <v>0.56211354693648119</v>
      </c>
      <c r="K121" s="2">
        <v>39</v>
      </c>
      <c r="L121" s="3">
        <f>IF(K126=0,"- - -",K121/K126*100)</f>
        <v>0.66564260112647211</v>
      </c>
      <c r="M121" s="2">
        <v>200</v>
      </c>
      <c r="N121" s="3">
        <f>IF(M126=0,"- - -",M121/M126*100)</f>
        <v>0.84994262887255112</v>
      </c>
      <c r="O121" s="2">
        <v>480</v>
      </c>
      <c r="P121" s="3">
        <f>IF(O126=0,"- - -",O121/O126*100)</f>
        <v>0.96762488408660241</v>
      </c>
      <c r="Q121" s="2">
        <v>328</v>
      </c>
      <c r="R121" s="3">
        <f>IF(Q126=0,"- - -",Q121/Q126*100)</f>
        <v>0.94361334867663971</v>
      </c>
      <c r="S121" s="2">
        <v>106</v>
      </c>
      <c r="T121" s="3">
        <f>IF(S126=0,"- - -",S121/S126*100)</f>
        <v>1.2160146839509005</v>
      </c>
      <c r="U121" s="2">
        <v>12</v>
      </c>
      <c r="V121" s="3">
        <f>IF(U126=0,"- - -",U121/U126*100)</f>
        <v>1.0628875110717448</v>
      </c>
      <c r="W121" s="2">
        <v>3</v>
      </c>
      <c r="X121" s="3">
        <f>IF(W126=0,"- - -",W121/W126*100)</f>
        <v>3.4482758620689653</v>
      </c>
      <c r="Y121" s="2">
        <v>0</v>
      </c>
      <c r="Z121" s="3" t="str">
        <f>IF(Y126=0,"- - -",Y121/Y126*100)</f>
        <v>- - -</v>
      </c>
      <c r="AA121" s="26">
        <f t="shared" si="6"/>
        <v>1188</v>
      </c>
      <c r="AB121" s="29">
        <f>IF(AA126=0,"- - -",AA121/AA126*100)</f>
        <v>0.93562461606313108</v>
      </c>
    </row>
    <row r="122" spans="1:28" x14ac:dyDescent="0.3">
      <c r="A122" s="52" t="s">
        <v>62</v>
      </c>
      <c r="B122" s="144" t="s">
        <v>146</v>
      </c>
      <c r="C122" s="9">
        <v>8</v>
      </c>
      <c r="D122" s="3">
        <f>IF(C126=0,"- - -",C122/C126*100)</f>
        <v>6.0606060606060606</v>
      </c>
      <c r="E122" s="2">
        <v>48</v>
      </c>
      <c r="F122" s="3">
        <f>IF(E126=0,"- - -",E122/E126*100)</f>
        <v>8.938547486033519</v>
      </c>
      <c r="G122" s="2">
        <v>36</v>
      </c>
      <c r="H122" s="3">
        <f>IF(G126=0,"- - -",G122/G126*100)</f>
        <v>4.3010752688172049</v>
      </c>
      <c r="I122" s="2">
        <v>53</v>
      </c>
      <c r="J122" s="3">
        <f>IF(I126=0,"- - -",I122/I126*100)</f>
        <v>2.9792017987633503</v>
      </c>
      <c r="K122" s="2">
        <v>182</v>
      </c>
      <c r="L122" s="3">
        <f>IF(K126=0,"- - -",K122/K126*100)</f>
        <v>3.106332138590203</v>
      </c>
      <c r="M122" s="2">
        <v>733</v>
      </c>
      <c r="N122" s="3">
        <f>IF(M126=0,"- - -",M122/M126*100)</f>
        <v>3.1150397348178998</v>
      </c>
      <c r="O122" s="2">
        <v>1925</v>
      </c>
      <c r="P122" s="3">
        <f>IF(O126=0,"- - -",O122/O126*100)</f>
        <v>3.8805789622223119</v>
      </c>
      <c r="Q122" s="2">
        <v>1371</v>
      </c>
      <c r="R122" s="3">
        <f>IF(Q126=0,"- - -",Q122/Q126*100)</f>
        <v>3.9441887226697352</v>
      </c>
      <c r="S122" s="2">
        <v>382</v>
      </c>
      <c r="T122" s="3">
        <f>IF(S126=0,"- - -",S122/S126*100)</f>
        <v>4.38224159687966</v>
      </c>
      <c r="U122" s="2">
        <v>69</v>
      </c>
      <c r="V122" s="3">
        <f>IF(U126=0,"- - -",U122/U126*100)</f>
        <v>6.1116031886625333</v>
      </c>
      <c r="W122" s="2">
        <v>8</v>
      </c>
      <c r="X122" s="3">
        <f>IF(W126=0,"- - -",W122/W126*100)</f>
        <v>9.1954022988505741</v>
      </c>
      <c r="Y122" s="2">
        <v>0</v>
      </c>
      <c r="Z122" s="3" t="str">
        <f>IF(Y126=0,"- - -",Y122/Y126*100)</f>
        <v>- - -</v>
      </c>
      <c r="AA122" s="26">
        <f t="shared" si="6"/>
        <v>4815</v>
      </c>
      <c r="AB122" s="29">
        <f>IF(AA126=0,"- - -",AA122/AA126*100)</f>
        <v>3.7921149211649627</v>
      </c>
    </row>
    <row r="123" spans="1:28" x14ac:dyDescent="0.3">
      <c r="A123" s="53" t="s">
        <v>63</v>
      </c>
      <c r="B123" s="145" t="s">
        <v>148</v>
      </c>
      <c r="C123" s="10">
        <v>2</v>
      </c>
      <c r="D123" s="7">
        <f>IF(C126=0,"- - -",C123/C126*100)</f>
        <v>1.5151515151515151</v>
      </c>
      <c r="E123" s="6">
        <v>1</v>
      </c>
      <c r="F123" s="7">
        <f>IF(E126=0,"- - -",E123/E126*100)</f>
        <v>0.18621973929236499</v>
      </c>
      <c r="G123" s="6">
        <v>2</v>
      </c>
      <c r="H123" s="7">
        <f>IF(G126=0,"- - -",G123/G126*100)</f>
        <v>0.23894862604540024</v>
      </c>
      <c r="I123" s="6">
        <v>8</v>
      </c>
      <c r="J123" s="7">
        <f>IF(I126=0,"- - -",I123/I126*100)</f>
        <v>0.44969083754918493</v>
      </c>
      <c r="K123" s="6">
        <v>25</v>
      </c>
      <c r="L123" s="7">
        <f>IF(K126=0,"- - -",K123/K126*100)</f>
        <v>0.42669397508107182</v>
      </c>
      <c r="M123" s="6">
        <v>121</v>
      </c>
      <c r="N123" s="7">
        <f>IF(M126=0,"- - -",M123/M126*100)</f>
        <v>0.51421529046789338</v>
      </c>
      <c r="O123" s="6">
        <v>273</v>
      </c>
      <c r="P123" s="7">
        <f>IF(O126=0,"- - -",O123/O126*100)</f>
        <v>0.55033665282425515</v>
      </c>
      <c r="Q123" s="6">
        <v>186</v>
      </c>
      <c r="R123" s="7">
        <f>IF(Q126=0,"- - -",Q123/Q126*100)</f>
        <v>0.53509781357882624</v>
      </c>
      <c r="S123" s="6">
        <v>57</v>
      </c>
      <c r="T123" s="7">
        <f>IF(S126=0,"- - -",S123/S126*100)</f>
        <v>0.65389468853963517</v>
      </c>
      <c r="U123" s="6">
        <v>7</v>
      </c>
      <c r="V123" s="7">
        <f>IF(U126=0,"- - -",U123/U126*100)</f>
        <v>0.62001771479185119</v>
      </c>
      <c r="W123" s="6">
        <v>0</v>
      </c>
      <c r="X123" s="7">
        <f>IF(W126=0,"- - -",W123/W126*100)</f>
        <v>0</v>
      </c>
      <c r="Y123" s="6">
        <v>0</v>
      </c>
      <c r="Z123" s="7" t="str">
        <f>IF(Y126=0,"- - -",Y123/Y126*100)</f>
        <v>- - -</v>
      </c>
      <c r="AA123" s="26">
        <f t="shared" si="6"/>
        <v>682</v>
      </c>
      <c r="AB123" s="29">
        <f>IF(AA126=0,"- - -",AA123/AA126*100)</f>
        <v>0.53711783514735301</v>
      </c>
    </row>
    <row r="124" spans="1:28" x14ac:dyDescent="0.3">
      <c r="A124" s="53" t="s">
        <v>64</v>
      </c>
      <c r="B124" s="145" t="s">
        <v>150</v>
      </c>
      <c r="C124" s="10">
        <v>3</v>
      </c>
      <c r="D124" s="7">
        <f>IF(C126=0,"- - -",C124/C126*100)</f>
        <v>2.2727272727272729</v>
      </c>
      <c r="E124" s="6">
        <v>12</v>
      </c>
      <c r="F124" s="7">
        <f>IF(E126=0,"- - -",E124/E126*100)</f>
        <v>2.2346368715083798</v>
      </c>
      <c r="G124" s="6">
        <v>11</v>
      </c>
      <c r="H124" s="7">
        <f>IF(G126=0,"- - -",G124/G126*100)</f>
        <v>1.3142174432497014</v>
      </c>
      <c r="I124" s="6">
        <v>11</v>
      </c>
      <c r="J124" s="7">
        <f>IF(I126=0,"- - -",I124/I126*100)</f>
        <v>0.61832490163012932</v>
      </c>
      <c r="K124" s="6">
        <v>58</v>
      </c>
      <c r="L124" s="7">
        <f>IF(K126=0,"- - -",K124/K126*100)</f>
        <v>0.98993002218808679</v>
      </c>
      <c r="M124" s="6">
        <v>337</v>
      </c>
      <c r="N124" s="7">
        <f>IF(M126=0,"- - -",M124/M126*100)</f>
        <v>1.4321533296502487</v>
      </c>
      <c r="O124" s="6">
        <v>637</v>
      </c>
      <c r="P124" s="7">
        <f>IF(O126=0,"- - -",O124/O126*100)</f>
        <v>1.2841188565899286</v>
      </c>
      <c r="Q124" s="6">
        <v>410</v>
      </c>
      <c r="R124" s="7">
        <f>IF(Q126=0,"- - -",Q124/Q126*100)</f>
        <v>1.1795166858457999</v>
      </c>
      <c r="S124" s="6">
        <v>103</v>
      </c>
      <c r="T124" s="7">
        <f>IF(S126=0,"- - -",S124/S126*100)</f>
        <v>1.1815991740277618</v>
      </c>
      <c r="U124" s="6">
        <v>17</v>
      </c>
      <c r="V124" s="7">
        <f>IF(U126=0,"- - -",U124/U126*100)</f>
        <v>1.5057573073516386</v>
      </c>
      <c r="W124" s="6">
        <v>0</v>
      </c>
      <c r="X124" s="7">
        <f>IF(W126=0,"- - -",W124/W126*100)</f>
        <v>0</v>
      </c>
      <c r="Y124" s="6">
        <v>0</v>
      </c>
      <c r="Z124" s="7" t="str">
        <f>IF(Y126=0,"- - -",Y124/Y126*100)</f>
        <v>- - -</v>
      </c>
      <c r="AA124" s="26">
        <f t="shared" si="6"/>
        <v>1599</v>
      </c>
      <c r="AB124" s="29">
        <f>IF(AA126=0,"- - -",AA124/AA126*100)</f>
        <v>1.2593129302061838</v>
      </c>
    </row>
    <row r="125" spans="1:28" ht="15" thickBot="1" x14ac:dyDescent="0.35">
      <c r="A125" s="54" t="s">
        <v>65</v>
      </c>
      <c r="B125" s="145" t="s">
        <v>152</v>
      </c>
      <c r="C125" s="10">
        <v>0</v>
      </c>
      <c r="D125" s="7">
        <f>IF(C126=0,"- - -",C125/C126*100)</f>
        <v>0</v>
      </c>
      <c r="E125" s="6">
        <v>0</v>
      </c>
      <c r="F125" s="7">
        <f>IF(E126=0,"- - -",E125/E126*100)</f>
        <v>0</v>
      </c>
      <c r="G125" s="6">
        <v>0</v>
      </c>
      <c r="H125" s="7">
        <f>IF(G126=0,"- - -",G125/G126*100)</f>
        <v>0</v>
      </c>
      <c r="I125" s="6">
        <v>0</v>
      </c>
      <c r="J125" s="7">
        <f>IF(I126=0,"- - -",I125/I126*100)</f>
        <v>0</v>
      </c>
      <c r="K125" s="6">
        <v>3</v>
      </c>
      <c r="L125" s="7">
        <f>IF(K126=0,"- - -",K125/K126*100)</f>
        <v>5.1203277009728626E-2</v>
      </c>
      <c r="M125" s="6">
        <v>3</v>
      </c>
      <c r="N125" s="7">
        <f>IF(M126=0,"- - -",M125/M126*100)</f>
        <v>1.2749139433088268E-2</v>
      </c>
      <c r="O125" s="6">
        <v>10</v>
      </c>
      <c r="P125" s="7">
        <f>IF(O126=0,"- - -",O125/O126*100)</f>
        <v>2.0158851751804218E-2</v>
      </c>
      <c r="Q125" s="6">
        <v>11</v>
      </c>
      <c r="R125" s="7">
        <f>IF(Q126=0,"- - -",Q125/Q126*100)</f>
        <v>3.1645569620253167E-2</v>
      </c>
      <c r="S125" s="6">
        <v>3</v>
      </c>
      <c r="T125" s="7">
        <f>IF(S126=0,"- - -",S125/S126*100)</f>
        <v>3.4415509923138694E-2</v>
      </c>
      <c r="U125" s="6">
        <v>0</v>
      </c>
      <c r="V125" s="7">
        <f>IF(U126=0,"- - -",U125/U126*100)</f>
        <v>0</v>
      </c>
      <c r="W125" s="6">
        <v>0</v>
      </c>
      <c r="X125" s="7">
        <f>IF(W126=0,"- - -",W125/W126*100)</f>
        <v>0</v>
      </c>
      <c r="Y125" s="6">
        <v>0</v>
      </c>
      <c r="Z125" s="7" t="str">
        <f>IF(Y126=0,"- - -",Y125/Y126*100)</f>
        <v>- - -</v>
      </c>
      <c r="AA125" s="26">
        <f t="shared" si="6"/>
        <v>30</v>
      </c>
      <c r="AB125" s="29">
        <f>IF(AA126=0,"- - -",AA125/AA126*100)</f>
        <v>2.3626884244018459E-2</v>
      </c>
    </row>
    <row r="126" spans="1:28" x14ac:dyDescent="0.3">
      <c r="A126" s="161" t="s">
        <v>153</v>
      </c>
      <c r="B126" s="162"/>
      <c r="C126" s="14">
        <f>SUM(C113:C125)</f>
        <v>132</v>
      </c>
      <c r="D126" s="15">
        <f>IF(C126=0,"- - -",C126/C126*100)</f>
        <v>100</v>
      </c>
      <c r="E126" s="16">
        <f>SUM(E113:E125)</f>
        <v>537</v>
      </c>
      <c r="F126" s="15">
        <f>IF(E126=0,"- - -",E126/E126*100)</f>
        <v>100</v>
      </c>
      <c r="G126" s="16">
        <f>SUM(G113:G125)</f>
        <v>837</v>
      </c>
      <c r="H126" s="15">
        <f>IF(G126=0,"- - -",G126/G126*100)</f>
        <v>100</v>
      </c>
      <c r="I126" s="16">
        <f>SUM(I113:I125)</f>
        <v>1779</v>
      </c>
      <c r="J126" s="15">
        <f>IF(I126=0,"- - -",I126/I126*100)</f>
        <v>100</v>
      </c>
      <c r="K126" s="16">
        <f>SUM(K113:K125)</f>
        <v>5859</v>
      </c>
      <c r="L126" s="15">
        <f>IF(K126=0,"- - -",K126/K126*100)</f>
        <v>100</v>
      </c>
      <c r="M126" s="16">
        <f>SUM(M113:M125)</f>
        <v>23531</v>
      </c>
      <c r="N126" s="15">
        <f>IF(M126=0,"- - -",M126/M126*100)</f>
        <v>100</v>
      </c>
      <c r="O126" s="16">
        <f>SUM(O113:O125)</f>
        <v>49606</v>
      </c>
      <c r="P126" s="15">
        <f>IF(O126=0,"- - -",O126/O126*100)</f>
        <v>100</v>
      </c>
      <c r="Q126" s="16">
        <f>SUM(Q113:Q125)</f>
        <v>34760</v>
      </c>
      <c r="R126" s="15">
        <f>IF(Q126=0,"- - -",Q126/Q126*100)</f>
        <v>100</v>
      </c>
      <c r="S126" s="16">
        <f>SUM(S113:S125)</f>
        <v>8717</v>
      </c>
      <c r="T126" s="15">
        <f>IF(S126=0,"- - -",S126/S126*100)</f>
        <v>100</v>
      </c>
      <c r="U126" s="16">
        <f>SUM(U113:U125)</f>
        <v>1129</v>
      </c>
      <c r="V126" s="15">
        <f>IF(U126=0,"- - -",U126/U126*100)</f>
        <v>100</v>
      </c>
      <c r="W126" s="16">
        <f>SUM(W113:W125)</f>
        <v>87</v>
      </c>
      <c r="X126" s="15">
        <f>IF(W126=0,"- - -",W126/W126*100)</f>
        <v>100</v>
      </c>
      <c r="Y126" s="16">
        <f>SUM(Y113:Y125)</f>
        <v>0</v>
      </c>
      <c r="Z126" s="15" t="str">
        <f>IF(Y126=0,"- - -",Y126/Y126*100)</f>
        <v>- - -</v>
      </c>
      <c r="AA126" s="22">
        <f>SUM(AA113:AA125)</f>
        <v>126974</v>
      </c>
      <c r="AB126" s="23">
        <f>IF(AA126=0,"- - -",AA126/AA126*100)</f>
        <v>100</v>
      </c>
    </row>
    <row r="127" spans="1:28" ht="15" thickBot="1" x14ac:dyDescent="0.35">
      <c r="A127" s="163" t="s">
        <v>616</v>
      </c>
      <c r="B127" s="164"/>
      <c r="C127" s="18">
        <f>IF($AA126=0,"- - -",C126/$AA126*100)</f>
        <v>0.10395829067368122</v>
      </c>
      <c r="D127" s="19"/>
      <c r="E127" s="20">
        <f>IF($AA126=0,"- - -",E126/$AA126*100)</f>
        <v>0.42292122796793047</v>
      </c>
      <c r="F127" s="19"/>
      <c r="G127" s="20">
        <f>IF($AA126=0,"- - -",G126/$AA126*100)</f>
        <v>0.65919007040811506</v>
      </c>
      <c r="H127" s="19"/>
      <c r="I127" s="20">
        <f>IF($AA126=0,"- - -",I126/$AA126*100)</f>
        <v>1.4010742356702945</v>
      </c>
      <c r="J127" s="19"/>
      <c r="K127" s="20">
        <f>IF($AA126=0,"- - -",K126/$AA126*100)</f>
        <v>4.614330492856805</v>
      </c>
      <c r="L127" s="19"/>
      <c r="M127" s="20">
        <f>IF($AA126=0,"- - -",M126/$AA126*100)</f>
        <v>18.532140438199946</v>
      </c>
      <c r="N127" s="19"/>
      <c r="O127" s="20">
        <f>IF($AA126=0,"- - -",O126/$AA126*100)</f>
        <v>39.06784066029266</v>
      </c>
      <c r="P127" s="19"/>
      <c r="Q127" s="20">
        <f>IF($AA126=0,"- - -",Q126/$AA126*100)</f>
        <v>27.375683210736057</v>
      </c>
      <c r="R127" s="19"/>
      <c r="S127" s="20">
        <f>IF($AA126=0,"- - -",S126/$AA126*100)</f>
        <v>6.8651849985036302</v>
      </c>
      <c r="T127" s="19"/>
      <c r="U127" s="20">
        <f>IF($AA126=0,"- - -",U126/$AA126*100)</f>
        <v>0.88915841038322807</v>
      </c>
      <c r="V127" s="19"/>
      <c r="W127" s="20">
        <f>IF($AA126=0,"- - -",W126/$AA126*100)</f>
        <v>6.8517964307653528E-2</v>
      </c>
      <c r="X127" s="19"/>
      <c r="Y127" s="20">
        <f>IF($AA126=0,"- - -",Y126/$AA126*100)</f>
        <v>0</v>
      </c>
      <c r="Z127" s="19"/>
      <c r="AA127" s="24">
        <f>IF($AA126=0,"- - -",AA126/$AA126*100)</f>
        <v>100</v>
      </c>
      <c r="AB127" s="25"/>
    </row>
    <row r="128" spans="1:28" x14ac:dyDescent="0.3">
      <c r="A128" s="156" t="s">
        <v>543</v>
      </c>
      <c r="B128" s="156"/>
      <c r="C128" s="156"/>
      <c r="D128" s="156"/>
      <c r="E128" s="156"/>
    </row>
    <row r="130" spans="1:12" x14ac:dyDescent="0.3">
      <c r="A130" s="49" t="s">
        <v>230</v>
      </c>
      <c r="J130" s="48"/>
      <c r="L130" s="48"/>
    </row>
    <row r="131" spans="1:12" ht="15" thickBot="1" x14ac:dyDescent="0.35"/>
    <row r="132" spans="1:12" ht="14.4" customHeight="1" x14ac:dyDescent="0.3">
      <c r="A132" s="157" t="s">
        <v>109</v>
      </c>
      <c r="B132" s="158"/>
      <c r="C132" s="32" t="s">
        <v>423</v>
      </c>
      <c r="D132" s="33"/>
      <c r="E132" s="33" t="s">
        <v>424</v>
      </c>
      <c r="F132" s="33"/>
      <c r="G132" s="33" t="s">
        <v>425</v>
      </c>
      <c r="H132" s="33"/>
      <c r="I132" s="33" t="s">
        <v>426</v>
      </c>
      <c r="J132" s="33"/>
      <c r="K132" s="35" t="s">
        <v>153</v>
      </c>
      <c r="L132" s="36"/>
    </row>
    <row r="133" spans="1:12" ht="15" thickBot="1" x14ac:dyDescent="0.35">
      <c r="A133" s="159"/>
      <c r="B133" s="160"/>
      <c r="C133" s="37" t="s">
        <v>154</v>
      </c>
      <c r="D133" s="38" t="s">
        <v>0</v>
      </c>
      <c r="E133" s="39" t="s">
        <v>154</v>
      </c>
      <c r="F133" s="38" t="s">
        <v>0</v>
      </c>
      <c r="G133" s="39" t="s">
        <v>154</v>
      </c>
      <c r="H133" s="38" t="s">
        <v>0</v>
      </c>
      <c r="I133" s="37" t="s">
        <v>154</v>
      </c>
      <c r="J133" s="38" t="s">
        <v>0</v>
      </c>
      <c r="K133" s="41" t="s">
        <v>154</v>
      </c>
      <c r="L133" s="42" t="s">
        <v>0</v>
      </c>
    </row>
    <row r="134" spans="1:12" x14ac:dyDescent="0.3">
      <c r="A134" s="55" t="s">
        <v>53</v>
      </c>
      <c r="B134" s="143" t="s">
        <v>560</v>
      </c>
      <c r="C134" s="8">
        <v>0</v>
      </c>
      <c r="D134" s="5">
        <f>IF(C147=0,"- - -",C134/C147*100)</f>
        <v>0</v>
      </c>
      <c r="E134" s="4">
        <v>3030</v>
      </c>
      <c r="F134" s="5">
        <f>IF(E147=0,"- - -",E134/E147*100)</f>
        <v>4.6603196087177201</v>
      </c>
      <c r="G134" s="4">
        <v>2736</v>
      </c>
      <c r="H134" s="5">
        <f>IF(G147=0,"- - -",G134/G147*100)</f>
        <v>4.4175345119883751</v>
      </c>
      <c r="I134" s="4">
        <v>0</v>
      </c>
      <c r="J134" s="5" t="str">
        <f>IF($I$147=0,"-    ",I134/$I$147*100)</f>
        <v xml:space="preserve">-    </v>
      </c>
      <c r="K134" s="26">
        <f>C134+E134+G134+I134</f>
        <v>5766</v>
      </c>
      <c r="L134" s="27">
        <f>IF(K147=0,"- - -",K134/K147*100)</f>
        <v>4.5410871517003484</v>
      </c>
    </row>
    <row r="135" spans="1:12" x14ac:dyDescent="0.3">
      <c r="A135" s="52" t="s">
        <v>54</v>
      </c>
      <c r="B135" s="144" t="s">
        <v>130</v>
      </c>
      <c r="C135" s="9">
        <v>21</v>
      </c>
      <c r="D135" s="3">
        <f>IF(C147=0,"- - -",C135/C147*100)</f>
        <v>95.454545454545453</v>
      </c>
      <c r="E135" s="2">
        <v>54737</v>
      </c>
      <c r="F135" s="3">
        <f>IF(E147=0,"- - -",E135/E147*100)</f>
        <v>84.188750634449448</v>
      </c>
      <c r="G135" s="2">
        <v>52252</v>
      </c>
      <c r="H135" s="3">
        <f>IF(G147=0,"- - -",G135/G147*100)</f>
        <v>84.365867441672719</v>
      </c>
      <c r="I135" s="2">
        <v>0</v>
      </c>
      <c r="J135" s="5" t="str">
        <f t="shared" ref="J135:J146" si="7">IF($I$147=0,"-    ",I135/$I$147*100)</f>
        <v xml:space="preserve">-    </v>
      </c>
      <c r="K135" s="26">
        <f t="shared" ref="K135:K146" si="8">C135+E135+G135+I135</f>
        <v>107010</v>
      </c>
      <c r="L135" s="29">
        <f>IF(K147=0,"- - -",K135/K147*100)</f>
        <v>84.27709609841385</v>
      </c>
    </row>
    <row r="136" spans="1:12" x14ac:dyDescent="0.3">
      <c r="A136" s="52" t="s">
        <v>55</v>
      </c>
      <c r="B136" s="144" t="s">
        <v>133</v>
      </c>
      <c r="C136" s="9">
        <v>0</v>
      </c>
      <c r="D136" s="3">
        <f>IF(C147=0,"- - -",C136/C147*100)</f>
        <v>0</v>
      </c>
      <c r="E136" s="2">
        <v>122</v>
      </c>
      <c r="F136" s="3">
        <f>IF(E147=0,"- - -",E136/E147*100)</f>
        <v>0.18764323177015244</v>
      </c>
      <c r="G136" s="2">
        <v>115</v>
      </c>
      <c r="H136" s="3">
        <f>IF(G147=0,"- - -",G136/G147*100)</f>
        <v>0.1856785339468798</v>
      </c>
      <c r="I136" s="2">
        <v>0</v>
      </c>
      <c r="J136" s="5" t="str">
        <f t="shared" si="7"/>
        <v xml:space="preserve">-    </v>
      </c>
      <c r="K136" s="26">
        <f t="shared" si="8"/>
        <v>237</v>
      </c>
      <c r="L136" s="29">
        <f>IF(K147=0,"- - -",K136/K147*100)</f>
        <v>0.18665238552774582</v>
      </c>
    </row>
    <row r="137" spans="1:12" x14ac:dyDescent="0.3">
      <c r="A137" s="52" t="s">
        <v>56</v>
      </c>
      <c r="B137" s="144" t="s">
        <v>135</v>
      </c>
      <c r="C137" s="9">
        <v>0</v>
      </c>
      <c r="D137" s="3">
        <f>IF(C147=0,"- - -",C137/C147*100)</f>
        <v>0</v>
      </c>
      <c r="E137" s="2">
        <v>630</v>
      </c>
      <c r="F137" s="3">
        <f>IF(E147=0,"- - -",E137/E147*100)</f>
        <v>0.96897734438685279</v>
      </c>
      <c r="G137" s="2">
        <v>620</v>
      </c>
      <c r="H137" s="3">
        <f>IF(G147=0,"- - -",G137/G147*100)</f>
        <v>1.0010494873657867</v>
      </c>
      <c r="I137" s="2">
        <v>0</v>
      </c>
      <c r="J137" s="5" t="str">
        <f t="shared" si="7"/>
        <v xml:space="preserve">-    </v>
      </c>
      <c r="K137" s="26">
        <f t="shared" si="8"/>
        <v>1250</v>
      </c>
      <c r="L137" s="29">
        <f>IF(K147=0,"- - -",K137/K147*100)</f>
        <v>0.98445351016743576</v>
      </c>
    </row>
    <row r="138" spans="1:12" x14ac:dyDescent="0.3">
      <c r="A138" s="52" t="s">
        <v>57</v>
      </c>
      <c r="B138" s="144" t="s">
        <v>280</v>
      </c>
      <c r="C138" s="9">
        <v>0</v>
      </c>
      <c r="D138" s="3">
        <f>IF(C147=0,"- - -",C138/C147*100)</f>
        <v>0</v>
      </c>
      <c r="E138" s="2">
        <v>86</v>
      </c>
      <c r="F138" s="3">
        <f>IF(E147=0,"- - -",E138/E147*100)</f>
        <v>0.13227309780518942</v>
      </c>
      <c r="G138" s="2">
        <v>82</v>
      </c>
      <c r="H138" s="3">
        <f>IF(G147=0,"- - -",G138/G147*100)</f>
        <v>0.13239686768386211</v>
      </c>
      <c r="I138" s="2">
        <v>0</v>
      </c>
      <c r="J138" s="5" t="str">
        <f t="shared" si="7"/>
        <v xml:space="preserve">-    </v>
      </c>
      <c r="K138" s="26">
        <f t="shared" si="8"/>
        <v>168</v>
      </c>
      <c r="L138" s="29">
        <f>IF(K147=0,"- - -",K138/K147*100)</f>
        <v>0.13231055176650339</v>
      </c>
    </row>
    <row r="139" spans="1:12" x14ac:dyDescent="0.3">
      <c r="A139" s="52" t="s">
        <v>58</v>
      </c>
      <c r="B139" s="144" t="s">
        <v>139</v>
      </c>
      <c r="C139" s="9">
        <v>0</v>
      </c>
      <c r="D139" s="3">
        <f>IF(C147=0,"- - -",C139/C147*100)</f>
        <v>0</v>
      </c>
      <c r="E139" s="2">
        <v>15</v>
      </c>
      <c r="F139" s="3">
        <f>IF(E147=0,"- - -",E139/E147*100)</f>
        <v>2.3070889152067921E-2</v>
      </c>
      <c r="G139" s="2">
        <v>9</v>
      </c>
      <c r="H139" s="3">
        <f>IF(G147=0,"- - -",G139/G147*100)</f>
        <v>1.4531363526277548E-2</v>
      </c>
      <c r="I139" s="2">
        <v>0</v>
      </c>
      <c r="J139" s="5" t="str">
        <f t="shared" si="7"/>
        <v xml:space="preserve">-    </v>
      </c>
      <c r="K139" s="26">
        <f t="shared" si="8"/>
        <v>24</v>
      </c>
      <c r="L139" s="29">
        <f>IF(K147=0,"- - -",K139/K147*100)</f>
        <v>1.8901507395214769E-2</v>
      </c>
    </row>
    <row r="140" spans="1:12" x14ac:dyDescent="0.3">
      <c r="A140" s="52" t="s">
        <v>59</v>
      </c>
      <c r="B140" s="144" t="s">
        <v>141</v>
      </c>
      <c r="C140" s="9">
        <v>0</v>
      </c>
      <c r="D140" s="3">
        <f>IF(C147=0,"- - -",C140/C147*100)</f>
        <v>0</v>
      </c>
      <c r="E140" s="2">
        <v>485</v>
      </c>
      <c r="F140" s="3">
        <f>IF(E147=0,"- - -",E140/E147*100)</f>
        <v>0.74595874925019612</v>
      </c>
      <c r="G140" s="2">
        <v>470</v>
      </c>
      <c r="H140" s="3">
        <f>IF(G147=0,"- - -",G140/G147*100)</f>
        <v>0.75886009526116083</v>
      </c>
      <c r="I140" s="2">
        <v>0</v>
      </c>
      <c r="J140" s="5" t="str">
        <f t="shared" si="7"/>
        <v xml:space="preserve">-    </v>
      </c>
      <c r="K140" s="26">
        <f t="shared" si="8"/>
        <v>955</v>
      </c>
      <c r="L140" s="29">
        <f>IF(K147=0,"- - -",K140/K147*100)</f>
        <v>0.75212248176792096</v>
      </c>
    </row>
    <row r="141" spans="1:12" x14ac:dyDescent="0.3">
      <c r="A141" s="52" t="s">
        <v>60</v>
      </c>
      <c r="B141" s="144" t="s">
        <v>281</v>
      </c>
      <c r="C141" s="9">
        <v>0</v>
      </c>
      <c r="D141" s="3">
        <f>IF(C147=0,"- - -",C141/C147*100)</f>
        <v>0</v>
      </c>
      <c r="E141" s="2">
        <v>1649</v>
      </c>
      <c r="F141" s="3">
        <f>IF(E147=0,"- - -",E141/E147*100)</f>
        <v>2.5362597474506665</v>
      </c>
      <c r="G141" s="2">
        <v>1601</v>
      </c>
      <c r="H141" s="3">
        <f>IF(G147=0,"- - -",G141/G147*100)</f>
        <v>2.5849681117300394</v>
      </c>
      <c r="I141" s="2">
        <v>0</v>
      </c>
      <c r="J141" s="5" t="str">
        <f t="shared" si="7"/>
        <v xml:space="preserve">-    </v>
      </c>
      <c r="K141" s="26">
        <f t="shared" si="8"/>
        <v>3250</v>
      </c>
      <c r="L141" s="29">
        <f>IF(K147=0,"- - -",K141/K147*100)</f>
        <v>2.5595791264353331</v>
      </c>
    </row>
    <row r="142" spans="1:12" x14ac:dyDescent="0.3">
      <c r="A142" s="52" t="s">
        <v>61</v>
      </c>
      <c r="B142" s="144" t="s">
        <v>144</v>
      </c>
      <c r="C142" s="9">
        <v>0</v>
      </c>
      <c r="D142" s="3">
        <f>IF(C147=0,"- - -",C142/C147*100)</f>
        <v>0</v>
      </c>
      <c r="E142" s="2">
        <v>662</v>
      </c>
      <c r="F142" s="3">
        <f>IF(E147=0,"- - -",E142/E147*100)</f>
        <v>1.0181952412445976</v>
      </c>
      <c r="G142" s="2">
        <v>526</v>
      </c>
      <c r="H142" s="3">
        <f>IF(G147=0,"- - -",G142/G147*100)</f>
        <v>0.84927746831355444</v>
      </c>
      <c r="I142" s="2">
        <v>0</v>
      </c>
      <c r="J142" s="5" t="str">
        <f t="shared" si="7"/>
        <v xml:space="preserve">-    </v>
      </c>
      <c r="K142" s="26">
        <f t="shared" si="8"/>
        <v>1188</v>
      </c>
      <c r="L142" s="29">
        <f>IF(K147=0,"- - -",K142/K147*100)</f>
        <v>0.93562461606313108</v>
      </c>
    </row>
    <row r="143" spans="1:12" x14ac:dyDescent="0.3">
      <c r="A143" s="52" t="s">
        <v>62</v>
      </c>
      <c r="B143" s="144" t="s">
        <v>146</v>
      </c>
      <c r="C143" s="9">
        <v>1</v>
      </c>
      <c r="D143" s="3">
        <f>IF(C147=0,"- - -",C143/C147*100)</f>
        <v>4.5454545454545459</v>
      </c>
      <c r="E143" s="2">
        <v>2452</v>
      </c>
      <c r="F143" s="3">
        <f>IF(E147=0,"- - -",E143/E147*100)</f>
        <v>3.7713213467247027</v>
      </c>
      <c r="G143" s="2">
        <v>2362</v>
      </c>
      <c r="H143" s="3">
        <f>IF(G147=0,"- - -",G143/G147*100)</f>
        <v>3.8136756276741748</v>
      </c>
      <c r="I143" s="2">
        <v>0</v>
      </c>
      <c r="J143" s="5" t="str">
        <f t="shared" si="7"/>
        <v xml:space="preserve">-    </v>
      </c>
      <c r="K143" s="26">
        <f t="shared" si="8"/>
        <v>4815</v>
      </c>
      <c r="L143" s="29">
        <f>IF(K147=0,"- - -",K143/K147*100)</f>
        <v>3.7921149211649627</v>
      </c>
    </row>
    <row r="144" spans="1:12" x14ac:dyDescent="0.3">
      <c r="A144" s="53" t="s">
        <v>63</v>
      </c>
      <c r="B144" s="145" t="s">
        <v>148</v>
      </c>
      <c r="C144" s="10">
        <v>0</v>
      </c>
      <c r="D144" s="7">
        <f>IF(C147=0,"- - -",C144/C147*100)</f>
        <v>0</v>
      </c>
      <c r="E144" s="6">
        <v>337</v>
      </c>
      <c r="F144" s="7">
        <f>IF(E147=0,"- - -",E144/E147*100)</f>
        <v>0.51832597628312604</v>
      </c>
      <c r="G144" s="6">
        <v>345</v>
      </c>
      <c r="H144" s="7">
        <f>IF(G147=0,"- - -",G144/G147*100)</f>
        <v>0.55703560184063938</v>
      </c>
      <c r="I144" s="6">
        <v>0</v>
      </c>
      <c r="J144" s="5" t="str">
        <f t="shared" si="7"/>
        <v xml:space="preserve">-    </v>
      </c>
      <c r="K144" s="26">
        <f t="shared" si="8"/>
        <v>682</v>
      </c>
      <c r="L144" s="29">
        <f>IF(K147=0,"- - -",K144/K147*100)</f>
        <v>0.53711783514735301</v>
      </c>
    </row>
    <row r="145" spans="1:12" x14ac:dyDescent="0.3">
      <c r="A145" s="53" t="s">
        <v>64</v>
      </c>
      <c r="B145" s="145" t="s">
        <v>150</v>
      </c>
      <c r="C145" s="10">
        <v>0</v>
      </c>
      <c r="D145" s="7">
        <f>IF(C147=0,"- - -",C145/C147*100)</f>
        <v>0</v>
      </c>
      <c r="E145" s="6">
        <v>798</v>
      </c>
      <c r="F145" s="7">
        <f>IF(E147=0,"- - -",E145/E147*100)</f>
        <v>1.2273713028900135</v>
      </c>
      <c r="G145" s="6">
        <v>801</v>
      </c>
      <c r="H145" s="7">
        <f>IF(G147=0,"- - -",G145/G147*100)</f>
        <v>1.2932913538387019</v>
      </c>
      <c r="I145" s="6">
        <v>0</v>
      </c>
      <c r="J145" s="5" t="str">
        <f t="shared" si="7"/>
        <v xml:space="preserve">-    </v>
      </c>
      <c r="K145" s="26">
        <f t="shared" si="8"/>
        <v>1599</v>
      </c>
      <c r="L145" s="29">
        <f>IF(K147=0,"- - -",K145/K147*100)</f>
        <v>1.2593129302061838</v>
      </c>
    </row>
    <row r="146" spans="1:12" ht="15" thickBot="1" x14ac:dyDescent="0.35">
      <c r="A146" s="54" t="s">
        <v>65</v>
      </c>
      <c r="B146" s="145" t="s">
        <v>152</v>
      </c>
      <c r="C146" s="10">
        <v>0</v>
      </c>
      <c r="D146" s="7">
        <f>IF(C147=0,"- - -",C146/C147*100)</f>
        <v>0</v>
      </c>
      <c r="E146" s="6">
        <v>14</v>
      </c>
      <c r="F146" s="7">
        <f>IF(E147=0,"- - -",E146/E147*100)</f>
        <v>2.1532829875263393E-2</v>
      </c>
      <c r="G146" s="6">
        <v>16</v>
      </c>
      <c r="H146" s="7">
        <f>IF(G147=0,"- - -",G146/G147*100)</f>
        <v>2.5833535157826753E-2</v>
      </c>
      <c r="I146" s="6">
        <v>0</v>
      </c>
      <c r="J146" s="5" t="str">
        <f t="shared" si="7"/>
        <v xml:space="preserve">-    </v>
      </c>
      <c r="K146" s="26">
        <f t="shared" si="8"/>
        <v>30</v>
      </c>
      <c r="L146" s="29">
        <f>IF(K147=0,"- - -",K146/K147*100)</f>
        <v>2.3626884244018459E-2</v>
      </c>
    </row>
    <row r="147" spans="1:12" x14ac:dyDescent="0.3">
      <c r="A147" s="161" t="s">
        <v>153</v>
      </c>
      <c r="B147" s="162"/>
      <c r="C147" s="14">
        <f>SUM(C134:C146)</f>
        <v>22</v>
      </c>
      <c r="D147" s="15">
        <f>IF(C147=0,"- - -",C147/C147*100)</f>
        <v>100</v>
      </c>
      <c r="E147" s="16">
        <f>SUM(E134:E146)</f>
        <v>65017</v>
      </c>
      <c r="F147" s="15">
        <f>IF(E147=0,"- - -",E147/E147*100)</f>
        <v>100</v>
      </c>
      <c r="G147" s="16">
        <f>SUM(G134:G146)</f>
        <v>61935</v>
      </c>
      <c r="H147" s="15">
        <f>IF(G147=0,"- - -",G147/G147*100)</f>
        <v>100</v>
      </c>
      <c r="I147" s="16">
        <f>SUM(I134:I146)</f>
        <v>0</v>
      </c>
      <c r="J147" s="15" t="str">
        <f>IF(I147=0,"-    ",I147/I147*100)</f>
        <v xml:space="preserve">-    </v>
      </c>
      <c r="K147" s="22">
        <f>SUM(K134:K146)</f>
        <v>126974</v>
      </c>
      <c r="L147" s="23">
        <f>IF(K147=0,"- - -",K147/K147*100)</f>
        <v>100</v>
      </c>
    </row>
    <row r="148" spans="1:12" ht="15" thickBot="1" x14ac:dyDescent="0.35">
      <c r="A148" s="163" t="s">
        <v>245</v>
      </c>
      <c r="B148" s="164"/>
      <c r="C148" s="18">
        <f>IF($K147=0,"- - -",C147/$K147*100)</f>
        <v>1.7326381778946871E-2</v>
      </c>
      <c r="D148" s="19"/>
      <c r="E148" s="20">
        <f>IF($K147=0,"- - -",E147/$K147*100)</f>
        <v>51.204971096444943</v>
      </c>
      <c r="F148" s="19"/>
      <c r="G148" s="20">
        <f>IF($K147=0,"- - -",G147/$K147*100)</f>
        <v>48.777702521776114</v>
      </c>
      <c r="H148" s="19"/>
      <c r="I148" s="20">
        <f>IF($K147=0,"- - -",I147/$K147*100)</f>
        <v>0</v>
      </c>
      <c r="J148" s="19"/>
      <c r="K148" s="24">
        <f>IF($K147=0,"- - -",K147/$K147*100)</f>
        <v>100</v>
      </c>
      <c r="L148" s="25"/>
    </row>
    <row r="151" spans="1:12" x14ac:dyDescent="0.3">
      <c r="A151" s="51" t="s">
        <v>247</v>
      </c>
      <c r="J151" s="48"/>
      <c r="L151" s="48"/>
    </row>
    <row r="152" spans="1:12" ht="15" thickBot="1" x14ac:dyDescent="0.35"/>
    <row r="153" spans="1:12" ht="14.4" customHeight="1" x14ac:dyDescent="0.3">
      <c r="A153" s="157" t="s">
        <v>109</v>
      </c>
      <c r="B153" s="158"/>
      <c r="C153" s="32" t="s">
        <v>259</v>
      </c>
      <c r="D153" s="33"/>
      <c r="E153" s="33" t="s">
        <v>260</v>
      </c>
      <c r="F153" s="33"/>
      <c r="G153" s="33" t="s">
        <v>261</v>
      </c>
      <c r="H153" s="33"/>
      <c r="I153" s="33" t="s">
        <v>262</v>
      </c>
      <c r="J153" s="33"/>
      <c r="K153" s="35" t="s">
        <v>153</v>
      </c>
      <c r="L153" s="36"/>
    </row>
    <row r="154" spans="1:12" ht="15" thickBot="1" x14ac:dyDescent="0.35">
      <c r="A154" s="159"/>
      <c r="B154" s="160"/>
      <c r="C154" s="37" t="s">
        <v>154</v>
      </c>
      <c r="D154" s="38" t="s">
        <v>0</v>
      </c>
      <c r="E154" s="39" t="s">
        <v>154</v>
      </c>
      <c r="F154" s="38" t="s">
        <v>0</v>
      </c>
      <c r="G154" s="39" t="s">
        <v>154</v>
      </c>
      <c r="H154" s="38" t="s">
        <v>0</v>
      </c>
      <c r="I154" s="37" t="s">
        <v>154</v>
      </c>
      <c r="J154" s="38" t="s">
        <v>0</v>
      </c>
      <c r="K154" s="41" t="s">
        <v>154</v>
      </c>
      <c r="L154" s="42" t="s">
        <v>0</v>
      </c>
    </row>
    <row r="155" spans="1:12" x14ac:dyDescent="0.3">
      <c r="A155" s="55" t="s">
        <v>53</v>
      </c>
      <c r="B155" s="143" t="s">
        <v>560</v>
      </c>
      <c r="C155" s="8">
        <v>5515</v>
      </c>
      <c r="D155" s="5">
        <f>IF(C168=0,"- - -",C155/C168*100)</f>
        <v>4.523643522126072</v>
      </c>
      <c r="E155" s="4">
        <v>117</v>
      </c>
      <c r="F155" s="5">
        <f>IF(E168=0,"- - -",E155/E168*100)</f>
        <v>5.246636771300448</v>
      </c>
      <c r="G155" s="4">
        <v>4</v>
      </c>
      <c r="H155" s="5">
        <f>IF(G168=0,"- - -",G155/G168*100)</f>
        <v>8</v>
      </c>
      <c r="I155" s="4">
        <v>11</v>
      </c>
      <c r="J155" s="5">
        <f>IF(I168=0,"- - -",I155/I168*100)</f>
        <v>2.152641878669276</v>
      </c>
      <c r="K155" s="26">
        <f>C155+E155+G155+I155</f>
        <v>5647</v>
      </c>
      <c r="L155" s="27">
        <f>IF(K168=0,"- - -",K155/K168*100)</f>
        <v>4.5282504450467496</v>
      </c>
    </row>
    <row r="156" spans="1:12" x14ac:dyDescent="0.3">
      <c r="A156" s="52" t="s">
        <v>54</v>
      </c>
      <c r="B156" s="144" t="s">
        <v>130</v>
      </c>
      <c r="C156" s="9">
        <v>102820</v>
      </c>
      <c r="D156" s="3">
        <f>IF(C168=0,"- - -",C156/C168*100)</f>
        <v>84.337448222121964</v>
      </c>
      <c r="E156" s="2">
        <v>1853</v>
      </c>
      <c r="F156" s="3">
        <f>IF(E168=0,"- - -",E156/E168*100)</f>
        <v>83.094170403587441</v>
      </c>
      <c r="G156" s="2">
        <v>38</v>
      </c>
      <c r="H156" s="3">
        <f>IF(G168=0,"- - -",G156/G168*100)</f>
        <v>76</v>
      </c>
      <c r="I156" s="2">
        <v>417</v>
      </c>
      <c r="J156" s="3">
        <f>IF(I168=0,"- - -",I156/I168*100)</f>
        <v>81.604696673189821</v>
      </c>
      <c r="K156" s="26">
        <f t="shared" ref="K156:K167" si="9">C156+E156+G156+I156</f>
        <v>105128</v>
      </c>
      <c r="L156" s="29">
        <f>IF(K168=0,"- - -",K156/K168*100)</f>
        <v>84.300675188042277</v>
      </c>
    </row>
    <row r="157" spans="1:12" x14ac:dyDescent="0.3">
      <c r="A157" s="52" t="s">
        <v>55</v>
      </c>
      <c r="B157" s="144" t="s">
        <v>133</v>
      </c>
      <c r="C157" s="9">
        <v>226</v>
      </c>
      <c r="D157" s="3">
        <f>IF(C168=0,"- - -",C157/C168*100)</f>
        <v>0.18537505639174834</v>
      </c>
      <c r="E157" s="2">
        <v>5</v>
      </c>
      <c r="F157" s="3">
        <f>IF(E168=0,"- - -",E157/E168*100)</f>
        <v>0.22421524663677131</v>
      </c>
      <c r="G157" s="2">
        <v>0</v>
      </c>
      <c r="H157" s="3">
        <f>IF(G168=0,"- - -",G157/G168*100)</f>
        <v>0</v>
      </c>
      <c r="I157" s="2">
        <v>1</v>
      </c>
      <c r="J157" s="3">
        <f>IF(I168=0,"- - -",I157/I168*100)</f>
        <v>0.19569471624266144</v>
      </c>
      <c r="K157" s="26">
        <f t="shared" si="9"/>
        <v>232</v>
      </c>
      <c r="L157" s="29">
        <f>IF(K168=0,"- - -",K157/K168*100)</f>
        <v>0.1860375603419242</v>
      </c>
    </row>
    <row r="158" spans="1:12" x14ac:dyDescent="0.3">
      <c r="A158" s="52" t="s">
        <v>56</v>
      </c>
      <c r="B158" s="144" t="s">
        <v>135</v>
      </c>
      <c r="C158" s="9">
        <v>1203</v>
      </c>
      <c r="D158" s="3">
        <f>IF(C168=0,"- - -",C158/C168*100)</f>
        <v>0.98675306566050114</v>
      </c>
      <c r="E158" s="2">
        <v>20</v>
      </c>
      <c r="F158" s="3">
        <f>IF(E168=0,"- - -",E158/E168*100)</f>
        <v>0.89686098654708524</v>
      </c>
      <c r="G158" s="2">
        <v>0</v>
      </c>
      <c r="H158" s="3">
        <f>IF(G168=0,"- - -",G158/G168*100)</f>
        <v>0</v>
      </c>
      <c r="I158" s="2">
        <v>7</v>
      </c>
      <c r="J158" s="3">
        <f>IF(I168=0,"- - -",I158/I168*100)</f>
        <v>1.3698630136986301</v>
      </c>
      <c r="K158" s="26">
        <f t="shared" si="9"/>
        <v>1230</v>
      </c>
      <c r="L158" s="29">
        <f>IF(K168=0,"- - -",K158/K168*100)</f>
        <v>0.98631982422658104</v>
      </c>
    </row>
    <row r="159" spans="1:12" x14ac:dyDescent="0.3">
      <c r="A159" s="52" t="s">
        <v>57</v>
      </c>
      <c r="B159" s="144" t="s">
        <v>280</v>
      </c>
      <c r="C159" s="9">
        <v>160</v>
      </c>
      <c r="D159" s="3">
        <f>IF(C168=0,"- - -",C159/C168*100)</f>
        <v>0.131238977976459</v>
      </c>
      <c r="E159" s="2">
        <v>4</v>
      </c>
      <c r="F159" s="3">
        <f>IF(E168=0,"- - -",E159/E168*100)</f>
        <v>0.17937219730941703</v>
      </c>
      <c r="G159" s="2">
        <v>0</v>
      </c>
      <c r="H159" s="3">
        <f>IF(G168=0,"- - -",G159/G168*100)</f>
        <v>0</v>
      </c>
      <c r="I159" s="2">
        <v>0</v>
      </c>
      <c r="J159" s="3">
        <f>IF(I168=0,"- - -",I159/I168*100)</f>
        <v>0</v>
      </c>
      <c r="K159" s="26">
        <f t="shared" si="9"/>
        <v>164</v>
      </c>
      <c r="L159" s="29">
        <f>IF(K168=0,"- - -",K159/K168*100)</f>
        <v>0.13150930989687745</v>
      </c>
    </row>
    <row r="160" spans="1:12" x14ac:dyDescent="0.3">
      <c r="A160" s="52" t="s">
        <v>58</v>
      </c>
      <c r="B160" s="144" t="s">
        <v>139</v>
      </c>
      <c r="C160" s="9">
        <v>22</v>
      </c>
      <c r="D160" s="3">
        <f>IF(C168=0,"- - -",C160/C168*100)</f>
        <v>1.8045359471763115E-2</v>
      </c>
      <c r="E160" s="2">
        <v>1</v>
      </c>
      <c r="F160" s="3">
        <f>IF(E168=0,"- - -",E160/E168*100)</f>
        <v>4.4843049327354258E-2</v>
      </c>
      <c r="G160" s="2">
        <v>0</v>
      </c>
      <c r="H160" s="3">
        <f>IF(G168=0,"- - -",G160/G168*100)</f>
        <v>0</v>
      </c>
      <c r="I160" s="2">
        <v>0</v>
      </c>
      <c r="J160" s="3">
        <f>IF(I168=0,"- - -",I160/I168*100)</f>
        <v>0</v>
      </c>
      <c r="K160" s="26">
        <f t="shared" si="9"/>
        <v>23</v>
      </c>
      <c r="L160" s="29">
        <f>IF(K168=0,"- - -",K160/K168*100)</f>
        <v>1.8443378827001106E-2</v>
      </c>
    </row>
    <row r="161" spans="1:32" x14ac:dyDescent="0.3">
      <c r="A161" s="52" t="s">
        <v>59</v>
      </c>
      <c r="B161" s="144" t="s">
        <v>141</v>
      </c>
      <c r="C161" s="9">
        <v>909</v>
      </c>
      <c r="D161" s="3">
        <f>IF(C168=0,"- - -",C161/C168*100)</f>
        <v>0.7456014436287578</v>
      </c>
      <c r="E161" s="2">
        <v>20</v>
      </c>
      <c r="F161" s="3">
        <f>IF(E168=0,"- - -",E161/E168*100)</f>
        <v>0.89686098654708524</v>
      </c>
      <c r="G161" s="2">
        <v>0</v>
      </c>
      <c r="H161" s="3">
        <f>IF(G168=0,"- - -",G161/G168*100)</f>
        <v>0</v>
      </c>
      <c r="I161" s="2">
        <v>6</v>
      </c>
      <c r="J161" s="3">
        <f>IF(I168=0,"- - -",I161/I168*100)</f>
        <v>1.1741682974559686</v>
      </c>
      <c r="K161" s="26">
        <f t="shared" si="9"/>
        <v>935</v>
      </c>
      <c r="L161" s="29">
        <f>IF(K168=0,"- - -",K161/K168*100)</f>
        <v>0.74976344361939273</v>
      </c>
    </row>
    <row r="162" spans="1:32" x14ac:dyDescent="0.3">
      <c r="A162" s="52" t="s">
        <v>60</v>
      </c>
      <c r="B162" s="144" t="s">
        <v>281</v>
      </c>
      <c r="C162" s="9">
        <v>3101</v>
      </c>
      <c r="D162" s="3">
        <f>IF(C168=0,"- - -",C162/C168*100)</f>
        <v>2.5435754419062464</v>
      </c>
      <c r="E162" s="2">
        <v>65</v>
      </c>
      <c r="F162" s="3">
        <f>IF(E168=0,"- - -",E162/E168*100)</f>
        <v>2.9147982062780269</v>
      </c>
      <c r="G162" s="2">
        <v>2</v>
      </c>
      <c r="H162" s="3">
        <f>IF(G168=0,"- - -",G162/G168*100)</f>
        <v>4</v>
      </c>
      <c r="I162" s="2">
        <v>16</v>
      </c>
      <c r="J162" s="3">
        <f>IF(I168=0,"- - -",I162/I168*100)</f>
        <v>3.131115459882583</v>
      </c>
      <c r="K162" s="26">
        <f t="shared" si="9"/>
        <v>3184</v>
      </c>
      <c r="L162" s="29">
        <f>IF(K168=0,"- - -",K162/K168*100)</f>
        <v>2.5532051384857186</v>
      </c>
    </row>
    <row r="163" spans="1:32" x14ac:dyDescent="0.3">
      <c r="A163" s="52" t="s">
        <v>61</v>
      </c>
      <c r="B163" s="144" t="s">
        <v>144</v>
      </c>
      <c r="C163" s="9">
        <v>1138</v>
      </c>
      <c r="D163" s="3">
        <f>IF(C168=0,"- - -",C163/C168*100)</f>
        <v>0.93343723085756469</v>
      </c>
      <c r="E163" s="2">
        <v>20</v>
      </c>
      <c r="F163" s="3">
        <f>IF(E168=0,"- - -",E163/E168*100)</f>
        <v>0.89686098654708524</v>
      </c>
      <c r="G163" s="2">
        <v>0</v>
      </c>
      <c r="H163" s="3">
        <f>IF(G168=0,"- - -",G163/G168*100)</f>
        <v>0</v>
      </c>
      <c r="I163" s="2">
        <v>9</v>
      </c>
      <c r="J163" s="3">
        <f>IF(I168=0,"- - -",I163/I168*100)</f>
        <v>1.7612524461839529</v>
      </c>
      <c r="K163" s="26">
        <f t="shared" si="9"/>
        <v>1167</v>
      </c>
      <c r="L163" s="29">
        <f>IF(K168=0,"- - -",K163/K168*100)</f>
        <v>0.93580100396131705</v>
      </c>
    </row>
    <row r="164" spans="1:32" x14ac:dyDescent="0.3">
      <c r="A164" s="52" t="s">
        <v>62</v>
      </c>
      <c r="B164" s="144" t="s">
        <v>146</v>
      </c>
      <c r="C164" s="9">
        <v>4597</v>
      </c>
      <c r="D164" s="3">
        <f>IF(C168=0,"- - -",C164/C168*100)</f>
        <v>3.7706598859861375</v>
      </c>
      <c r="E164" s="2">
        <v>88</v>
      </c>
      <c r="F164" s="3">
        <f>IF(E168=0,"- - -",E164/E168*100)</f>
        <v>3.9461883408071747</v>
      </c>
      <c r="G164" s="2">
        <v>5</v>
      </c>
      <c r="H164" s="3">
        <f>IF(G168=0,"- - -",G164/G168*100)</f>
        <v>10</v>
      </c>
      <c r="I164" s="2">
        <v>34</v>
      </c>
      <c r="J164" s="3">
        <f>IF(I168=0,"- - -",I164/I168*100)</f>
        <v>6.6536203522504884</v>
      </c>
      <c r="K164" s="26">
        <f t="shared" si="9"/>
        <v>4724</v>
      </c>
      <c r="L164" s="29">
        <f>IF(K168=0,"- - -",K164/K168*100)</f>
        <v>3.788109633858836</v>
      </c>
    </row>
    <row r="165" spans="1:32" x14ac:dyDescent="0.3">
      <c r="A165" s="53" t="s">
        <v>63</v>
      </c>
      <c r="B165" s="145" t="s">
        <v>148</v>
      </c>
      <c r="C165" s="10">
        <v>659</v>
      </c>
      <c r="D165" s="7">
        <f>IF(C168=0,"- - -",C165/C168*100)</f>
        <v>0.54054054054054057</v>
      </c>
      <c r="E165" s="6">
        <v>10</v>
      </c>
      <c r="F165" s="7">
        <f>IF(E168=0,"- - -",E165/E168*100)</f>
        <v>0.44843049327354262</v>
      </c>
      <c r="G165" s="6">
        <v>0</v>
      </c>
      <c r="H165" s="7">
        <f>IF(G168=0,"- - -",G165/G168*100)</f>
        <v>0</v>
      </c>
      <c r="I165" s="6">
        <v>3</v>
      </c>
      <c r="J165" s="7">
        <f>IF(I168=0,"- - -",I165/I168*100)</f>
        <v>0.58708414872798431</v>
      </c>
      <c r="K165" s="26">
        <f t="shared" si="9"/>
        <v>672</v>
      </c>
      <c r="L165" s="29">
        <f>IF(K168=0,"- - -",K165/K168*100)</f>
        <v>0.53886741616281497</v>
      </c>
    </row>
    <row r="166" spans="1:32" x14ac:dyDescent="0.3">
      <c r="A166" s="53" t="s">
        <v>64</v>
      </c>
      <c r="B166" s="145" t="s">
        <v>150</v>
      </c>
      <c r="C166" s="10">
        <v>1537</v>
      </c>
      <c r="D166" s="7">
        <f>IF(C168=0,"- - -",C166/C168*100)</f>
        <v>1.2607144321863595</v>
      </c>
      <c r="E166" s="6">
        <v>26</v>
      </c>
      <c r="F166" s="7">
        <f>IF(E168=0,"- - -",E166/E168*100)</f>
        <v>1.1659192825112108</v>
      </c>
      <c r="G166" s="6">
        <v>1</v>
      </c>
      <c r="H166" s="7">
        <f>IF(G168=0,"- - -",G166/G168*100)</f>
        <v>2</v>
      </c>
      <c r="I166" s="6">
        <v>7</v>
      </c>
      <c r="J166" s="7">
        <f>IF(I168=0,"- - -",I166/I168*100)</f>
        <v>1.3698630136986301</v>
      </c>
      <c r="K166" s="26">
        <f t="shared" si="9"/>
        <v>1571</v>
      </c>
      <c r="L166" s="29">
        <f>IF(K168=0,"- - -",K166/K168*100)</f>
        <v>1.2597629624877713</v>
      </c>
    </row>
    <row r="167" spans="1:32" ht="15" thickBot="1" x14ac:dyDescent="0.35">
      <c r="A167" s="54" t="s">
        <v>65</v>
      </c>
      <c r="B167" s="145" t="s">
        <v>152</v>
      </c>
      <c r="C167" s="10">
        <v>28</v>
      </c>
      <c r="D167" s="7">
        <f>IF(C168=0,"- - -",C167/C168*100)</f>
        <v>2.2966821145880327E-2</v>
      </c>
      <c r="E167" s="6">
        <v>1</v>
      </c>
      <c r="F167" s="7">
        <f>IF(E168=0,"- - -",E167/E168*100)</f>
        <v>4.4843049327354258E-2</v>
      </c>
      <c r="G167" s="6">
        <v>0</v>
      </c>
      <c r="H167" s="7">
        <f>IF(G168=0,"- - -",G167/G168*100)</f>
        <v>0</v>
      </c>
      <c r="I167" s="6">
        <v>0</v>
      </c>
      <c r="J167" s="7">
        <f>IF(I168=0,"- - -",I167/I168*100)</f>
        <v>0</v>
      </c>
      <c r="K167" s="26">
        <f t="shared" si="9"/>
        <v>29</v>
      </c>
      <c r="L167" s="29">
        <f>IF(K168=0,"- - -",K167/K168*100)</f>
        <v>2.3254695042740525E-2</v>
      </c>
    </row>
    <row r="168" spans="1:32" x14ac:dyDescent="0.3">
      <c r="A168" s="161" t="s">
        <v>153</v>
      </c>
      <c r="B168" s="162"/>
      <c r="C168" s="14">
        <f>SUM(C155:C167)</f>
        <v>121915</v>
      </c>
      <c r="D168" s="15">
        <f>IF(C168=0,"- - -",C168/C168*100)</f>
        <v>100</v>
      </c>
      <c r="E168" s="16">
        <f>SUM(E155:E167)</f>
        <v>2230</v>
      </c>
      <c r="F168" s="15">
        <f>IF(E168=0,"- - -",E168/E168*100)</f>
        <v>100</v>
      </c>
      <c r="G168" s="16">
        <f>SUM(G155:G167)</f>
        <v>50</v>
      </c>
      <c r="H168" s="15">
        <f>IF(G168=0,"- - -",G168/G168*100)</f>
        <v>100</v>
      </c>
      <c r="I168" s="16">
        <f>SUM(I155:I167)</f>
        <v>511</v>
      </c>
      <c r="J168" s="15">
        <f>IF(I168=0,"- - -",I168/I168*100)</f>
        <v>100</v>
      </c>
      <c r="K168" s="22">
        <f>SUM(K155:K167)</f>
        <v>124706</v>
      </c>
      <c r="L168" s="23">
        <f>IF(K168=0,"- - -",K168/K168*100)</f>
        <v>100</v>
      </c>
    </row>
    <row r="169" spans="1:32" ht="15" thickBot="1" x14ac:dyDescent="0.35">
      <c r="A169" s="163" t="s">
        <v>609</v>
      </c>
      <c r="B169" s="164"/>
      <c r="C169" s="18">
        <f>IF($K168=0,"- - -",C168/$K168*100)</f>
        <v>97.761936073645217</v>
      </c>
      <c r="D169" s="19"/>
      <c r="E169" s="20">
        <f>IF($K168=0,"- - -",E168/$K168*100)</f>
        <v>1.7882058601831508</v>
      </c>
      <c r="F169" s="19"/>
      <c r="G169" s="20">
        <f>IF($K168=0,"- - -",G168/$K168*100)</f>
        <v>4.0094301797828497E-2</v>
      </c>
      <c r="H169" s="19"/>
      <c r="I169" s="20">
        <f>IF($K168=0,"- - -",I168/$K168*100)</f>
        <v>0.40976376437380718</v>
      </c>
      <c r="J169" s="19"/>
      <c r="K169" s="24">
        <f>IF($K168=0,"- - -",K168/$K168*100)</f>
        <v>100</v>
      </c>
      <c r="L169" s="25"/>
    </row>
    <row r="170" spans="1:32" x14ac:dyDescent="0.3">
      <c r="A170" s="156" t="s">
        <v>529</v>
      </c>
      <c r="B170" s="156"/>
      <c r="C170" s="156"/>
      <c r="D170" s="156"/>
      <c r="E170" s="156"/>
    </row>
    <row r="172" spans="1:32" x14ac:dyDescent="0.3">
      <c r="A172" s="49" t="s">
        <v>383</v>
      </c>
      <c r="J172" s="48"/>
      <c r="L172" s="48"/>
    </row>
    <row r="173" spans="1:32" ht="15" thickBot="1" x14ac:dyDescent="0.35"/>
    <row r="174" spans="1:32" ht="14.4" customHeight="1" x14ac:dyDescent="0.3">
      <c r="A174" s="157" t="s">
        <v>109</v>
      </c>
      <c r="B174" s="158"/>
      <c r="C174" s="32" t="s">
        <v>184</v>
      </c>
      <c r="D174" s="33"/>
      <c r="E174" s="33" t="s">
        <v>185</v>
      </c>
      <c r="F174" s="33"/>
      <c r="G174" s="33" t="s">
        <v>170</v>
      </c>
      <c r="H174" s="33"/>
      <c r="I174" s="33" t="s">
        <v>171</v>
      </c>
      <c r="J174" s="33"/>
      <c r="K174" s="33" t="s">
        <v>172</v>
      </c>
      <c r="L174" s="33"/>
      <c r="M174" s="33" t="s">
        <v>173</v>
      </c>
      <c r="N174" s="33"/>
      <c r="O174" s="33" t="s">
        <v>174</v>
      </c>
      <c r="P174" s="33"/>
      <c r="Q174" s="33" t="s">
        <v>175</v>
      </c>
      <c r="R174" s="33"/>
      <c r="S174" s="33" t="s">
        <v>176</v>
      </c>
      <c r="T174" s="33"/>
      <c r="U174" s="33" t="s">
        <v>177</v>
      </c>
      <c r="V174" s="33"/>
      <c r="W174" s="33" t="s">
        <v>178</v>
      </c>
      <c r="X174" s="33"/>
      <c r="Y174" s="33" t="s">
        <v>180</v>
      </c>
      <c r="Z174" s="33"/>
      <c r="AA174" s="33" t="s">
        <v>181</v>
      </c>
      <c r="AB174" s="34"/>
      <c r="AC174" s="33" t="s">
        <v>182</v>
      </c>
      <c r="AD174" s="33"/>
      <c r="AE174" s="35" t="s">
        <v>153</v>
      </c>
      <c r="AF174" s="36"/>
    </row>
    <row r="175" spans="1:32" ht="15" thickBot="1" x14ac:dyDescent="0.35">
      <c r="A175" s="159"/>
      <c r="B175" s="160"/>
      <c r="C175" s="37" t="s">
        <v>154</v>
      </c>
      <c r="D175" s="38" t="s">
        <v>0</v>
      </c>
      <c r="E175" s="39" t="s">
        <v>154</v>
      </c>
      <c r="F175" s="38" t="s">
        <v>0</v>
      </c>
      <c r="G175" s="39" t="s">
        <v>154</v>
      </c>
      <c r="H175" s="38" t="s">
        <v>0</v>
      </c>
      <c r="I175" s="37" t="s">
        <v>154</v>
      </c>
      <c r="J175" s="38" t="s">
        <v>0</v>
      </c>
      <c r="K175" s="37" t="s">
        <v>154</v>
      </c>
      <c r="L175" s="38" t="s">
        <v>0</v>
      </c>
      <c r="M175" s="37" t="s">
        <v>154</v>
      </c>
      <c r="N175" s="38" t="s">
        <v>0</v>
      </c>
      <c r="O175" s="37" t="s">
        <v>154</v>
      </c>
      <c r="P175" s="38" t="s">
        <v>0</v>
      </c>
      <c r="Q175" s="37" t="s">
        <v>154</v>
      </c>
      <c r="R175" s="38" t="s">
        <v>0</v>
      </c>
      <c r="S175" s="37" t="s">
        <v>154</v>
      </c>
      <c r="T175" s="38" t="s">
        <v>0</v>
      </c>
      <c r="U175" s="37" t="s">
        <v>154</v>
      </c>
      <c r="V175" s="38" t="s">
        <v>0</v>
      </c>
      <c r="W175" s="37" t="s">
        <v>154</v>
      </c>
      <c r="X175" s="38" t="s">
        <v>0</v>
      </c>
      <c r="Y175" s="37" t="s">
        <v>154</v>
      </c>
      <c r="Z175" s="38" t="s">
        <v>0</v>
      </c>
      <c r="AA175" s="37" t="s">
        <v>154</v>
      </c>
      <c r="AB175" s="38" t="s">
        <v>0</v>
      </c>
      <c r="AC175" s="37" t="s">
        <v>154</v>
      </c>
      <c r="AD175" s="38" t="s">
        <v>0</v>
      </c>
      <c r="AE175" s="41" t="s">
        <v>154</v>
      </c>
      <c r="AF175" s="42" t="s">
        <v>0</v>
      </c>
    </row>
    <row r="176" spans="1:32" x14ac:dyDescent="0.3">
      <c r="A176" s="55" t="s">
        <v>53</v>
      </c>
      <c r="B176" s="143" t="s">
        <v>560</v>
      </c>
      <c r="C176" s="8">
        <v>68</v>
      </c>
      <c r="D176" s="5">
        <f>IF(C189=0,"- - -",C176/C189*100)</f>
        <v>3.7280701754385963</v>
      </c>
      <c r="E176" s="4">
        <v>148</v>
      </c>
      <c r="F176" s="5">
        <f>IF(E189=0,"- - -",E176/E189*100)</f>
        <v>5.9653365578395814</v>
      </c>
      <c r="G176" s="4">
        <v>305</v>
      </c>
      <c r="H176" s="5">
        <f>IF(G189=0,"- - -",G176/G189*100)</f>
        <v>6.6434328033108256</v>
      </c>
      <c r="I176" s="4">
        <v>1006</v>
      </c>
      <c r="J176" s="5">
        <f>IF(I189=0,"- - -",I176/I189*100)</f>
        <v>5.7700028677946662</v>
      </c>
      <c r="K176" s="4">
        <v>2332</v>
      </c>
      <c r="L176" s="5">
        <f>IF(K189=0,"- - -",K176/K189*100)</f>
        <v>4.7898779936737457</v>
      </c>
      <c r="M176" s="4">
        <v>838</v>
      </c>
      <c r="N176" s="5">
        <f>IF(M189=0,"- - -",M176/M189*100)</f>
        <v>2.9097222222222223</v>
      </c>
      <c r="O176" s="4">
        <v>433</v>
      </c>
      <c r="P176" s="5">
        <f>IF(O189=0,"- - -",O176/O189*100)</f>
        <v>4.4228804902962207</v>
      </c>
      <c r="Q176" s="4">
        <v>206</v>
      </c>
      <c r="R176" s="5">
        <f>IF(Q189=0,"- - -",Q176/Q189*100)</f>
        <v>4.5971881276500781</v>
      </c>
      <c r="S176" s="4">
        <v>63</v>
      </c>
      <c r="T176" s="5">
        <f>IF(S189=0,"- - -",S176/S189*100)</f>
        <v>4.7050037341299475</v>
      </c>
      <c r="U176" s="4">
        <v>35</v>
      </c>
      <c r="V176" s="5">
        <f>IF(U189=0,"- - -",U176/U189*100)</f>
        <v>4.2787286063569683</v>
      </c>
      <c r="W176" s="4">
        <v>29</v>
      </c>
      <c r="X176" s="5">
        <f>IF(W189=0,"- - -",W176/W189*100)</f>
        <v>4.5597484276729556</v>
      </c>
      <c r="Y176" s="4">
        <v>139</v>
      </c>
      <c r="Z176" s="5">
        <f>IF(Y189=0,"- - -",Y176/Y189*100)</f>
        <v>4.252064851636586</v>
      </c>
      <c r="AA176" s="4">
        <v>84</v>
      </c>
      <c r="AB176" s="5">
        <f t="shared" ref="AB176" si="10">IF(AA189=0,"- - -",AA176/AA189*100)</f>
        <v>6.0258249641319939</v>
      </c>
      <c r="AC176" s="4">
        <v>80</v>
      </c>
      <c r="AD176" s="5">
        <f t="shared" ref="AD176" si="11">IF(AC189=0,"- - -",AC176/AC189*100)</f>
        <v>5.5944055944055942</v>
      </c>
      <c r="AE176" s="26">
        <f>C176+E176+G176+I176+K176+M176+O176+Q176+S176+U176+W176+Y176+AA176+AC176</f>
        <v>5766</v>
      </c>
      <c r="AF176" s="27">
        <f>IF(AE189=0,"- - -",AE176/AE189*100)</f>
        <v>4.5410871517003484</v>
      </c>
    </row>
    <row r="177" spans="1:32" x14ac:dyDescent="0.3">
      <c r="A177" s="52" t="s">
        <v>54</v>
      </c>
      <c r="B177" s="144" t="s">
        <v>130</v>
      </c>
      <c r="C177" s="9">
        <v>1454</v>
      </c>
      <c r="D177" s="3">
        <f>IF(C189=0,"- - -",C177/C189*100)</f>
        <v>79.714912280701753</v>
      </c>
      <c r="E177" s="2">
        <v>1963</v>
      </c>
      <c r="F177" s="3">
        <f>IF(E189=0,"- - -",E177/E189*100)</f>
        <v>79.121322047561478</v>
      </c>
      <c r="G177" s="2">
        <v>3530</v>
      </c>
      <c r="H177" s="3">
        <f>IF(G189=0,"- - -",G177/G189*100)</f>
        <v>76.889566543236768</v>
      </c>
      <c r="I177" s="2">
        <v>13786</v>
      </c>
      <c r="J177" s="3">
        <f>IF(I189=0,"- - -",I177/I189*100)</f>
        <v>79.070834528247786</v>
      </c>
      <c r="K177" s="2">
        <v>40960</v>
      </c>
      <c r="L177" s="3">
        <f>IF(K189=0,"- - -",K177/K189*100)</f>
        <v>84.130961672760137</v>
      </c>
      <c r="M177" s="2">
        <v>25532</v>
      </c>
      <c r="N177" s="3">
        <f>IF(M189=0,"- - -",M177/M189*100)</f>
        <v>88.652777777777786</v>
      </c>
      <c r="O177" s="2">
        <v>8430</v>
      </c>
      <c r="P177" s="3">
        <f>IF(O189=0,"- - -",O177/O189*100)</f>
        <v>86.108273748723178</v>
      </c>
      <c r="Q177" s="2">
        <v>3811</v>
      </c>
      <c r="R177" s="3">
        <f>IF(Q189=0,"- - -",Q177/Q189*100)</f>
        <v>85.047980361526442</v>
      </c>
      <c r="S177" s="2">
        <v>1112</v>
      </c>
      <c r="T177" s="3">
        <f>IF(S189=0,"- - -",S177/S189*100)</f>
        <v>83.047050037341293</v>
      </c>
      <c r="U177" s="2">
        <v>708</v>
      </c>
      <c r="V177" s="3">
        <f>IF(U189=0,"- - -",U177/U189*100)</f>
        <v>86.552567237163814</v>
      </c>
      <c r="W177" s="2">
        <v>541</v>
      </c>
      <c r="X177" s="3">
        <f>IF(W189=0,"- - -",W177/W189*100)</f>
        <v>85.062893081761004</v>
      </c>
      <c r="Y177" s="2">
        <v>2821</v>
      </c>
      <c r="Z177" s="3">
        <f>IF(Y189=0,"- - -",Y177/Y189*100)</f>
        <v>86.295503211991431</v>
      </c>
      <c r="AA177" s="2">
        <v>1178</v>
      </c>
      <c r="AB177" s="3">
        <f t="shared" ref="AB177" si="12">IF(AA189=0,"- - -",AA177/AA189*100)</f>
        <v>84.505021520803453</v>
      </c>
      <c r="AC177" s="2">
        <v>1184</v>
      </c>
      <c r="AD177" s="3">
        <f t="shared" ref="AD177" si="13">IF(AC189=0,"- - -",AC177/AC189*100)</f>
        <v>82.7972027972028</v>
      </c>
      <c r="AE177" s="26">
        <f t="shared" ref="AE177:AE188" si="14">C177+E177+G177+I177+K177+M177+O177+Q177+S177+U177+W177+Y177+AA177+AC177</f>
        <v>107010</v>
      </c>
      <c r="AF177" s="29">
        <f>IF(AE189=0,"- - -",AE177/AE189*100)</f>
        <v>84.27709609841385</v>
      </c>
    </row>
    <row r="178" spans="1:32" x14ac:dyDescent="0.3">
      <c r="A178" s="52" t="s">
        <v>55</v>
      </c>
      <c r="B178" s="144" t="s">
        <v>133</v>
      </c>
      <c r="C178" s="9">
        <v>6</v>
      </c>
      <c r="D178" s="3">
        <f>IF(C189=0,"- - -",C178/C189*100)</f>
        <v>0.3289473684210526</v>
      </c>
      <c r="E178" s="2">
        <v>4</v>
      </c>
      <c r="F178" s="3">
        <f>IF(E189=0,"- - -",E178/E189*100)</f>
        <v>0.16122531237404272</v>
      </c>
      <c r="G178" s="2">
        <v>12</v>
      </c>
      <c r="H178" s="3">
        <f>IF(G189=0,"- - -",G178/G189*100)</f>
        <v>0.26138096275321282</v>
      </c>
      <c r="I178" s="2">
        <v>48</v>
      </c>
      <c r="J178" s="3">
        <f>IF(I189=0,"- - -",I178/I189*100)</f>
        <v>0.27530828792658446</v>
      </c>
      <c r="K178" s="2">
        <v>82</v>
      </c>
      <c r="L178" s="3">
        <f>IF(K189=0,"- - -",K178/K189*100)</f>
        <v>0.16842624163003739</v>
      </c>
      <c r="M178" s="2">
        <v>42</v>
      </c>
      <c r="N178" s="3">
        <f>IF(M189=0,"- - -",M178/M189*100)</f>
        <v>0.14583333333333334</v>
      </c>
      <c r="O178" s="2">
        <v>24</v>
      </c>
      <c r="P178" s="3">
        <f>IF(O189=0,"- - -",O178/O189*100)</f>
        <v>0.24514811031664963</v>
      </c>
      <c r="Q178" s="2">
        <v>5</v>
      </c>
      <c r="R178" s="3">
        <f>IF(Q189=0,"- - -",Q178/Q189*100)</f>
        <v>0.11158223610801161</v>
      </c>
      <c r="S178" s="2">
        <v>1</v>
      </c>
      <c r="T178" s="3">
        <f>IF(S189=0,"- - -",S178/S189*100)</f>
        <v>7.4682598954443624E-2</v>
      </c>
      <c r="U178" s="2">
        <v>0</v>
      </c>
      <c r="V178" s="3">
        <f>IF(U189=0,"- - -",U178/U189*100)</f>
        <v>0</v>
      </c>
      <c r="W178" s="2">
        <v>1</v>
      </c>
      <c r="X178" s="3">
        <f>IF(W189=0,"- - -",W178/W189*100)</f>
        <v>0.15723270440251574</v>
      </c>
      <c r="Y178" s="2">
        <v>6</v>
      </c>
      <c r="Z178" s="3">
        <f>IF(Y189=0,"- - -",Y178/Y189*100)</f>
        <v>0.18354236769654328</v>
      </c>
      <c r="AA178" s="2">
        <v>5</v>
      </c>
      <c r="AB178" s="3">
        <f t="shared" ref="AB178" si="15">IF(AA189=0,"- - -",AA178/AA189*100)</f>
        <v>0.3586800573888092</v>
      </c>
      <c r="AC178" s="2">
        <v>1</v>
      </c>
      <c r="AD178" s="3">
        <f t="shared" ref="AD178" si="16">IF(AC189=0,"- - -",AC178/AC189*100)</f>
        <v>6.9930069930069935E-2</v>
      </c>
      <c r="AE178" s="26">
        <f t="shared" si="14"/>
        <v>237</v>
      </c>
      <c r="AF178" s="29">
        <f>IF(AE189=0,"- - -",AE178/AE189*100)</f>
        <v>0.18665238552774582</v>
      </c>
    </row>
    <row r="179" spans="1:32" x14ac:dyDescent="0.3">
      <c r="A179" s="52" t="s">
        <v>56</v>
      </c>
      <c r="B179" s="144" t="s">
        <v>135</v>
      </c>
      <c r="C179" s="9">
        <v>17</v>
      </c>
      <c r="D179" s="3">
        <f>IF(C189=0,"- - -",C179/C189*100)</f>
        <v>0.93201754385964908</v>
      </c>
      <c r="E179" s="2">
        <v>14</v>
      </c>
      <c r="F179" s="3">
        <f>IF(E189=0,"- - -",E179/E189*100)</f>
        <v>0.56428859330914949</v>
      </c>
      <c r="G179" s="2">
        <v>48</v>
      </c>
      <c r="H179" s="3">
        <f>IF(G189=0,"- - -",G179/G189*100)</f>
        <v>1.0455238510128513</v>
      </c>
      <c r="I179" s="2">
        <v>191</v>
      </c>
      <c r="J179" s="3">
        <f>IF(I189=0,"- - -",I179/I189*100)</f>
        <v>1.095497562374534</v>
      </c>
      <c r="K179" s="2">
        <v>531</v>
      </c>
      <c r="L179" s="3">
        <f>IF(K189=0,"- - -",K179/K189*100)</f>
        <v>1.0906626134823152</v>
      </c>
      <c r="M179" s="2">
        <v>273</v>
      </c>
      <c r="N179" s="3">
        <f>IF(M189=0,"- - -",M179/M189*100)</f>
        <v>0.94791666666666674</v>
      </c>
      <c r="O179" s="2">
        <v>76</v>
      </c>
      <c r="P179" s="3">
        <f>IF(O189=0,"- - -",O179/O189*100)</f>
        <v>0.77630234933605724</v>
      </c>
      <c r="Q179" s="2">
        <v>24</v>
      </c>
      <c r="R179" s="3">
        <f>IF(Q189=0,"- - -",Q179/Q189*100)</f>
        <v>0.53559473331845575</v>
      </c>
      <c r="S179" s="2">
        <v>13</v>
      </c>
      <c r="T179" s="3">
        <f>IF(S189=0,"- - -",S179/S189*100)</f>
        <v>0.97087378640776689</v>
      </c>
      <c r="U179" s="2">
        <v>6</v>
      </c>
      <c r="V179" s="3">
        <f>IF(U189=0,"- - -",U179/U189*100)</f>
        <v>0.73349633251833746</v>
      </c>
      <c r="W179" s="2">
        <v>6</v>
      </c>
      <c r="X179" s="3">
        <f>IF(W189=0,"- - -",W179/W189*100)</f>
        <v>0.94339622641509435</v>
      </c>
      <c r="Y179" s="2">
        <v>26</v>
      </c>
      <c r="Z179" s="3">
        <f>IF(Y189=0,"- - -",Y179/Y189*100)</f>
        <v>0.79535026001835429</v>
      </c>
      <c r="AA179" s="2">
        <v>11</v>
      </c>
      <c r="AB179" s="3">
        <f t="shared" ref="AB179" si="17">IF(AA189=0,"- - -",AA179/AA189*100)</f>
        <v>0.78909612625538017</v>
      </c>
      <c r="AC179" s="2">
        <v>14</v>
      </c>
      <c r="AD179" s="3">
        <f t="shared" ref="AD179" si="18">IF(AC189=0,"- - -",AC179/AC189*100)</f>
        <v>0.97902097902097907</v>
      </c>
      <c r="AE179" s="26">
        <f t="shared" si="14"/>
        <v>1250</v>
      </c>
      <c r="AF179" s="29">
        <f>IF(AE189=0,"- - -",AE179/AE189*100)</f>
        <v>0.98445351016743576</v>
      </c>
    </row>
    <row r="180" spans="1:32" x14ac:dyDescent="0.3">
      <c r="A180" s="52" t="s">
        <v>57</v>
      </c>
      <c r="B180" s="144" t="s">
        <v>280</v>
      </c>
      <c r="C180" s="9">
        <v>4</v>
      </c>
      <c r="D180" s="3">
        <f>IF(C189=0,"- - -",C180/C189*100)</f>
        <v>0.21929824561403508</v>
      </c>
      <c r="E180" s="2">
        <v>5</v>
      </c>
      <c r="F180" s="3">
        <f>IF(E189=0,"- - -",E180/E189*100)</f>
        <v>0.2015316404675534</v>
      </c>
      <c r="G180" s="2">
        <v>10</v>
      </c>
      <c r="H180" s="3">
        <f>IF(G189=0,"- - -",G180/G189*100)</f>
        <v>0.21781746896101067</v>
      </c>
      <c r="I180" s="2">
        <v>35</v>
      </c>
      <c r="J180" s="3">
        <f>IF(I189=0,"- - -",I180/I189*100)</f>
        <v>0.20074562661313453</v>
      </c>
      <c r="K180" s="2">
        <v>65</v>
      </c>
      <c r="L180" s="3">
        <f>IF(K189=0,"- - -",K180/K189*100)</f>
        <v>0.13350860617015159</v>
      </c>
      <c r="M180" s="2">
        <v>24</v>
      </c>
      <c r="N180" s="3">
        <f>IF(M189=0,"- - -",M180/M189*100)</f>
        <v>8.3333333333333343E-2</v>
      </c>
      <c r="O180" s="2">
        <v>9</v>
      </c>
      <c r="P180" s="3">
        <f>IF(O189=0,"- - -",O180/O189*100)</f>
        <v>9.193054136874361E-2</v>
      </c>
      <c r="Q180" s="2">
        <v>8</v>
      </c>
      <c r="R180" s="3">
        <f>IF(Q189=0,"- - -",Q180/Q189*100)</f>
        <v>0.17853157777281856</v>
      </c>
      <c r="S180" s="2">
        <v>4</v>
      </c>
      <c r="T180" s="3">
        <f>IF(S189=0,"- - -",S180/S189*100)</f>
        <v>0.2987303958177745</v>
      </c>
      <c r="U180" s="2">
        <v>0</v>
      </c>
      <c r="V180" s="3">
        <f>IF(U189=0,"- - -",U180/U189*100)</f>
        <v>0</v>
      </c>
      <c r="W180" s="2">
        <v>0</v>
      </c>
      <c r="X180" s="3">
        <f>IF(W189=0,"- - -",W180/W189*100)</f>
        <v>0</v>
      </c>
      <c r="Y180" s="2">
        <v>3</v>
      </c>
      <c r="Z180" s="3">
        <f>IF(Y189=0,"- - -",Y180/Y189*100)</f>
        <v>9.177118384827164E-2</v>
      </c>
      <c r="AA180" s="2">
        <v>0</v>
      </c>
      <c r="AB180" s="3">
        <f t="shared" ref="AB180" si="19">IF(AA189=0,"- - -",AA180/AA189*100)</f>
        <v>0</v>
      </c>
      <c r="AC180" s="2">
        <v>1</v>
      </c>
      <c r="AD180" s="3">
        <f t="shared" ref="AD180" si="20">IF(AC189=0,"- - -",AC180/AC189*100)</f>
        <v>6.9930069930069935E-2</v>
      </c>
      <c r="AE180" s="26">
        <f t="shared" si="14"/>
        <v>168</v>
      </c>
      <c r="AF180" s="29">
        <f>IF(AE189=0,"- - -",AE180/AE189*100)</f>
        <v>0.13231055176650339</v>
      </c>
    </row>
    <row r="181" spans="1:32" x14ac:dyDescent="0.3">
      <c r="A181" s="52" t="s">
        <v>58</v>
      </c>
      <c r="B181" s="144" t="s">
        <v>139</v>
      </c>
      <c r="C181" s="9">
        <v>0</v>
      </c>
      <c r="D181" s="3">
        <f>IF(C189=0,"- - -",C181/C189*100)</f>
        <v>0</v>
      </c>
      <c r="E181" s="2">
        <v>0</v>
      </c>
      <c r="F181" s="3">
        <f>IF(E189=0,"- - -",E181/E189*100)</f>
        <v>0</v>
      </c>
      <c r="G181" s="2">
        <v>2</v>
      </c>
      <c r="H181" s="3">
        <f>IF(G189=0,"- - -",G181/G189*100)</f>
        <v>4.3563493792202139E-2</v>
      </c>
      <c r="I181" s="2">
        <v>2</v>
      </c>
      <c r="J181" s="3">
        <f>IF(I189=0,"- - -",I181/I189*100)</f>
        <v>1.1471178663607685E-2</v>
      </c>
      <c r="K181" s="2">
        <v>8</v>
      </c>
      <c r="L181" s="3">
        <f>IF(K189=0,"- - -",K181/K189*100)</f>
        <v>1.6431828451710963E-2</v>
      </c>
      <c r="M181" s="2">
        <v>4</v>
      </c>
      <c r="N181" s="3">
        <f>IF(M189=0,"- - -",M181/M189*100)</f>
        <v>1.3888888888888888E-2</v>
      </c>
      <c r="O181" s="2">
        <v>3</v>
      </c>
      <c r="P181" s="3">
        <f>IF(O189=0,"- - -",O181/O189*100)</f>
        <v>3.0643513789581203E-2</v>
      </c>
      <c r="Q181" s="2">
        <v>0</v>
      </c>
      <c r="R181" s="3">
        <f>IF(Q189=0,"- - -",Q181/Q189*100)</f>
        <v>0</v>
      </c>
      <c r="S181" s="2">
        <v>1</v>
      </c>
      <c r="T181" s="3">
        <f>IF(S189=0,"- - -",S181/S189*100)</f>
        <v>7.4682598954443624E-2</v>
      </c>
      <c r="U181" s="2">
        <v>0</v>
      </c>
      <c r="V181" s="3">
        <f>IF(U189=0,"- - -",U181/U189*100)</f>
        <v>0</v>
      </c>
      <c r="W181" s="2">
        <v>0</v>
      </c>
      <c r="X181" s="3">
        <f>IF(W189=0,"- - -",W181/W189*100)</f>
        <v>0</v>
      </c>
      <c r="Y181" s="2">
        <v>3</v>
      </c>
      <c r="Z181" s="3">
        <f>IF(Y189=0,"- - -",Y181/Y189*100)</f>
        <v>9.177118384827164E-2</v>
      </c>
      <c r="AA181" s="2">
        <v>1</v>
      </c>
      <c r="AB181" s="3">
        <f t="shared" ref="AB181" si="21">IF(AA189=0,"- - -",AA181/AA189*100)</f>
        <v>7.1736011477761846E-2</v>
      </c>
      <c r="AC181" s="2">
        <v>0</v>
      </c>
      <c r="AD181" s="3">
        <f t="shared" ref="AD181" si="22">IF(AC189=0,"- - -",AC181/AC189*100)</f>
        <v>0</v>
      </c>
      <c r="AE181" s="26">
        <f t="shared" si="14"/>
        <v>24</v>
      </c>
      <c r="AF181" s="29">
        <f>IF(AE189=0,"- - -",AE181/AE189*100)</f>
        <v>1.8901507395214769E-2</v>
      </c>
    </row>
    <row r="182" spans="1:32" x14ac:dyDescent="0.3">
      <c r="A182" s="52" t="s">
        <v>59</v>
      </c>
      <c r="B182" s="144" t="s">
        <v>141</v>
      </c>
      <c r="C182" s="9">
        <v>61</v>
      </c>
      <c r="D182" s="3">
        <f>IF(C189=0,"- - -",C182/C189*100)</f>
        <v>3.3442982456140351</v>
      </c>
      <c r="E182" s="2">
        <v>116</v>
      </c>
      <c r="F182" s="3">
        <f>IF(E189=0,"- - -",E182/E189*100)</f>
        <v>4.6755340588472389</v>
      </c>
      <c r="G182" s="2">
        <v>79</v>
      </c>
      <c r="H182" s="3">
        <f>IF(G189=0,"- - -",G182/G189*100)</f>
        <v>1.7207580047919842</v>
      </c>
      <c r="I182" s="2">
        <v>130</v>
      </c>
      <c r="J182" s="3">
        <f>IF(I189=0,"- - -",I182/I189*100)</f>
        <v>0.74562661313449963</v>
      </c>
      <c r="K182" s="2">
        <v>278</v>
      </c>
      <c r="L182" s="3">
        <f>IF(K189=0,"- - -",K182/K189*100)</f>
        <v>0.57100603869695599</v>
      </c>
      <c r="M182" s="2">
        <v>137</v>
      </c>
      <c r="N182" s="3">
        <f>IF(M189=0,"- - -",M182/M189*100)</f>
        <v>0.47569444444444448</v>
      </c>
      <c r="O182" s="2">
        <v>46</v>
      </c>
      <c r="P182" s="3">
        <f>IF(O189=0,"- - -",O182/O189*100)</f>
        <v>0.46986721144024512</v>
      </c>
      <c r="Q182" s="2">
        <v>28</v>
      </c>
      <c r="R182" s="3">
        <f>IF(Q189=0,"- - -",Q182/Q189*100)</f>
        <v>0.62486052220486499</v>
      </c>
      <c r="S182" s="2">
        <v>7</v>
      </c>
      <c r="T182" s="3">
        <f>IF(S189=0,"- - -",S182/S189*100)</f>
        <v>0.52277819268110537</v>
      </c>
      <c r="U182" s="2">
        <v>8</v>
      </c>
      <c r="V182" s="3">
        <f>IF(U189=0,"- - -",U182/U189*100)</f>
        <v>0.97799511002444983</v>
      </c>
      <c r="W182" s="2">
        <v>3</v>
      </c>
      <c r="X182" s="3">
        <f>IF(W189=0,"- - -",W182/W189*100)</f>
        <v>0.47169811320754718</v>
      </c>
      <c r="Y182" s="2">
        <v>32</v>
      </c>
      <c r="Z182" s="3">
        <f>IF(Y189=0,"- - -",Y182/Y189*100)</f>
        <v>0.9788926277148976</v>
      </c>
      <c r="AA182" s="2">
        <v>18</v>
      </c>
      <c r="AB182" s="3">
        <f t="shared" ref="AB182" si="23">IF(AA189=0,"- - -",AA182/AA189*100)</f>
        <v>1.2912482065997131</v>
      </c>
      <c r="AC182" s="2">
        <v>12</v>
      </c>
      <c r="AD182" s="3">
        <f t="shared" ref="AD182" si="24">IF(AC189=0,"- - -",AC182/AC189*100)</f>
        <v>0.83916083916083917</v>
      </c>
      <c r="AE182" s="26">
        <f t="shared" si="14"/>
        <v>955</v>
      </c>
      <c r="AF182" s="29">
        <f>IF(AE189=0,"- - -",AE182/AE189*100)</f>
        <v>0.75212248176792096</v>
      </c>
    </row>
    <row r="183" spans="1:32" x14ac:dyDescent="0.3">
      <c r="A183" s="52" t="s">
        <v>60</v>
      </c>
      <c r="B183" s="144" t="s">
        <v>281</v>
      </c>
      <c r="C183" s="9">
        <v>47</v>
      </c>
      <c r="D183" s="3">
        <f>IF(C189=0,"- - -",C183/C189*100)</f>
        <v>2.5767543859649122</v>
      </c>
      <c r="E183" s="2">
        <v>60</v>
      </c>
      <c r="F183" s="3">
        <f>IF(E189=0,"- - -",E183/E189*100)</f>
        <v>2.418379685610641</v>
      </c>
      <c r="G183" s="2">
        <v>164</v>
      </c>
      <c r="H183" s="3">
        <f>IF(G189=0,"- - -",G183/G189*100)</f>
        <v>3.5722064909605749</v>
      </c>
      <c r="I183" s="2">
        <v>621</v>
      </c>
      <c r="J183" s="3">
        <f>IF(I189=0,"- - -",I183/I189*100)</f>
        <v>3.5618009750501862</v>
      </c>
      <c r="K183" s="2">
        <v>1308</v>
      </c>
      <c r="L183" s="3">
        <f>IF(K189=0,"- - -",K183/K189*100)</f>
        <v>2.6866039518547424</v>
      </c>
      <c r="M183" s="2">
        <v>591</v>
      </c>
      <c r="N183" s="3">
        <f>IF(M189=0,"- - -",M183/M189*100)</f>
        <v>2.052083333333333</v>
      </c>
      <c r="O183" s="2">
        <v>171</v>
      </c>
      <c r="P183" s="3">
        <f>IF(O189=0,"- - -",O183/O189*100)</f>
        <v>1.7466802860061286</v>
      </c>
      <c r="Q183" s="2">
        <v>72</v>
      </c>
      <c r="R183" s="3">
        <f>IF(Q189=0,"- - -",Q183/Q189*100)</f>
        <v>1.6067841999553671</v>
      </c>
      <c r="S183" s="2">
        <v>35</v>
      </c>
      <c r="T183" s="3">
        <f>IF(S189=0,"- - -",S183/S189*100)</f>
        <v>2.6138909634055265</v>
      </c>
      <c r="U183" s="2">
        <v>14</v>
      </c>
      <c r="V183" s="3">
        <f>IF(U189=0,"- - -",U183/U189*100)</f>
        <v>1.7114914425427872</v>
      </c>
      <c r="W183" s="2">
        <v>13</v>
      </c>
      <c r="X183" s="3">
        <f>IF(W189=0,"- - -",W183/W189*100)</f>
        <v>2.0440251572327042</v>
      </c>
      <c r="Y183" s="2">
        <v>68</v>
      </c>
      <c r="Z183" s="3">
        <f>IF(Y189=0,"- - -",Y183/Y189*100)</f>
        <v>2.0801468338941573</v>
      </c>
      <c r="AA183" s="2">
        <v>39</v>
      </c>
      <c r="AB183" s="3">
        <f t="shared" ref="AB183" si="25">IF(AA189=0,"- - -",AA183/AA189*100)</f>
        <v>2.7977044476327118</v>
      </c>
      <c r="AC183" s="2">
        <v>47</v>
      </c>
      <c r="AD183" s="3">
        <f t="shared" ref="AD183" si="26">IF(AC189=0,"- - -",AC183/AC189*100)</f>
        <v>3.2867132867132867</v>
      </c>
      <c r="AE183" s="26">
        <f t="shared" si="14"/>
        <v>3250</v>
      </c>
      <c r="AF183" s="29">
        <f>IF(AE189=0,"- - -",AE183/AE189*100)</f>
        <v>2.5595791264353331</v>
      </c>
    </row>
    <row r="184" spans="1:32" x14ac:dyDescent="0.3">
      <c r="A184" s="52" t="s">
        <v>61</v>
      </c>
      <c r="B184" s="144" t="s">
        <v>144</v>
      </c>
      <c r="C184" s="9">
        <v>14</v>
      </c>
      <c r="D184" s="3">
        <f>IF(C189=0,"- - -",C184/C189*100)</f>
        <v>0.76754385964912275</v>
      </c>
      <c r="E184" s="2">
        <v>49</v>
      </c>
      <c r="F184" s="3">
        <f>IF(E189=0,"- - -",E184/E189*100)</f>
        <v>1.9750100765820233</v>
      </c>
      <c r="G184" s="2">
        <v>108</v>
      </c>
      <c r="H184" s="3">
        <f>IF(G189=0,"- - -",G184/G189*100)</f>
        <v>2.3524286647789152</v>
      </c>
      <c r="I184" s="2">
        <v>244</v>
      </c>
      <c r="J184" s="3">
        <f>IF(I189=0,"- - -",I184/I189*100)</f>
        <v>1.3994837969601377</v>
      </c>
      <c r="K184" s="2">
        <v>428</v>
      </c>
      <c r="L184" s="3">
        <f>IF(K189=0,"- - -",K184/K189*100)</f>
        <v>0.87910282216653657</v>
      </c>
      <c r="M184" s="2">
        <v>186</v>
      </c>
      <c r="N184" s="3">
        <f>IF(M189=0,"- - -",M184/M189*100)</f>
        <v>0.64583333333333337</v>
      </c>
      <c r="O184" s="2">
        <v>55</v>
      </c>
      <c r="P184" s="3">
        <f>IF(O189=0,"- - -",O184/O189*100)</f>
        <v>0.5617977528089888</v>
      </c>
      <c r="Q184" s="2">
        <v>39</v>
      </c>
      <c r="R184" s="3">
        <f>IF(Q189=0,"- - -",Q184/Q189*100)</f>
        <v>0.8703414416424905</v>
      </c>
      <c r="S184" s="2">
        <v>14</v>
      </c>
      <c r="T184" s="3">
        <f>IF(S189=0,"- - -",S184/S189*100)</f>
        <v>1.0455563853622107</v>
      </c>
      <c r="U184" s="2">
        <v>6</v>
      </c>
      <c r="V184" s="3">
        <f>IF(U189=0,"- - -",U184/U189*100)</f>
        <v>0.73349633251833746</v>
      </c>
      <c r="W184" s="2">
        <v>8</v>
      </c>
      <c r="X184" s="3">
        <f>IF(W189=0,"- - -",W184/W189*100)</f>
        <v>1.257861635220126</v>
      </c>
      <c r="Y184" s="2">
        <v>24</v>
      </c>
      <c r="Z184" s="3">
        <f>IF(Y189=0,"- - -",Y184/Y189*100)</f>
        <v>0.73416947078617312</v>
      </c>
      <c r="AA184" s="2">
        <v>8</v>
      </c>
      <c r="AB184" s="3">
        <f t="shared" ref="AB184" si="27">IF(AA189=0,"- - -",AA184/AA189*100)</f>
        <v>0.57388809182209477</v>
      </c>
      <c r="AC184" s="2">
        <v>5</v>
      </c>
      <c r="AD184" s="3">
        <f t="shared" ref="AD184" si="28">IF(AC189=0,"- - -",AC184/AC189*100)</f>
        <v>0.34965034965034963</v>
      </c>
      <c r="AE184" s="26">
        <f t="shared" si="14"/>
        <v>1188</v>
      </c>
      <c r="AF184" s="29">
        <f>IF(AE189=0,"- - -",AE184/AE189*100)</f>
        <v>0.93562461606313108</v>
      </c>
    </row>
    <row r="185" spans="1:32" x14ac:dyDescent="0.3">
      <c r="A185" s="52" t="s">
        <v>62</v>
      </c>
      <c r="B185" s="144" t="s">
        <v>146</v>
      </c>
      <c r="C185" s="9">
        <v>122</v>
      </c>
      <c r="D185" s="3">
        <f>IF(C189=0,"- - -",C185/C189*100)</f>
        <v>6.6885964912280702</v>
      </c>
      <c r="E185" s="2">
        <v>70</v>
      </c>
      <c r="F185" s="3">
        <f>IF(E189=0,"- - -",E185/E189*100)</f>
        <v>2.8214429665457477</v>
      </c>
      <c r="G185" s="2">
        <v>196</v>
      </c>
      <c r="H185" s="3">
        <f>IF(G189=0,"- - -",G185/G189*100)</f>
        <v>4.2692223916358092</v>
      </c>
      <c r="I185" s="2">
        <v>907</v>
      </c>
      <c r="J185" s="3">
        <f>IF(I189=0,"- - -",I185/I189*100)</f>
        <v>5.2021795239460857</v>
      </c>
      <c r="K185" s="2">
        <v>1878</v>
      </c>
      <c r="L185" s="3">
        <f>IF(K189=0,"- - -",K185/K189*100)</f>
        <v>3.8573717290391487</v>
      </c>
      <c r="M185" s="2">
        <v>765</v>
      </c>
      <c r="N185" s="3">
        <f>IF(M189=0,"- - -",M185/M189*100)</f>
        <v>2.65625</v>
      </c>
      <c r="O185" s="2">
        <v>370</v>
      </c>
      <c r="P185" s="3">
        <f>IF(O189=0,"- - -",O185/O189*100)</f>
        <v>3.7793667007150153</v>
      </c>
      <c r="Q185" s="2">
        <v>192</v>
      </c>
      <c r="R185" s="3">
        <f>IF(Q189=0,"- - -",Q185/Q189*100)</f>
        <v>4.284757866547646</v>
      </c>
      <c r="S185" s="2">
        <v>61</v>
      </c>
      <c r="T185" s="3">
        <f>IF(S189=0,"- - -",S185/S189*100)</f>
        <v>4.5556385362210605</v>
      </c>
      <c r="U185" s="2">
        <v>29</v>
      </c>
      <c r="V185" s="3">
        <f>IF(U189=0,"- - -",U185/U189*100)</f>
        <v>3.5452322738386304</v>
      </c>
      <c r="W185" s="2">
        <v>28</v>
      </c>
      <c r="X185" s="3">
        <f>IF(W189=0,"- - -",W185/W189*100)</f>
        <v>4.4025157232704402</v>
      </c>
      <c r="Y185" s="2">
        <v>98</v>
      </c>
      <c r="Z185" s="3">
        <f>IF(Y189=0,"- - -",Y185/Y189*100)</f>
        <v>2.9978586723768736</v>
      </c>
      <c r="AA185" s="2">
        <v>35</v>
      </c>
      <c r="AB185" s="3">
        <f t="shared" ref="AB185" si="29">IF(AA189=0,"- - -",AA185/AA189*100)</f>
        <v>2.5107604017216643</v>
      </c>
      <c r="AC185" s="2">
        <v>64</v>
      </c>
      <c r="AD185" s="3">
        <f t="shared" ref="AD185" si="30">IF(AC189=0,"- - -",AC185/AC189*100)</f>
        <v>4.4755244755244759</v>
      </c>
      <c r="AE185" s="26">
        <f t="shared" si="14"/>
        <v>4815</v>
      </c>
      <c r="AF185" s="29">
        <f>IF(AE189=0,"- - -",AE185/AE189*100)</f>
        <v>3.7921149211649627</v>
      </c>
    </row>
    <row r="186" spans="1:32" x14ac:dyDescent="0.3">
      <c r="A186" s="53" t="s">
        <v>63</v>
      </c>
      <c r="B186" s="145" t="s">
        <v>148</v>
      </c>
      <c r="C186" s="10">
        <v>7</v>
      </c>
      <c r="D186" s="7">
        <f>IF(C189=0,"- - -",C186/C189*100)</f>
        <v>0.38377192982456138</v>
      </c>
      <c r="E186" s="6">
        <v>9</v>
      </c>
      <c r="F186" s="7">
        <f>IF(E189=0,"- - -",E186/E189*100)</f>
        <v>0.36275695284159615</v>
      </c>
      <c r="G186" s="6">
        <v>30</v>
      </c>
      <c r="H186" s="7">
        <f>IF(G189=0,"- - -",G186/G189*100)</f>
        <v>0.65345240688303197</v>
      </c>
      <c r="I186" s="6">
        <v>103</v>
      </c>
      <c r="J186" s="7">
        <f>IF(I189=0,"- - -",I186/I189*100)</f>
        <v>0.59076570117579585</v>
      </c>
      <c r="K186" s="6">
        <v>274</v>
      </c>
      <c r="L186" s="7">
        <f>IF(K189=0,"- - -",K186/K189*100)</f>
        <v>0.56279012447110055</v>
      </c>
      <c r="M186" s="6">
        <v>119</v>
      </c>
      <c r="N186" s="7">
        <f>IF(M189=0,"- - -",M186/M189*100)</f>
        <v>0.41319444444444442</v>
      </c>
      <c r="O186" s="6">
        <v>69</v>
      </c>
      <c r="P186" s="7">
        <f>IF(O189=0,"- - -",O186/O189*100)</f>
        <v>0.70480081716036769</v>
      </c>
      <c r="Q186" s="6">
        <v>27</v>
      </c>
      <c r="R186" s="7">
        <f>IF(Q189=0,"- - -",Q186/Q189*100)</f>
        <v>0.60254407498326268</v>
      </c>
      <c r="S186" s="6">
        <v>10</v>
      </c>
      <c r="T186" s="7">
        <f>IF(S189=0,"- - -",S186/S189*100)</f>
        <v>0.74682598954443613</v>
      </c>
      <c r="U186" s="6">
        <v>4</v>
      </c>
      <c r="V186" s="7">
        <f>IF(U189=0,"- - -",U186/U189*100)</f>
        <v>0.48899755501222492</v>
      </c>
      <c r="W186" s="6">
        <v>6</v>
      </c>
      <c r="X186" s="7">
        <f>IF(W189=0,"- - -",W186/W189*100)</f>
        <v>0.94339622641509435</v>
      </c>
      <c r="Y186" s="6">
        <v>14</v>
      </c>
      <c r="Z186" s="7">
        <f>IF(Y189=0,"- - -",Y186/Y189*100)</f>
        <v>0.42826552462526768</v>
      </c>
      <c r="AA186" s="6">
        <v>4</v>
      </c>
      <c r="AB186" s="7">
        <f t="shared" ref="AB186" si="31">IF(AA189=0,"- - -",AA186/AA189*100)</f>
        <v>0.28694404591104739</v>
      </c>
      <c r="AC186" s="6">
        <v>6</v>
      </c>
      <c r="AD186" s="7">
        <f t="shared" ref="AD186" si="32">IF(AC189=0,"- - -",AC186/AC189*100)</f>
        <v>0.41958041958041958</v>
      </c>
      <c r="AE186" s="26">
        <f t="shared" si="14"/>
        <v>682</v>
      </c>
      <c r="AF186" s="29">
        <f>IF(AE189=0,"- - -",AE186/AE189*100)</f>
        <v>0.53711783514735301</v>
      </c>
    </row>
    <row r="187" spans="1:32" x14ac:dyDescent="0.3">
      <c r="A187" s="53" t="s">
        <v>64</v>
      </c>
      <c r="B187" s="145" t="s">
        <v>150</v>
      </c>
      <c r="C187" s="10">
        <v>22</v>
      </c>
      <c r="D187" s="7">
        <f>IF(C189=0,"- - -",C187/C189*100)</f>
        <v>1.2061403508771928</v>
      </c>
      <c r="E187" s="6">
        <v>42</v>
      </c>
      <c r="F187" s="7">
        <f>IF(E189=0,"- - -",E187/E189*100)</f>
        <v>1.6928657799274487</v>
      </c>
      <c r="G187" s="6">
        <v>106</v>
      </c>
      <c r="H187" s="7">
        <f>IF(G189=0,"- - -",G187/G189*100)</f>
        <v>2.3088651709867132</v>
      </c>
      <c r="I187" s="6">
        <v>354</v>
      </c>
      <c r="J187" s="7">
        <f>IF(I189=0,"- - -",I187/I189*100)</f>
        <v>2.0303986234585603</v>
      </c>
      <c r="K187" s="6">
        <v>533</v>
      </c>
      <c r="L187" s="7">
        <f>IF(K189=0,"- - -",K187/K189*100)</f>
        <v>1.0947705705952431</v>
      </c>
      <c r="M187" s="6">
        <v>285</v>
      </c>
      <c r="N187" s="7">
        <f>IF(M189=0,"- - -",M187/M189*100)</f>
        <v>0.98958333333333326</v>
      </c>
      <c r="O187" s="6">
        <v>103</v>
      </c>
      <c r="P187" s="7">
        <f>IF(O189=0,"- - -",O187/O189*100)</f>
        <v>1.0520939734422881</v>
      </c>
      <c r="Q187" s="6">
        <v>68</v>
      </c>
      <c r="R187" s="7">
        <f>IF(Q189=0,"- - -",Q187/Q189*100)</f>
        <v>1.5175184110689579</v>
      </c>
      <c r="S187" s="6">
        <v>18</v>
      </c>
      <c r="T187" s="7">
        <f>IF(S189=0,"- - -",S187/S189*100)</f>
        <v>1.344286781179985</v>
      </c>
      <c r="U187" s="6">
        <v>8</v>
      </c>
      <c r="V187" s="7">
        <f>IF(U189=0,"- - -",U187/U189*100)</f>
        <v>0.97799511002444983</v>
      </c>
      <c r="W187" s="6">
        <v>1</v>
      </c>
      <c r="X187" s="7">
        <f>IF(W189=0,"- - -",W187/W189*100)</f>
        <v>0.15723270440251574</v>
      </c>
      <c r="Y187" s="6">
        <v>32</v>
      </c>
      <c r="Z187" s="7">
        <f>IF(Y189=0,"- - -",Y187/Y189*100)</f>
        <v>0.9788926277148976</v>
      </c>
      <c r="AA187" s="6">
        <v>11</v>
      </c>
      <c r="AB187" s="7">
        <f t="shared" ref="AB187" si="33">IF(AA189=0,"- - -",AA187/AA189*100)</f>
        <v>0.78909612625538017</v>
      </c>
      <c r="AC187" s="6">
        <v>16</v>
      </c>
      <c r="AD187" s="7">
        <f t="shared" ref="AD187" si="34">IF(AC189=0,"- - -",AC187/AC189*100)</f>
        <v>1.118881118881119</v>
      </c>
      <c r="AE187" s="26">
        <f t="shared" si="14"/>
        <v>1599</v>
      </c>
      <c r="AF187" s="29">
        <f>IF(AE189=0,"- - -",AE187/AE189*100)</f>
        <v>1.2593129302061838</v>
      </c>
    </row>
    <row r="188" spans="1:32" ht="15" thickBot="1" x14ac:dyDescent="0.35">
      <c r="A188" s="54" t="s">
        <v>65</v>
      </c>
      <c r="B188" s="145" t="s">
        <v>152</v>
      </c>
      <c r="C188" s="10">
        <v>2</v>
      </c>
      <c r="D188" s="7">
        <f>IF(C189=0,"- - -",C188/C189*100)</f>
        <v>0.10964912280701754</v>
      </c>
      <c r="E188" s="6">
        <v>1</v>
      </c>
      <c r="F188" s="7">
        <f>IF(E189=0,"- - -",E188/E189*100)</f>
        <v>4.0306328093510681E-2</v>
      </c>
      <c r="G188" s="6">
        <v>1</v>
      </c>
      <c r="H188" s="7">
        <f>IF(G189=0,"- - -",G188/G189*100)</f>
        <v>2.1781746896101069E-2</v>
      </c>
      <c r="I188" s="6">
        <v>8</v>
      </c>
      <c r="J188" s="7">
        <f>IF(I189=0,"- - -",I188/I189*100)</f>
        <v>4.5884714654430739E-2</v>
      </c>
      <c r="K188" s="6">
        <v>9</v>
      </c>
      <c r="L188" s="7">
        <f>IF(K189=0,"- - -",K188/K189*100)</f>
        <v>1.8485807008174836E-2</v>
      </c>
      <c r="M188" s="6">
        <v>4</v>
      </c>
      <c r="N188" s="7">
        <f>IF(M189=0,"- - -",M188/M189*100)</f>
        <v>1.3888888888888888E-2</v>
      </c>
      <c r="O188" s="6">
        <v>1</v>
      </c>
      <c r="P188" s="7">
        <f>IF(O189=0,"- - -",O188/O189*100)</f>
        <v>1.0214504596527068E-2</v>
      </c>
      <c r="Q188" s="6">
        <v>1</v>
      </c>
      <c r="R188" s="7">
        <f>IF(Q189=0,"- - -",Q188/Q189*100)</f>
        <v>2.231644722160232E-2</v>
      </c>
      <c r="S188" s="6">
        <v>0</v>
      </c>
      <c r="T188" s="7">
        <f>IF(S189=0,"- - -",S188/S189*100)</f>
        <v>0</v>
      </c>
      <c r="U188" s="6">
        <v>0</v>
      </c>
      <c r="V188" s="7">
        <f>IF(U189=0,"- - -",U188/U189*100)</f>
        <v>0</v>
      </c>
      <c r="W188" s="6">
        <v>0</v>
      </c>
      <c r="X188" s="7">
        <f>IF(W189=0,"- - -",W188/W189*100)</f>
        <v>0</v>
      </c>
      <c r="Y188" s="6">
        <v>3</v>
      </c>
      <c r="Z188" s="7">
        <f>IF(Y189=0,"- - -",Y188/Y189*100)</f>
        <v>9.177118384827164E-2</v>
      </c>
      <c r="AA188" s="6">
        <v>0</v>
      </c>
      <c r="AB188" s="7">
        <f t="shared" ref="AB188" si="35">IF(AA189=0,"- - -",AA188/AA189*100)</f>
        <v>0</v>
      </c>
      <c r="AC188" s="6">
        <v>0</v>
      </c>
      <c r="AD188" s="7">
        <f t="shared" ref="AD188" si="36">IF(AC189=0,"- - -",AC188/AC189*100)</f>
        <v>0</v>
      </c>
      <c r="AE188" s="26">
        <f t="shared" si="14"/>
        <v>30</v>
      </c>
      <c r="AF188" s="29">
        <f>IF(AE189=0,"- - -",AE188/AE189*100)</f>
        <v>2.3626884244018459E-2</v>
      </c>
    </row>
    <row r="189" spans="1:32" x14ac:dyDescent="0.3">
      <c r="A189" s="161" t="s">
        <v>153</v>
      </c>
      <c r="B189" s="162"/>
      <c r="C189" s="14">
        <f>SUM(C176:C188)</f>
        <v>1824</v>
      </c>
      <c r="D189" s="15">
        <f>IF(C189=0,"- - -",C189/C189*100)</f>
        <v>100</v>
      </c>
      <c r="E189" s="16">
        <f>SUM(E176:E188)</f>
        <v>2481</v>
      </c>
      <c r="F189" s="15">
        <f>IF(E189=0,"- - -",E189/E189*100)</f>
        <v>100</v>
      </c>
      <c r="G189" s="16">
        <f>SUM(G176:G188)</f>
        <v>4591</v>
      </c>
      <c r="H189" s="15">
        <f>IF(G189=0,"- - -",G189/G189*100)</f>
        <v>100</v>
      </c>
      <c r="I189" s="16">
        <f>SUM(I176:I188)</f>
        <v>17435</v>
      </c>
      <c r="J189" s="15">
        <f>IF(I189=0,"- - -",I189/I189*100)</f>
        <v>100</v>
      </c>
      <c r="K189" s="16">
        <f>SUM(K176:K188)</f>
        <v>48686</v>
      </c>
      <c r="L189" s="15">
        <f>IF(K189=0,"- - -",K189/K189*100)</f>
        <v>100</v>
      </c>
      <c r="M189" s="16">
        <f>SUM(M176:M188)</f>
        <v>28800</v>
      </c>
      <c r="N189" s="15">
        <f>IF(M189=0,"- - -",M189/M189*100)</f>
        <v>100</v>
      </c>
      <c r="O189" s="16">
        <f>SUM(O176:O188)</f>
        <v>9790</v>
      </c>
      <c r="P189" s="15">
        <f>IF(O189=0,"- - -",O189/O189*100)</f>
        <v>100</v>
      </c>
      <c r="Q189" s="16">
        <f>SUM(Q176:Q188)</f>
        <v>4481</v>
      </c>
      <c r="R189" s="15">
        <f>IF(Q189=0,"- - -",Q189/Q189*100)</f>
        <v>100</v>
      </c>
      <c r="S189" s="16">
        <f>SUM(S176:S188)</f>
        <v>1339</v>
      </c>
      <c r="T189" s="15">
        <f>IF(S189=0,"- - -",S189/S189*100)</f>
        <v>100</v>
      </c>
      <c r="U189" s="16">
        <f>SUM(U176:U188)</f>
        <v>818</v>
      </c>
      <c r="V189" s="15">
        <f>IF(U189=0,"- - -",U189/U189*100)</f>
        <v>100</v>
      </c>
      <c r="W189" s="16">
        <f>SUM(W176:W188)</f>
        <v>636</v>
      </c>
      <c r="X189" s="15">
        <f>IF(W189=0,"- - -",W189/W189*100)</f>
        <v>100</v>
      </c>
      <c r="Y189" s="16">
        <f>SUM(Y176:Y188)</f>
        <v>3269</v>
      </c>
      <c r="Z189" s="15">
        <f>IF(Y189=0,"- - -",Y189/Y189*100)</f>
        <v>100</v>
      </c>
      <c r="AA189" s="16">
        <f t="shared" ref="AA189" si="37">SUM(AA176:AA188)</f>
        <v>1394</v>
      </c>
      <c r="AB189" s="15">
        <f t="shared" ref="AB189" si="38">IF(AA189=0,"- - -",AA189/AA189*100)</f>
        <v>100</v>
      </c>
      <c r="AC189" s="16">
        <f t="shared" ref="AC189" si="39">SUM(AC176:AC188)</f>
        <v>1430</v>
      </c>
      <c r="AD189" s="15">
        <f t="shared" ref="AD189" si="40">IF(AC189=0,"- - -",AC189/AC189*100)</f>
        <v>100</v>
      </c>
      <c r="AE189" s="22">
        <f>SUM(AE176:AE188)</f>
        <v>126974</v>
      </c>
      <c r="AF189" s="23">
        <f>IF(AE189=0,"- - -",AE189/AE189*100)</f>
        <v>100</v>
      </c>
    </row>
    <row r="190" spans="1:32" ht="15" thickBot="1" x14ac:dyDescent="0.35">
      <c r="A190" s="163" t="s">
        <v>187</v>
      </c>
      <c r="B190" s="164"/>
      <c r="C190" s="18">
        <f>IF($AE189=0,"- - -",C189/$AE189*100)</f>
        <v>1.4365145620363224</v>
      </c>
      <c r="D190" s="19"/>
      <c r="E190" s="20">
        <f>IF($AE189=0,"- - -",E189/$AE189*100)</f>
        <v>1.9539433269803268</v>
      </c>
      <c r="F190" s="19"/>
      <c r="G190" s="20">
        <f>IF($AE189=0,"- - -",G189/$AE189*100)</f>
        <v>3.6157008521429583</v>
      </c>
      <c r="H190" s="19"/>
      <c r="I190" s="20">
        <f>IF($AE189=0,"- - -",I189/$AE189*100)</f>
        <v>13.731157559815395</v>
      </c>
      <c r="J190" s="19"/>
      <c r="K190" s="20">
        <f>IF($AE189=0,"- - -",K189/$AE189*100)</f>
        <v>38.343282876809425</v>
      </c>
      <c r="L190" s="19"/>
      <c r="M190" s="20">
        <f>IF($AE189=0,"- - -",M189/$AE189*100)</f>
        <v>22.681808874257722</v>
      </c>
      <c r="N190" s="19"/>
      <c r="O190" s="20">
        <f>IF($AE189=0,"- - -",O189/$AE189*100)</f>
        <v>7.7102398916313568</v>
      </c>
      <c r="P190" s="19"/>
      <c r="Q190" s="20">
        <f>IF($AE189=0,"- - -",Q189/$AE189*100)</f>
        <v>3.5290689432482236</v>
      </c>
      <c r="R190" s="19"/>
      <c r="S190" s="20">
        <f>IF($AE189=0,"- - -",S189/$AE189*100)</f>
        <v>1.0545466000913573</v>
      </c>
      <c r="T190" s="19"/>
      <c r="U190" s="20">
        <f>IF($AE189=0,"- - -",U189/$AE189*100)</f>
        <v>0.64422637705357</v>
      </c>
      <c r="V190" s="19"/>
      <c r="W190" s="20">
        <f>IF($AE189=0,"- - -",W189/$AE189*100)</f>
        <v>0.50088994597319136</v>
      </c>
      <c r="X190" s="19"/>
      <c r="Y190" s="20">
        <f>IF($AE189=0,"- - -",Y189/$AE189*100)</f>
        <v>2.5745428197898783</v>
      </c>
      <c r="Z190" s="19"/>
      <c r="AA190" s="20">
        <f>IF($AE189=0,"- - -",AA189/$AE189*100)</f>
        <v>1.0978625545387244</v>
      </c>
      <c r="AB190" s="50"/>
      <c r="AC190" s="20">
        <f>IF($AE189=0,"- - -",AC189/$AE189*100)</f>
        <v>1.1262148156315466</v>
      </c>
      <c r="AD190" s="50"/>
      <c r="AE190" s="24">
        <f>IF($AE189=0,"- - -",AE189/$AE189*100)</f>
        <v>100</v>
      </c>
      <c r="AF190" s="25"/>
    </row>
    <row r="193" spans="1:12" x14ac:dyDescent="0.3">
      <c r="A193" s="49" t="s">
        <v>266</v>
      </c>
      <c r="J193" s="48"/>
      <c r="L193" s="48"/>
    </row>
    <row r="194" spans="1:12" ht="15" thickBot="1" x14ac:dyDescent="0.35"/>
    <row r="195" spans="1:12" ht="14.4" customHeight="1" x14ac:dyDescent="0.3">
      <c r="A195" s="157" t="s">
        <v>109</v>
      </c>
      <c r="B195" s="158"/>
      <c r="C195" s="32" t="s">
        <v>263</v>
      </c>
      <c r="D195" s="33"/>
      <c r="E195" s="33" t="s">
        <v>264</v>
      </c>
      <c r="F195" s="33"/>
      <c r="G195" s="33" t="s">
        <v>279</v>
      </c>
      <c r="H195" s="33"/>
      <c r="I195" s="35" t="s">
        <v>153</v>
      </c>
      <c r="J195" s="36"/>
    </row>
    <row r="196" spans="1:12" ht="15" thickBot="1" x14ac:dyDescent="0.35">
      <c r="A196" s="159"/>
      <c r="B196" s="160"/>
      <c r="C196" s="37" t="s">
        <v>154</v>
      </c>
      <c r="D196" s="38" t="s">
        <v>0</v>
      </c>
      <c r="E196" s="39" t="s">
        <v>154</v>
      </c>
      <c r="F196" s="38" t="s">
        <v>0</v>
      </c>
      <c r="G196" s="39" t="s">
        <v>154</v>
      </c>
      <c r="H196" s="38" t="s">
        <v>0</v>
      </c>
      <c r="I196" s="41" t="s">
        <v>154</v>
      </c>
      <c r="J196" s="42" t="s">
        <v>0</v>
      </c>
    </row>
    <row r="197" spans="1:12" x14ac:dyDescent="0.3">
      <c r="A197" s="55" t="s">
        <v>53</v>
      </c>
      <c r="B197" s="143" t="s">
        <v>560</v>
      </c>
      <c r="C197" s="8">
        <v>4676</v>
      </c>
      <c r="D197" s="5">
        <f>IF(C210=0,"- - -",C197/C210*100)</f>
        <v>4.6128500823723231</v>
      </c>
      <c r="E197" s="4">
        <v>1075</v>
      </c>
      <c r="F197" s="5">
        <f>IF(E210=0,"- - -",E197/E210*100)</f>
        <v>4.3060284398157425</v>
      </c>
      <c r="G197" s="4">
        <v>15</v>
      </c>
      <c r="H197" s="5">
        <f>IF(G210=0,"- - -",G197/G210*100)</f>
        <v>2.34375</v>
      </c>
      <c r="I197" s="26">
        <f>C197+E197+G197</f>
        <v>5766</v>
      </c>
      <c r="J197" s="27">
        <f>IF(I210=0,"- - -",I197/I210*100)</f>
        <v>4.5410871517003484</v>
      </c>
    </row>
    <row r="198" spans="1:12" x14ac:dyDescent="0.3">
      <c r="A198" s="52" t="s">
        <v>54</v>
      </c>
      <c r="B198" s="144" t="s">
        <v>130</v>
      </c>
      <c r="C198" s="9">
        <v>85517</v>
      </c>
      <c r="D198" s="3">
        <f>IF(C210=0,"- - -",C198/C210*100)</f>
        <v>84.362083082599213</v>
      </c>
      <c r="E198" s="2">
        <v>20969</v>
      </c>
      <c r="F198" s="3">
        <f>IF(E210=0,"- - -",E198/E210*100)</f>
        <v>83.993591027438413</v>
      </c>
      <c r="G198" s="2">
        <v>524</v>
      </c>
      <c r="H198" s="3">
        <f>IF(G210=0,"- - -",G198/G210*100)</f>
        <v>81.875</v>
      </c>
      <c r="I198" s="26">
        <f t="shared" ref="I198:I209" si="41">C198+E198+G198</f>
        <v>107010</v>
      </c>
      <c r="J198" s="29">
        <f>IF(I210=0,"- - -",I198/I210*100)</f>
        <v>84.27709609841385</v>
      </c>
    </row>
    <row r="199" spans="1:12" x14ac:dyDescent="0.3">
      <c r="A199" s="52" t="s">
        <v>55</v>
      </c>
      <c r="B199" s="144" t="s">
        <v>133</v>
      </c>
      <c r="C199" s="9">
        <v>179</v>
      </c>
      <c r="D199" s="3">
        <f>IF(C210=0,"- - -",C199/C210*100)</f>
        <v>0.17658258441929978</v>
      </c>
      <c r="E199" s="2">
        <v>56</v>
      </c>
      <c r="F199" s="3">
        <f>IF(E210=0,"- - -",E199/E210*100)</f>
        <v>0.22431403965551774</v>
      </c>
      <c r="G199" s="2">
        <v>2</v>
      </c>
      <c r="H199" s="3">
        <f>IF(G210=0,"- - -",G199/G210*100)</f>
        <v>0.3125</v>
      </c>
      <c r="I199" s="26">
        <f t="shared" si="41"/>
        <v>237</v>
      </c>
      <c r="J199" s="29">
        <f>IF(I210=0,"- - -",I199/I210*100)</f>
        <v>0.18665238552774582</v>
      </c>
    </row>
    <row r="200" spans="1:12" x14ac:dyDescent="0.3">
      <c r="A200" s="52" t="s">
        <v>56</v>
      </c>
      <c r="B200" s="144" t="s">
        <v>135</v>
      </c>
      <c r="C200" s="9">
        <v>1007</v>
      </c>
      <c r="D200" s="3">
        <f>IF(C210=0,"- - -",C200/C210*100)</f>
        <v>0.99340034921918929</v>
      </c>
      <c r="E200" s="2">
        <v>235</v>
      </c>
      <c r="F200" s="3">
        <f>IF(E210=0,"- - -",E200/E210*100)</f>
        <v>0.9413178449829761</v>
      </c>
      <c r="G200" s="2">
        <v>8</v>
      </c>
      <c r="H200" s="3">
        <f>IF(G210=0,"- - -",G200/G210*100)</f>
        <v>1.25</v>
      </c>
      <c r="I200" s="26">
        <f t="shared" si="41"/>
        <v>1250</v>
      </c>
      <c r="J200" s="29">
        <f>IF(I210=0,"- - -",I200/I210*100)</f>
        <v>0.98445351016743576</v>
      </c>
    </row>
    <row r="201" spans="1:12" x14ac:dyDescent="0.3">
      <c r="A201" s="52" t="s">
        <v>57</v>
      </c>
      <c r="B201" s="144" t="s">
        <v>280</v>
      </c>
      <c r="C201" s="9">
        <v>140</v>
      </c>
      <c r="D201" s="3">
        <f>IF(C210=0,"- - -",C201/C210*100)</f>
        <v>0.13810928390336297</v>
      </c>
      <c r="E201" s="2">
        <v>28</v>
      </c>
      <c r="F201" s="3">
        <f>IF(E210=0,"- - -",E201/E210*100)</f>
        <v>0.11215701982775887</v>
      </c>
      <c r="G201" s="2">
        <v>0</v>
      </c>
      <c r="H201" s="3">
        <f>IF(G210=0,"- - -",G201/G210*100)</f>
        <v>0</v>
      </c>
      <c r="I201" s="26">
        <f t="shared" si="41"/>
        <v>168</v>
      </c>
      <c r="J201" s="29">
        <f>IF(I210=0,"- - -",I201/I210*100)</f>
        <v>0.13231055176650339</v>
      </c>
    </row>
    <row r="202" spans="1:12" x14ac:dyDescent="0.3">
      <c r="A202" s="52" t="s">
        <v>58</v>
      </c>
      <c r="B202" s="144" t="s">
        <v>139</v>
      </c>
      <c r="C202" s="9">
        <v>19</v>
      </c>
      <c r="D202" s="3">
        <f>IF(C210=0,"- - -",C202/C210*100)</f>
        <v>1.8743402815456403E-2</v>
      </c>
      <c r="E202" s="2">
        <v>5</v>
      </c>
      <c r="F202" s="3">
        <f>IF(E210=0,"- - -",E202/E210*100)</f>
        <v>2.0028039254956942E-2</v>
      </c>
      <c r="G202" s="2">
        <v>0</v>
      </c>
      <c r="H202" s="3">
        <f>IF(G210=0,"- - -",G202/G210*100)</f>
        <v>0</v>
      </c>
      <c r="I202" s="26">
        <f t="shared" si="41"/>
        <v>24</v>
      </c>
      <c r="J202" s="29">
        <f>IF(I210=0,"- - -",I202/I210*100)</f>
        <v>1.8901507395214769E-2</v>
      </c>
    </row>
    <row r="203" spans="1:12" x14ac:dyDescent="0.3">
      <c r="A203" s="52" t="s">
        <v>59</v>
      </c>
      <c r="B203" s="144" t="s">
        <v>141</v>
      </c>
      <c r="C203" s="9">
        <v>774</v>
      </c>
      <c r="D203" s="3">
        <f>IF(C210=0,"- - -",C203/C210*100)</f>
        <v>0.76354704100859239</v>
      </c>
      <c r="E203" s="2">
        <v>175</v>
      </c>
      <c r="F203" s="3">
        <f>IF(E210=0,"- - -",E203/E210*100)</f>
        <v>0.70098137392349291</v>
      </c>
      <c r="G203" s="2">
        <v>6</v>
      </c>
      <c r="H203" s="3">
        <f>IF(G210=0,"- - -",G203/G210*100)</f>
        <v>0.9375</v>
      </c>
      <c r="I203" s="26">
        <f t="shared" si="41"/>
        <v>955</v>
      </c>
      <c r="J203" s="29">
        <f>IF(I210=0,"- - -",I203/I210*100)</f>
        <v>0.75212248176792096</v>
      </c>
    </row>
    <row r="204" spans="1:12" x14ac:dyDescent="0.3">
      <c r="A204" s="52" t="s">
        <v>60</v>
      </c>
      <c r="B204" s="144" t="s">
        <v>281</v>
      </c>
      <c r="C204" s="9">
        <v>2559</v>
      </c>
      <c r="D204" s="3">
        <f>IF(C210=0,"- - -",C204/C210*100)</f>
        <v>2.52444041077647</v>
      </c>
      <c r="E204" s="2">
        <v>670</v>
      </c>
      <c r="F204" s="3">
        <f>IF(E210=0,"- - -",E204/E210*100)</f>
        <v>2.6837572601642301</v>
      </c>
      <c r="G204" s="2">
        <v>21</v>
      </c>
      <c r="H204" s="3">
        <f>IF(G210=0,"- - -",G204/G210*100)</f>
        <v>3.28125</v>
      </c>
      <c r="I204" s="26">
        <f t="shared" si="41"/>
        <v>3250</v>
      </c>
      <c r="J204" s="29">
        <f>IF(I210=0,"- - -",I204/I210*100)</f>
        <v>2.5595791264353331</v>
      </c>
    </row>
    <row r="205" spans="1:12" x14ac:dyDescent="0.3">
      <c r="A205" s="52" t="s">
        <v>61</v>
      </c>
      <c r="B205" s="144" t="s">
        <v>144</v>
      </c>
      <c r="C205" s="9">
        <v>997</v>
      </c>
      <c r="D205" s="3">
        <f>IF(C210=0,"- - -",C205/C210*100)</f>
        <v>0.98353540036894904</v>
      </c>
      <c r="E205" s="2">
        <v>179</v>
      </c>
      <c r="F205" s="3">
        <f>IF(E210=0,"- - -",E205/E210*100)</f>
        <v>0.71700380532745844</v>
      </c>
      <c r="G205" s="2">
        <v>12</v>
      </c>
      <c r="H205" s="3">
        <f>IF(G210=0,"- - -",G205/G210*100)</f>
        <v>1.875</v>
      </c>
      <c r="I205" s="26">
        <f t="shared" si="41"/>
        <v>1188</v>
      </c>
      <c r="J205" s="29">
        <f>IF(I210=0,"- - -",I205/I210*100)</f>
        <v>0.93562461606313108</v>
      </c>
    </row>
    <row r="206" spans="1:12" x14ac:dyDescent="0.3">
      <c r="A206" s="52" t="s">
        <v>62</v>
      </c>
      <c r="B206" s="144" t="s">
        <v>146</v>
      </c>
      <c r="C206" s="9">
        <v>3726</v>
      </c>
      <c r="D206" s="3">
        <f>IF(C210=0,"- - -",C206/C210*100)</f>
        <v>3.675679941599503</v>
      </c>
      <c r="E206" s="2">
        <v>1049</v>
      </c>
      <c r="F206" s="3">
        <f>IF(E210=0,"- - -",E206/E210*100)</f>
        <v>4.2018826356899659</v>
      </c>
      <c r="G206" s="2">
        <v>40</v>
      </c>
      <c r="H206" s="3">
        <f>IF(G210=0,"- - -",G206/G210*100)</f>
        <v>6.25</v>
      </c>
      <c r="I206" s="26">
        <f t="shared" si="41"/>
        <v>4815</v>
      </c>
      <c r="J206" s="29">
        <f>IF(I210=0,"- - -",I206/I210*100)</f>
        <v>3.7921149211649627</v>
      </c>
    </row>
    <row r="207" spans="1:12" x14ac:dyDescent="0.3">
      <c r="A207" s="53" t="s">
        <v>63</v>
      </c>
      <c r="B207" s="145" t="s">
        <v>148</v>
      </c>
      <c r="C207" s="10">
        <v>495</v>
      </c>
      <c r="D207" s="7">
        <f>IF(C210=0,"- - -",C207/C210*100)</f>
        <v>0.48831496808689046</v>
      </c>
      <c r="E207" s="6">
        <v>185</v>
      </c>
      <c r="F207" s="7">
        <f>IF(E210=0,"- - -",E207/E210*100)</f>
        <v>0.7410374524334068</v>
      </c>
      <c r="G207" s="6">
        <v>2</v>
      </c>
      <c r="H207" s="7">
        <f>IF(G210=0,"- - -",G207/G210*100)</f>
        <v>0.3125</v>
      </c>
      <c r="I207" s="26">
        <f t="shared" si="41"/>
        <v>682</v>
      </c>
      <c r="J207" s="29">
        <f>IF(I210=0,"- - -",I207/I210*100)</f>
        <v>0.53711783514735301</v>
      </c>
    </row>
    <row r="208" spans="1:12" x14ac:dyDescent="0.3">
      <c r="A208" s="53" t="s">
        <v>64</v>
      </c>
      <c r="B208" s="145" t="s">
        <v>150</v>
      </c>
      <c r="C208" s="10">
        <v>1258</v>
      </c>
      <c r="D208" s="7">
        <f>IF(C210=0,"- - -",C208/C210*100)</f>
        <v>1.2410105653602186</v>
      </c>
      <c r="E208" s="6">
        <v>331</v>
      </c>
      <c r="F208" s="7">
        <f>IF(E210=0,"- - -",E208/E210*100)</f>
        <v>1.3258561986781494</v>
      </c>
      <c r="G208" s="6">
        <v>10</v>
      </c>
      <c r="H208" s="7">
        <f>IF(G210=0,"- - -",G208/G210*100)</f>
        <v>1.5625</v>
      </c>
      <c r="I208" s="26">
        <f t="shared" si="41"/>
        <v>1599</v>
      </c>
      <c r="J208" s="29">
        <f>IF(I210=0,"- - -",I208/I210*100)</f>
        <v>1.2593129302061838</v>
      </c>
    </row>
    <row r="209" spans="1:12" ht="15" thickBot="1" x14ac:dyDescent="0.35">
      <c r="A209" s="54" t="s">
        <v>65</v>
      </c>
      <c r="B209" s="145" t="s">
        <v>152</v>
      </c>
      <c r="C209" s="10">
        <v>22</v>
      </c>
      <c r="D209" s="7">
        <f>IF(C210=0,"- - -",C209/C210*100)</f>
        <v>2.1702887470528464E-2</v>
      </c>
      <c r="E209" s="6">
        <v>8</v>
      </c>
      <c r="F209" s="7">
        <f>IF(E210=0,"- - -",E209/E210*100)</f>
        <v>3.2044862807931104E-2</v>
      </c>
      <c r="G209" s="6">
        <v>0</v>
      </c>
      <c r="H209" s="7">
        <f>IF(G210=0,"- - -",G209/G210*100)</f>
        <v>0</v>
      </c>
      <c r="I209" s="26">
        <f t="shared" si="41"/>
        <v>30</v>
      </c>
      <c r="J209" s="29">
        <f>IF(I210=0,"- - -",I209/I210*100)</f>
        <v>2.3626884244018459E-2</v>
      </c>
    </row>
    <row r="210" spans="1:12" x14ac:dyDescent="0.3">
      <c r="A210" s="161" t="s">
        <v>153</v>
      </c>
      <c r="B210" s="162"/>
      <c r="C210" s="14">
        <f>SUM(C197:C209)</f>
        <v>101369</v>
      </c>
      <c r="D210" s="15">
        <f>IF(C210=0,"- - -",C210/C210*100)</f>
        <v>100</v>
      </c>
      <c r="E210" s="16">
        <f>SUM(E197:E209)</f>
        <v>24965</v>
      </c>
      <c r="F210" s="15">
        <f>IF(E210=0,"- - -",E210/E210*100)</f>
        <v>100</v>
      </c>
      <c r="G210" s="16">
        <f>SUM(G197:G209)</f>
        <v>640</v>
      </c>
      <c r="H210" s="15">
        <f>IF(G210=0,"- - -",G210/G210*100)</f>
        <v>100</v>
      </c>
      <c r="I210" s="22">
        <f>SUM(I197:I209)</f>
        <v>126974</v>
      </c>
      <c r="J210" s="23">
        <f>IF(I210=0,"- - -",I210/I210*100)</f>
        <v>100</v>
      </c>
    </row>
    <row r="211" spans="1:12" ht="15" thickBot="1" x14ac:dyDescent="0.35">
      <c r="A211" s="165" t="s">
        <v>614</v>
      </c>
      <c r="B211" s="166"/>
      <c r="C211" s="18">
        <f>IF($I210=0,"- - -",C210/$I210*100)</f>
        <v>79.834454297730247</v>
      </c>
      <c r="D211" s="19"/>
      <c r="E211" s="20">
        <f>IF($I210=0,"- - -",E210/$I210*100)</f>
        <v>19.661505505064028</v>
      </c>
      <c r="F211" s="19"/>
      <c r="G211" s="20">
        <f>IF($I210=0,"- - -",G210/$I210*100)</f>
        <v>0.50404019720572713</v>
      </c>
      <c r="H211" s="19"/>
      <c r="I211" s="24">
        <f>IF($I210=0,"- - -",I210/$I210*100)</f>
        <v>100</v>
      </c>
      <c r="J211" s="25"/>
    </row>
    <row r="212" spans="1:12" x14ac:dyDescent="0.3">
      <c r="A212" s="156" t="s">
        <v>528</v>
      </c>
      <c r="B212" s="156"/>
      <c r="C212" s="156"/>
      <c r="D212" s="156"/>
      <c r="E212" s="156"/>
    </row>
    <row r="214" spans="1:12" x14ac:dyDescent="0.3">
      <c r="A214" s="51" t="s">
        <v>353</v>
      </c>
      <c r="J214" s="48"/>
      <c r="L214" s="48"/>
    </row>
    <row r="215" spans="1:12" ht="15" thickBot="1" x14ac:dyDescent="0.35"/>
    <row r="216" spans="1:12" ht="14.4" customHeight="1" x14ac:dyDescent="0.3">
      <c r="A216" s="157" t="s">
        <v>109</v>
      </c>
      <c r="B216" s="158"/>
      <c r="C216" s="32" t="s">
        <v>427</v>
      </c>
      <c r="D216" s="33"/>
      <c r="E216" s="33" t="s">
        <v>428</v>
      </c>
      <c r="F216" s="33"/>
      <c r="G216" s="33" t="s">
        <v>364</v>
      </c>
      <c r="H216" s="33"/>
      <c r="I216" s="35" t="s">
        <v>153</v>
      </c>
      <c r="J216" s="36"/>
    </row>
    <row r="217" spans="1:12" ht="15" thickBot="1" x14ac:dyDescent="0.35">
      <c r="A217" s="159"/>
      <c r="B217" s="160"/>
      <c r="C217" s="37" t="s">
        <v>154</v>
      </c>
      <c r="D217" s="38" t="s">
        <v>0</v>
      </c>
      <c r="E217" s="39" t="s">
        <v>154</v>
      </c>
      <c r="F217" s="38" t="s">
        <v>0</v>
      </c>
      <c r="G217" s="39" t="s">
        <v>154</v>
      </c>
      <c r="H217" s="38" t="s">
        <v>0</v>
      </c>
      <c r="I217" s="41" t="s">
        <v>154</v>
      </c>
      <c r="J217" s="42" t="s">
        <v>0</v>
      </c>
    </row>
    <row r="218" spans="1:12" x14ac:dyDescent="0.3">
      <c r="A218" s="55" t="s">
        <v>53</v>
      </c>
      <c r="B218" s="143" t="s">
        <v>560</v>
      </c>
      <c r="C218" s="8">
        <v>442</v>
      </c>
      <c r="D218" s="5">
        <f>IF(C231=0,"- - -",C218/C231*100)</f>
        <v>3.8278340694552702</v>
      </c>
      <c r="E218" s="4">
        <v>4456</v>
      </c>
      <c r="F218" s="5">
        <f>IF(E231=0,"- - -",E218/E231*100)</f>
        <v>4.143535953729276</v>
      </c>
      <c r="G218" s="4">
        <v>749</v>
      </c>
      <c r="H218" s="5">
        <f>IF(G231=0,"- - -",G218/G231*100)</f>
        <v>13.332146671413314</v>
      </c>
      <c r="I218" s="26">
        <f>C218+E218+G218</f>
        <v>5647</v>
      </c>
      <c r="J218" s="27">
        <f>IF(I231=0,"- - -",I218/I231*100)</f>
        <v>4.5282504450467496</v>
      </c>
    </row>
    <row r="219" spans="1:12" x14ac:dyDescent="0.3">
      <c r="A219" s="52" t="s">
        <v>54</v>
      </c>
      <c r="B219" s="144" t="s">
        <v>130</v>
      </c>
      <c r="C219" s="9">
        <v>9630</v>
      </c>
      <c r="D219" s="3">
        <f>IF(C231=0,"- - -",C219/C231*100)</f>
        <v>83.39828526890102</v>
      </c>
      <c r="E219" s="2">
        <v>91024</v>
      </c>
      <c r="F219" s="3">
        <f>IF(E231=0,"- - -",E219/E231*100)</f>
        <v>84.641206609572166</v>
      </c>
      <c r="G219" s="2">
        <v>4474</v>
      </c>
      <c r="H219" s="3">
        <f>IF(G231=0,"- - -",G219/G231*100)</f>
        <v>79.636881452474199</v>
      </c>
      <c r="I219" s="26">
        <f t="shared" ref="I219:I230" si="42">C219+E219+G219</f>
        <v>105128</v>
      </c>
      <c r="J219" s="29">
        <f>IF(I231=0,"- - -",I219/I231*100)</f>
        <v>84.300675188042277</v>
      </c>
    </row>
    <row r="220" spans="1:12" x14ac:dyDescent="0.3">
      <c r="A220" s="52" t="s">
        <v>55</v>
      </c>
      <c r="B220" s="144" t="s">
        <v>133</v>
      </c>
      <c r="C220" s="9">
        <v>32</v>
      </c>
      <c r="D220" s="3">
        <f>IF(C231=0,"- - -",C220/C231*100)</f>
        <v>0.27712825842210098</v>
      </c>
      <c r="E220" s="2">
        <v>194</v>
      </c>
      <c r="F220" s="3">
        <f>IF(E231=0,"- - -",E220/E231*100)</f>
        <v>0.18039631396397651</v>
      </c>
      <c r="G220" s="2">
        <v>6</v>
      </c>
      <c r="H220" s="3">
        <f>IF(G231=0,"- - -",G220/G231*100)</f>
        <v>0.10679957280170879</v>
      </c>
      <c r="I220" s="26">
        <f t="shared" si="42"/>
        <v>232</v>
      </c>
      <c r="J220" s="29">
        <f>IF(I231=0,"- - -",I220/I231*100)</f>
        <v>0.1860375603419242</v>
      </c>
    </row>
    <row r="221" spans="1:12" x14ac:dyDescent="0.3">
      <c r="A221" s="52" t="s">
        <v>56</v>
      </c>
      <c r="B221" s="144" t="s">
        <v>135</v>
      </c>
      <c r="C221" s="9">
        <v>105</v>
      </c>
      <c r="D221" s="3">
        <f>IF(C231=0,"- - -",C221/C231*100)</f>
        <v>0.90932709794751887</v>
      </c>
      <c r="E221" s="2">
        <v>1091</v>
      </c>
      <c r="F221" s="3">
        <f>IF(E231=0,"- - -",E221/E231*100)</f>
        <v>1.0144967965706102</v>
      </c>
      <c r="G221" s="2">
        <v>34</v>
      </c>
      <c r="H221" s="3">
        <f>IF(G231=0,"- - -",G221/G231*100)</f>
        <v>0.6051975792096832</v>
      </c>
      <c r="I221" s="26">
        <f t="shared" si="42"/>
        <v>1230</v>
      </c>
      <c r="J221" s="29">
        <f>IF(I231=0,"- - -",I221/I231*100)</f>
        <v>0.98631982422658104</v>
      </c>
    </row>
    <row r="222" spans="1:12" x14ac:dyDescent="0.3">
      <c r="A222" s="52" t="s">
        <v>57</v>
      </c>
      <c r="B222" s="144" t="s">
        <v>280</v>
      </c>
      <c r="C222" s="9">
        <v>22</v>
      </c>
      <c r="D222" s="3">
        <f>IF(C231=0,"- - -",C222/C231*100)</f>
        <v>0.19052567766519443</v>
      </c>
      <c r="E222" s="2">
        <v>136</v>
      </c>
      <c r="F222" s="3">
        <f>IF(E231=0,"- - -",E222/E231*100)</f>
        <v>0.12646339535618972</v>
      </c>
      <c r="G222" s="2">
        <v>6</v>
      </c>
      <c r="H222" s="3">
        <f>IF(G231=0,"- - -",G222/G231*100)</f>
        <v>0.10679957280170879</v>
      </c>
      <c r="I222" s="26">
        <f t="shared" si="42"/>
        <v>164</v>
      </c>
      <c r="J222" s="29">
        <f>IF(I231=0,"- - -",I222/I231*100)</f>
        <v>0.13150930989687745</v>
      </c>
    </row>
    <row r="223" spans="1:12" x14ac:dyDescent="0.3">
      <c r="A223" s="52" t="s">
        <v>58</v>
      </c>
      <c r="B223" s="144" t="s">
        <v>139</v>
      </c>
      <c r="C223" s="9">
        <v>0</v>
      </c>
      <c r="D223" s="3">
        <f>IF(C231=0,"- - -",C223/C231*100)</f>
        <v>0</v>
      </c>
      <c r="E223" s="2">
        <v>22</v>
      </c>
      <c r="F223" s="3">
        <f>IF(E231=0,"- - -",E223/E231*100)</f>
        <v>2.0457313954677751E-2</v>
      </c>
      <c r="G223" s="2">
        <v>1</v>
      </c>
      <c r="H223" s="3">
        <f>IF(G231=0,"- - -",G223/G231*100)</f>
        <v>1.77999288002848E-2</v>
      </c>
      <c r="I223" s="26">
        <f t="shared" si="42"/>
        <v>23</v>
      </c>
      <c r="J223" s="29">
        <f>IF(I231=0,"- - -",I223/I231*100)</f>
        <v>1.8443378827001106E-2</v>
      </c>
    </row>
    <row r="224" spans="1:12" x14ac:dyDescent="0.3">
      <c r="A224" s="52" t="s">
        <v>59</v>
      </c>
      <c r="B224" s="144" t="s">
        <v>141</v>
      </c>
      <c r="C224" s="9">
        <v>95</v>
      </c>
      <c r="D224" s="3">
        <f>IF(C231=0,"- - -",C224/C231*100)</f>
        <v>0.82272451719061224</v>
      </c>
      <c r="E224" s="2">
        <v>824</v>
      </c>
      <c r="F224" s="3">
        <f>IF(E231=0,"- - -",E224/E231*100)</f>
        <v>0.76621939539338491</v>
      </c>
      <c r="G224" s="2">
        <v>16</v>
      </c>
      <c r="H224" s="3">
        <f>IF(G231=0,"- - -",G224/G231*100)</f>
        <v>0.2847988608045568</v>
      </c>
      <c r="I224" s="26">
        <f t="shared" si="42"/>
        <v>935</v>
      </c>
      <c r="J224" s="29">
        <f>IF(I231=0,"- - -",I224/I231*100)</f>
        <v>0.74976344361939273</v>
      </c>
    </row>
    <row r="225" spans="1:12" x14ac:dyDescent="0.3">
      <c r="A225" s="52" t="s">
        <v>60</v>
      </c>
      <c r="B225" s="144" t="s">
        <v>281</v>
      </c>
      <c r="C225" s="9">
        <v>307</v>
      </c>
      <c r="D225" s="3">
        <f>IF(C231=0,"- - -",C225/C231*100)</f>
        <v>2.6586992292370311</v>
      </c>
      <c r="E225" s="2">
        <v>2772</v>
      </c>
      <c r="F225" s="3">
        <f>IF(E231=0,"- - -",E225/E231*100)</f>
        <v>2.5776215582893967</v>
      </c>
      <c r="G225" s="2">
        <v>105</v>
      </c>
      <c r="H225" s="3">
        <f>IF(G231=0,"- - -",G225/G231*100)</f>
        <v>1.8689925240299037</v>
      </c>
      <c r="I225" s="26">
        <f t="shared" si="42"/>
        <v>3184</v>
      </c>
      <c r="J225" s="29">
        <f>IF(I231=0,"- - -",I225/I231*100)</f>
        <v>2.5532051384857186</v>
      </c>
    </row>
    <row r="226" spans="1:12" x14ac:dyDescent="0.3">
      <c r="A226" s="52" t="s">
        <v>61</v>
      </c>
      <c r="B226" s="144" t="s">
        <v>144</v>
      </c>
      <c r="C226" s="9">
        <v>104</v>
      </c>
      <c r="D226" s="3">
        <f>IF(C231=0,"- - -",C226/C231*100)</f>
        <v>0.90066683987182816</v>
      </c>
      <c r="E226" s="2">
        <v>1027</v>
      </c>
      <c r="F226" s="3">
        <f>IF(E231=0,"- - -",E226/E231*100)</f>
        <v>0.95498461052063854</v>
      </c>
      <c r="G226" s="2">
        <v>36</v>
      </c>
      <c r="H226" s="3">
        <f>IF(G231=0,"- - -",G226/G231*100)</f>
        <v>0.64079743681025281</v>
      </c>
      <c r="I226" s="26">
        <f t="shared" si="42"/>
        <v>1167</v>
      </c>
      <c r="J226" s="29">
        <f>IF(I231=0,"- - -",I226/I231*100)</f>
        <v>0.93580100396131705</v>
      </c>
    </row>
    <row r="227" spans="1:12" x14ac:dyDescent="0.3">
      <c r="A227" s="52" t="s">
        <v>62</v>
      </c>
      <c r="B227" s="144" t="s">
        <v>146</v>
      </c>
      <c r="C227" s="9">
        <v>526</v>
      </c>
      <c r="D227" s="3">
        <f>IF(C231=0,"- - -",C227/C231*100)</f>
        <v>4.5552957478132852</v>
      </c>
      <c r="E227" s="2">
        <v>4070</v>
      </c>
      <c r="F227" s="3">
        <f>IF(E231=0,"- - -",E227/E231*100)</f>
        <v>3.7846030816153844</v>
      </c>
      <c r="G227" s="2">
        <v>128</v>
      </c>
      <c r="H227" s="3">
        <f>IF(G231=0,"- - -",G227/G231*100)</f>
        <v>2.2783908864364544</v>
      </c>
      <c r="I227" s="26">
        <f t="shared" si="42"/>
        <v>4724</v>
      </c>
      <c r="J227" s="29">
        <f>IF(I231=0,"- - -",I227/I231*100)</f>
        <v>3.788109633858836</v>
      </c>
    </row>
    <row r="228" spans="1:12" x14ac:dyDescent="0.3">
      <c r="A228" s="53" t="s">
        <v>63</v>
      </c>
      <c r="B228" s="145" t="s">
        <v>148</v>
      </c>
      <c r="C228" s="10">
        <v>108</v>
      </c>
      <c r="D228" s="7">
        <f>IF(C231=0,"- - -",C228/C231*100)</f>
        <v>0.93530787217459088</v>
      </c>
      <c r="E228" s="6">
        <v>536</v>
      </c>
      <c r="F228" s="7">
        <f>IF(E231=0,"- - -",E228/E231*100)</f>
        <v>0.49841455816851249</v>
      </c>
      <c r="G228" s="6">
        <v>28</v>
      </c>
      <c r="H228" s="7">
        <f>IF(G231=0,"- - -",G228/G231*100)</f>
        <v>0.49839800640797438</v>
      </c>
      <c r="I228" s="26">
        <f t="shared" si="42"/>
        <v>672</v>
      </c>
      <c r="J228" s="29">
        <f>IF(I231=0,"- - -",I228/I231*100)</f>
        <v>0.53886741616281497</v>
      </c>
    </row>
    <row r="229" spans="1:12" x14ac:dyDescent="0.3">
      <c r="A229" s="53" t="s">
        <v>64</v>
      </c>
      <c r="B229" s="145" t="s">
        <v>150</v>
      </c>
      <c r="C229" s="10">
        <v>172</v>
      </c>
      <c r="D229" s="7">
        <f>IF(C231=0,"- - -",C229/C231*100)</f>
        <v>1.4895643890187926</v>
      </c>
      <c r="E229" s="6">
        <v>1365</v>
      </c>
      <c r="F229" s="7">
        <f>IF(E231=0,"- - -",E229/E231*100)</f>
        <v>1.2692833430970514</v>
      </c>
      <c r="G229" s="6">
        <v>34</v>
      </c>
      <c r="H229" s="7">
        <f>IF(G231=0,"- - -",G229/G231*100)</f>
        <v>0.6051975792096832</v>
      </c>
      <c r="I229" s="26">
        <f t="shared" si="42"/>
        <v>1571</v>
      </c>
      <c r="J229" s="29">
        <f>IF(I231=0,"- - -",I229/I231*100)</f>
        <v>1.2597629624877713</v>
      </c>
    </row>
    <row r="230" spans="1:12" ht="15" thickBot="1" x14ac:dyDescent="0.35">
      <c r="A230" s="54" t="s">
        <v>65</v>
      </c>
      <c r="B230" s="145" t="s">
        <v>152</v>
      </c>
      <c r="C230" s="10">
        <v>4</v>
      </c>
      <c r="D230" s="7">
        <f>IF(C231=0,"- - -",C230/C231*100)</f>
        <v>3.4641032302762623E-2</v>
      </c>
      <c r="E230" s="6">
        <v>24</v>
      </c>
      <c r="F230" s="7">
        <f>IF(E231=0,"- - -",E230/E231*100)</f>
        <v>2.2317069768739362E-2</v>
      </c>
      <c r="G230" s="6">
        <v>1</v>
      </c>
      <c r="H230" s="7">
        <f>IF(G231=0,"- - -",G230/G231*100)</f>
        <v>1.77999288002848E-2</v>
      </c>
      <c r="I230" s="26">
        <f t="shared" si="42"/>
        <v>29</v>
      </c>
      <c r="J230" s="29">
        <f>IF(I231=0,"- - -",I230/I231*100)</f>
        <v>2.3254695042740525E-2</v>
      </c>
    </row>
    <row r="231" spans="1:12" x14ac:dyDescent="0.3">
      <c r="A231" s="161" t="s">
        <v>153</v>
      </c>
      <c r="B231" s="162"/>
      <c r="C231" s="14">
        <f>SUM(C218:C230)</f>
        <v>11547</v>
      </c>
      <c r="D231" s="15">
        <f>IF(C231=0,"- - -",C231/C231*100)</f>
        <v>100</v>
      </c>
      <c r="E231" s="16">
        <f>SUM(E218:E230)</f>
        <v>107541</v>
      </c>
      <c r="F231" s="15">
        <f>IF(E231=0,"- - -",E231/E231*100)</f>
        <v>100</v>
      </c>
      <c r="G231" s="16">
        <f>SUM(G218:G230)</f>
        <v>5618</v>
      </c>
      <c r="H231" s="15">
        <f>IF(G231=0,"- - -",G231/G231*100)</f>
        <v>100</v>
      </c>
      <c r="I231" s="22">
        <f>SUM(I218:I230)</f>
        <v>124706</v>
      </c>
      <c r="J231" s="23">
        <f>IF(I231=0,"- - -",I231/I231*100)</f>
        <v>100</v>
      </c>
    </row>
    <row r="232" spans="1:12" ht="15" thickBot="1" x14ac:dyDescent="0.35">
      <c r="A232" s="163" t="s">
        <v>613</v>
      </c>
      <c r="B232" s="164"/>
      <c r="C232" s="18">
        <f>IF($I231=0,"- - -",C231/$I231*100)</f>
        <v>9.2593780571905118</v>
      </c>
      <c r="D232" s="19"/>
      <c r="E232" s="20">
        <f>IF($I231=0,"- - -",E231/$I231*100)</f>
        <v>86.235626192805483</v>
      </c>
      <c r="F232" s="19"/>
      <c r="G232" s="20">
        <f>IF($I231=0,"- - -",G231/$I231*100)</f>
        <v>4.5049957500040092</v>
      </c>
      <c r="H232" s="19"/>
      <c r="I232" s="24">
        <f>IF($I231=0,"- - -",I231/$I231*100)</f>
        <v>100</v>
      </c>
      <c r="J232" s="25"/>
    </row>
    <row r="235" spans="1:12" x14ac:dyDescent="0.3">
      <c r="A235" s="51" t="s">
        <v>286</v>
      </c>
      <c r="J235" s="48"/>
      <c r="L235" s="48"/>
    </row>
    <row r="236" spans="1:12" ht="15" thickBot="1" x14ac:dyDescent="0.35"/>
    <row r="237" spans="1:12" ht="14.4" customHeight="1" x14ac:dyDescent="0.3">
      <c r="A237" s="157" t="s">
        <v>109</v>
      </c>
      <c r="B237" s="158"/>
      <c r="C237" s="128" t="s">
        <v>283</v>
      </c>
      <c r="D237" s="33"/>
      <c r="E237" s="129" t="s">
        <v>284</v>
      </c>
      <c r="F237" s="33"/>
      <c r="G237" s="129" t="s">
        <v>561</v>
      </c>
      <c r="H237" s="129"/>
      <c r="I237" s="35" t="s">
        <v>153</v>
      </c>
      <c r="J237" s="36"/>
    </row>
    <row r="238" spans="1:12" ht="15" thickBot="1" x14ac:dyDescent="0.35">
      <c r="A238" s="159"/>
      <c r="B238" s="160"/>
      <c r="C238" s="37" t="s">
        <v>154</v>
      </c>
      <c r="D238" s="38" t="s">
        <v>0</v>
      </c>
      <c r="E238" s="39" t="s">
        <v>154</v>
      </c>
      <c r="F238" s="38" t="s">
        <v>0</v>
      </c>
      <c r="G238" s="39" t="s">
        <v>154</v>
      </c>
      <c r="H238" s="38" t="s">
        <v>0</v>
      </c>
      <c r="I238" s="41" t="s">
        <v>154</v>
      </c>
      <c r="J238" s="42" t="s">
        <v>0</v>
      </c>
    </row>
    <row r="239" spans="1:12" x14ac:dyDescent="0.3">
      <c r="A239" s="55" t="s">
        <v>53</v>
      </c>
      <c r="B239" s="143" t="s">
        <v>560</v>
      </c>
      <c r="C239" s="8">
        <v>3108</v>
      </c>
      <c r="D239" s="5">
        <f>IF(C252=0,"- - -",C239/C252*100)</f>
        <v>3.8299917435827919</v>
      </c>
      <c r="E239" s="4">
        <v>2483</v>
      </c>
      <c r="F239" s="5">
        <f>IF(E252=0,"- - -",E239/E252*100)</f>
        <v>5.8919842437473307</v>
      </c>
      <c r="G239" s="4">
        <v>56</v>
      </c>
      <c r="H239" s="5">
        <f>IF(G252=0,"- - -",G239/G252*100)</f>
        <v>3.9575971731448765</v>
      </c>
      <c r="I239" s="26">
        <f>C239+E239+G239</f>
        <v>5647</v>
      </c>
      <c r="J239" s="27">
        <f>IF(I252=0,"- - -",I239/I252*100)</f>
        <v>4.5282504450467496</v>
      </c>
    </row>
    <row r="240" spans="1:12" x14ac:dyDescent="0.3">
      <c r="A240" s="52" t="s">
        <v>54</v>
      </c>
      <c r="B240" s="144" t="s">
        <v>130</v>
      </c>
      <c r="C240" s="9">
        <v>69092</v>
      </c>
      <c r="D240" s="3">
        <f>IF(C252=0,"- - -",C240/C252*100)</f>
        <v>85.142145929093388</v>
      </c>
      <c r="E240" s="2">
        <v>34863</v>
      </c>
      <c r="F240" s="3">
        <f>IF(E252=0,"- - -",E240/E252*100)</f>
        <v>82.727445303972274</v>
      </c>
      <c r="G240" s="2">
        <v>1173</v>
      </c>
      <c r="H240" s="3">
        <f>IF(G252=0,"- - -",G240/G252*100)</f>
        <v>82.897526501766777</v>
      </c>
      <c r="I240" s="26">
        <f t="shared" ref="I240:I251" si="43">C240+E240+G240</f>
        <v>105128</v>
      </c>
      <c r="J240" s="29">
        <f>IF(I252=0,"- - -",I240/I252*100)</f>
        <v>84.300675188042277</v>
      </c>
    </row>
    <row r="241" spans="1:12" x14ac:dyDescent="0.3">
      <c r="A241" s="52" t="s">
        <v>55</v>
      </c>
      <c r="B241" s="144" t="s">
        <v>133</v>
      </c>
      <c r="C241" s="9">
        <v>132</v>
      </c>
      <c r="D241" s="3">
        <f>IF(C252=0,"- - -",C241/C252*100)</f>
        <v>0.16266374200544678</v>
      </c>
      <c r="E241" s="2">
        <v>96</v>
      </c>
      <c r="F241" s="3">
        <f>IF(E252=0,"- - -",E241/E252*100)</f>
        <v>0.22780124341512031</v>
      </c>
      <c r="G241" s="2">
        <v>4</v>
      </c>
      <c r="H241" s="3">
        <f>IF(G252=0,"- - -",G241/G252*100)</f>
        <v>0.28268551236749118</v>
      </c>
      <c r="I241" s="26">
        <f t="shared" si="43"/>
        <v>232</v>
      </c>
      <c r="J241" s="29">
        <f>IF(I252=0,"- - -",I241/I252*100)</f>
        <v>0.1860375603419242</v>
      </c>
    </row>
    <row r="242" spans="1:12" x14ac:dyDescent="0.3">
      <c r="A242" s="52" t="s">
        <v>56</v>
      </c>
      <c r="B242" s="144" t="s">
        <v>135</v>
      </c>
      <c r="C242" s="9">
        <v>869</v>
      </c>
      <c r="D242" s="3">
        <f>IF(C252=0,"- - -",C242/C252*100)</f>
        <v>1.0708696348691913</v>
      </c>
      <c r="E242" s="2">
        <v>346</v>
      </c>
      <c r="F242" s="3">
        <f>IF(E252=0,"- - -",E242/E252*100)</f>
        <v>0.8210336481419962</v>
      </c>
      <c r="G242" s="2">
        <v>15</v>
      </c>
      <c r="H242" s="3">
        <f>IF(G252=0,"- - -",G242/G252*100)</f>
        <v>1.0600706713780919</v>
      </c>
      <c r="I242" s="26">
        <f t="shared" si="43"/>
        <v>1230</v>
      </c>
      <c r="J242" s="29">
        <f>IF(I252=0,"- - -",I242/I252*100)</f>
        <v>0.98631982422658104</v>
      </c>
    </row>
    <row r="243" spans="1:12" x14ac:dyDescent="0.3">
      <c r="A243" s="52" t="s">
        <v>57</v>
      </c>
      <c r="B243" s="144" t="s">
        <v>280</v>
      </c>
      <c r="C243" s="9">
        <v>105</v>
      </c>
      <c r="D243" s="3">
        <f>IF(C252=0,"- - -",C243/C252*100)</f>
        <v>0.1293916129588781</v>
      </c>
      <c r="E243" s="2">
        <v>59</v>
      </c>
      <c r="F243" s="3">
        <f>IF(E252=0,"- - -",E243/E252*100)</f>
        <v>0.14000284751554271</v>
      </c>
      <c r="G243" s="2">
        <v>0</v>
      </c>
      <c r="H243" s="3">
        <f>IF(G252=0,"- - -",G243/G252*100)</f>
        <v>0</v>
      </c>
      <c r="I243" s="26">
        <f t="shared" si="43"/>
        <v>164</v>
      </c>
      <c r="J243" s="29">
        <f>IF(I252=0,"- - -",I243/I252*100)</f>
        <v>0.13150930989687745</v>
      </c>
    </row>
    <row r="244" spans="1:12" x14ac:dyDescent="0.3">
      <c r="A244" s="52" t="s">
        <v>58</v>
      </c>
      <c r="B244" s="144" t="s">
        <v>139</v>
      </c>
      <c r="C244" s="9">
        <v>13</v>
      </c>
      <c r="D244" s="3">
        <f>IF(C252=0,"- - -",C244/C252*100)</f>
        <v>1.6019913985384909E-2</v>
      </c>
      <c r="E244" s="2">
        <v>9</v>
      </c>
      <c r="F244" s="3">
        <f>IF(E252=0,"- - -",E244/E252*100)</f>
        <v>2.1356366570167529E-2</v>
      </c>
      <c r="G244" s="2">
        <v>1</v>
      </c>
      <c r="H244" s="3">
        <f>IF(G252=0,"- - -",G244/G252*100)</f>
        <v>7.0671378091872794E-2</v>
      </c>
      <c r="I244" s="26">
        <f t="shared" si="43"/>
        <v>23</v>
      </c>
      <c r="J244" s="29">
        <f>IF(I252=0,"- - -",I244/I252*100)</f>
        <v>1.8443378827001106E-2</v>
      </c>
    </row>
    <row r="245" spans="1:12" x14ac:dyDescent="0.3">
      <c r="A245" s="52" t="s">
        <v>59</v>
      </c>
      <c r="B245" s="144" t="s">
        <v>141</v>
      </c>
      <c r="C245" s="9">
        <v>588</v>
      </c>
      <c r="D245" s="3">
        <f>IF(C252=0,"- - -",C245/C252*100)</f>
        <v>0.72459303256971741</v>
      </c>
      <c r="E245" s="2">
        <v>335</v>
      </c>
      <c r="F245" s="3">
        <f>IF(E252=0,"- - -",E245/E252*100)</f>
        <v>0.79493142233401348</v>
      </c>
      <c r="G245" s="2">
        <v>12</v>
      </c>
      <c r="H245" s="3">
        <f>IF(G252=0,"- - -",G245/G252*100)</f>
        <v>0.84805653710247342</v>
      </c>
      <c r="I245" s="26">
        <f t="shared" si="43"/>
        <v>935</v>
      </c>
      <c r="J245" s="29">
        <f>IF(I252=0,"- - -",I245/I252*100)</f>
        <v>0.74976344361939273</v>
      </c>
    </row>
    <row r="246" spans="1:12" x14ac:dyDescent="0.3">
      <c r="A246" s="52" t="s">
        <v>60</v>
      </c>
      <c r="B246" s="144" t="s">
        <v>281</v>
      </c>
      <c r="C246" s="9">
        <v>2226</v>
      </c>
      <c r="D246" s="3">
        <f>IF(C252=0,"- - -",C246/C252*100)</f>
        <v>2.7431021947282157</v>
      </c>
      <c r="E246" s="2">
        <v>903</v>
      </c>
      <c r="F246" s="3">
        <f>IF(E252=0,"- - -",E246/E252*100)</f>
        <v>2.1427554458734752</v>
      </c>
      <c r="G246" s="2">
        <v>55</v>
      </c>
      <c r="H246" s="3">
        <f>IF(G252=0,"- - -",G246/G252*100)</f>
        <v>3.8869257950530036</v>
      </c>
      <c r="I246" s="26">
        <f t="shared" si="43"/>
        <v>3184</v>
      </c>
      <c r="J246" s="29">
        <f>IF(I252=0,"- - -",I246/I252*100)</f>
        <v>2.5532051384857186</v>
      </c>
    </row>
    <row r="247" spans="1:12" x14ac:dyDescent="0.3">
      <c r="A247" s="52" t="s">
        <v>61</v>
      </c>
      <c r="B247" s="144" t="s">
        <v>144</v>
      </c>
      <c r="C247" s="9">
        <v>718</v>
      </c>
      <c r="D247" s="3">
        <f>IF(C252=0,"- - -",C247/C252*100)</f>
        <v>0.88479217242356645</v>
      </c>
      <c r="E247" s="2">
        <v>436</v>
      </c>
      <c r="F247" s="3">
        <f>IF(E252=0,"- - -",E247/E252*100)</f>
        <v>1.0345973138436713</v>
      </c>
      <c r="G247" s="2">
        <v>13</v>
      </c>
      <c r="H247" s="3">
        <f>IF(G252=0,"- - -",G247/G252*100)</f>
        <v>0.91872791519434627</v>
      </c>
      <c r="I247" s="26">
        <f t="shared" si="43"/>
        <v>1167</v>
      </c>
      <c r="J247" s="29">
        <f>IF(I252=0,"- - -",I247/I252*100)</f>
        <v>0.93580100396131705</v>
      </c>
    </row>
    <row r="248" spans="1:12" x14ac:dyDescent="0.3">
      <c r="A248" s="52" t="s">
        <v>62</v>
      </c>
      <c r="B248" s="144" t="s">
        <v>146</v>
      </c>
      <c r="C248" s="9">
        <v>2793</v>
      </c>
      <c r="D248" s="3">
        <f>IF(C252=0,"- - -",C248/C252*100)</f>
        <v>3.4418169047061573</v>
      </c>
      <c r="E248" s="2">
        <v>1875</v>
      </c>
      <c r="F248" s="3">
        <f>IF(E252=0,"- - -",E248/E252*100)</f>
        <v>4.4492430354515689</v>
      </c>
      <c r="G248" s="2">
        <v>56</v>
      </c>
      <c r="H248" s="3">
        <f>IF(G252=0,"- - -",G248/G252*100)</f>
        <v>3.9575971731448765</v>
      </c>
      <c r="I248" s="26">
        <f t="shared" si="43"/>
        <v>4724</v>
      </c>
      <c r="J248" s="29">
        <f>IF(I252=0,"- - -",I248/I252*100)</f>
        <v>3.788109633858836</v>
      </c>
    </row>
    <row r="249" spans="1:12" x14ac:dyDescent="0.3">
      <c r="A249" s="53" t="s">
        <v>63</v>
      </c>
      <c r="B249" s="145" t="s">
        <v>148</v>
      </c>
      <c r="C249" s="10">
        <v>465</v>
      </c>
      <c r="D249" s="7">
        <f>IF(C252=0,"- - -",C249/C252*100)</f>
        <v>0.57302000024646016</v>
      </c>
      <c r="E249" s="6">
        <v>195</v>
      </c>
      <c r="F249" s="7">
        <f>IF(E252=0,"- - -",E249/E252*100)</f>
        <v>0.46272127568696314</v>
      </c>
      <c r="G249" s="6">
        <v>12</v>
      </c>
      <c r="H249" s="7">
        <f>IF(G252=0,"- - -",G249/G252*100)</f>
        <v>0.84805653710247342</v>
      </c>
      <c r="I249" s="26">
        <f t="shared" si="43"/>
        <v>672</v>
      </c>
      <c r="J249" s="29">
        <f>IF(I252=0,"- - -",I249/I252*100)</f>
        <v>0.53886741616281497</v>
      </c>
    </row>
    <row r="250" spans="1:12" x14ac:dyDescent="0.3">
      <c r="A250" s="53" t="s">
        <v>64</v>
      </c>
      <c r="B250" s="145" t="s">
        <v>150</v>
      </c>
      <c r="C250" s="10">
        <v>1019</v>
      </c>
      <c r="D250" s="7">
        <f>IF(C252=0,"- - -",C250/C252*100)</f>
        <v>1.2557147962390169</v>
      </c>
      <c r="E250" s="6">
        <v>536</v>
      </c>
      <c r="F250" s="7">
        <f>IF(E252=0,"- - -",E250/E252*100)</f>
        <v>1.2718902757344217</v>
      </c>
      <c r="G250" s="6">
        <v>16</v>
      </c>
      <c r="H250" s="7">
        <f>IF(G252=0,"- - -",G250/G252*100)</f>
        <v>1.1307420494699647</v>
      </c>
      <c r="I250" s="26">
        <f t="shared" si="43"/>
        <v>1571</v>
      </c>
      <c r="J250" s="29">
        <f>IF(I252=0,"- - -",I250/I252*100)</f>
        <v>1.2597629624877713</v>
      </c>
    </row>
    <row r="251" spans="1:12" ht="15" thickBot="1" x14ac:dyDescent="0.35">
      <c r="A251" s="54" t="s">
        <v>65</v>
      </c>
      <c r="B251" s="145" t="s">
        <v>152</v>
      </c>
      <c r="C251" s="10">
        <v>21</v>
      </c>
      <c r="D251" s="7">
        <f>IF(C252=0,"- - -",C251/C252*100)</f>
        <v>2.5878322591775624E-2</v>
      </c>
      <c r="E251" s="6">
        <v>6</v>
      </c>
      <c r="F251" s="7">
        <f>IF(E252=0,"- - -",E251/E252*100)</f>
        <v>1.423757771344502E-2</v>
      </c>
      <c r="G251" s="6">
        <v>2</v>
      </c>
      <c r="H251" s="7">
        <f>IF(G252=0,"- - -",G251/G252*100)</f>
        <v>0.14134275618374559</v>
      </c>
      <c r="I251" s="26">
        <f t="shared" si="43"/>
        <v>29</v>
      </c>
      <c r="J251" s="29">
        <f>IF(I252=0,"- - -",I251/I252*100)</f>
        <v>2.3254695042740525E-2</v>
      </c>
    </row>
    <row r="252" spans="1:12" x14ac:dyDescent="0.3">
      <c r="A252" s="161" t="s">
        <v>153</v>
      </c>
      <c r="B252" s="162"/>
      <c r="C252" s="14">
        <f>SUM(C239:C251)</f>
        <v>81149</v>
      </c>
      <c r="D252" s="15">
        <f>IF(C252=0,"- - -",C252/C252*100)</f>
        <v>100</v>
      </c>
      <c r="E252" s="16">
        <f>SUM(E239:E251)</f>
        <v>42142</v>
      </c>
      <c r="F252" s="15">
        <f>IF(E252=0,"- - -",E252/E252*100)</f>
        <v>100</v>
      </c>
      <c r="G252" s="16">
        <f>SUM(G239:G251)</f>
        <v>1415</v>
      </c>
      <c r="H252" s="15">
        <f>IF(G252=0,"- - -",G252/G252*100)</f>
        <v>100</v>
      </c>
      <c r="I252" s="22">
        <f>SUM(I239:I251)</f>
        <v>124706</v>
      </c>
      <c r="J252" s="23">
        <f>IF(I252=0,"- - -",I252/I252*100)</f>
        <v>100</v>
      </c>
    </row>
    <row r="253" spans="1:12" ht="15" thickBot="1" x14ac:dyDescent="0.35">
      <c r="A253" s="163" t="s">
        <v>612</v>
      </c>
      <c r="B253" s="164"/>
      <c r="C253" s="18">
        <f>IF($I252=0,"- - -",C252/$I252*100)</f>
        <v>65.072249931839693</v>
      </c>
      <c r="D253" s="19"/>
      <c r="E253" s="20">
        <f>IF($I252=0,"- - -",E252/$I252*100)</f>
        <v>33.793081327281769</v>
      </c>
      <c r="F253" s="19"/>
      <c r="G253" s="20">
        <f>IF($I252=0,"- - -",G252/$I252*100)</f>
        <v>1.1346687408785463</v>
      </c>
      <c r="H253" s="19"/>
      <c r="I253" s="24">
        <f>IF($I252=0,"- - -",I252/$I252*100)</f>
        <v>100</v>
      </c>
      <c r="J253" s="25"/>
    </row>
    <row r="254" spans="1:12" x14ac:dyDescent="0.3">
      <c r="A254" s="156" t="s">
        <v>552</v>
      </c>
      <c r="B254" s="156"/>
      <c r="C254" s="156"/>
      <c r="D254" s="156"/>
      <c r="E254" s="156"/>
    </row>
    <row r="256" spans="1:12" x14ac:dyDescent="0.3">
      <c r="A256" s="51" t="s">
        <v>326</v>
      </c>
      <c r="J256" s="48"/>
      <c r="L256" s="48"/>
    </row>
    <row r="257" spans="1:10" ht="15" thickBot="1" x14ac:dyDescent="0.35"/>
    <row r="258" spans="1:10" ht="14.4" customHeight="1" x14ac:dyDescent="0.3">
      <c r="A258" s="157" t="s">
        <v>109</v>
      </c>
      <c r="B258" s="158"/>
      <c r="C258" s="32" t="s">
        <v>430</v>
      </c>
      <c r="D258" s="33"/>
      <c r="E258" s="33" t="s">
        <v>431</v>
      </c>
      <c r="F258" s="33"/>
      <c r="G258" s="33" t="s">
        <v>559</v>
      </c>
      <c r="H258" s="33"/>
      <c r="I258" s="35" t="s">
        <v>153</v>
      </c>
      <c r="J258" s="36"/>
    </row>
    <row r="259" spans="1:10" ht="15" thickBot="1" x14ac:dyDescent="0.35">
      <c r="A259" s="159"/>
      <c r="B259" s="160"/>
      <c r="C259" s="37" t="s">
        <v>154</v>
      </c>
      <c r="D259" s="38" t="s">
        <v>0</v>
      </c>
      <c r="E259" s="39" t="s">
        <v>154</v>
      </c>
      <c r="F259" s="38" t="s">
        <v>0</v>
      </c>
      <c r="G259" s="39" t="s">
        <v>154</v>
      </c>
      <c r="H259" s="38" t="s">
        <v>0</v>
      </c>
      <c r="I259" s="41" t="s">
        <v>154</v>
      </c>
      <c r="J259" s="42" t="s">
        <v>0</v>
      </c>
    </row>
    <row r="260" spans="1:10" x14ac:dyDescent="0.3">
      <c r="A260" s="55" t="s">
        <v>53</v>
      </c>
      <c r="B260" s="143" t="s">
        <v>560</v>
      </c>
      <c r="C260" s="8">
        <v>1238</v>
      </c>
      <c r="D260" s="5">
        <f>IF(C273=0,"- - -",C260/C273*100)</f>
        <v>4.1400528375079428</v>
      </c>
      <c r="E260" s="4">
        <v>4336</v>
      </c>
      <c r="F260" s="5">
        <f>IF(E273=0,"- - -",E260/E273*100)</f>
        <v>4.6672335661926949</v>
      </c>
      <c r="G260" s="4">
        <v>73</v>
      </c>
      <c r="H260" s="5">
        <f>IF(G273=0,"- - -",G260/G273*100)</f>
        <v>3.8421052631578947</v>
      </c>
      <c r="I260" s="26">
        <f>C260+E260+G260</f>
        <v>5647</v>
      </c>
      <c r="J260" s="27">
        <f>IF(I273=0,"- - -",I260/I273*100)</f>
        <v>4.5282504450467496</v>
      </c>
    </row>
    <row r="261" spans="1:10" x14ac:dyDescent="0.3">
      <c r="A261" s="52" t="s">
        <v>54</v>
      </c>
      <c r="B261" s="144" t="s">
        <v>130</v>
      </c>
      <c r="C261" s="9">
        <v>25754</v>
      </c>
      <c r="D261" s="3">
        <f>IF(C273=0,"- - -",C261/C273*100)</f>
        <v>86.12513794602549</v>
      </c>
      <c r="E261" s="2">
        <v>77749</v>
      </c>
      <c r="F261" s="3">
        <f>IF(E273=0,"- - -",E261/E273*100)</f>
        <v>83.688363131438166</v>
      </c>
      <c r="G261" s="2">
        <v>1625</v>
      </c>
      <c r="H261" s="3">
        <f>IF(G273=0,"- - -",G261/G273*100)</f>
        <v>85.526315789473685</v>
      </c>
      <c r="I261" s="26">
        <f t="shared" ref="I261:I272" si="44">C261+E261+G261</f>
        <v>105128</v>
      </c>
      <c r="J261" s="29">
        <f>IF(I273=0,"- - -",I261/I273*100)</f>
        <v>84.300675188042277</v>
      </c>
    </row>
    <row r="262" spans="1:10" x14ac:dyDescent="0.3">
      <c r="A262" s="52" t="s">
        <v>55</v>
      </c>
      <c r="B262" s="144" t="s">
        <v>133</v>
      </c>
      <c r="C262" s="9">
        <v>48</v>
      </c>
      <c r="D262" s="3">
        <f>IF(C273=0,"- - -",C262/C273*100)</f>
        <v>0.16051901147042102</v>
      </c>
      <c r="E262" s="2">
        <v>180</v>
      </c>
      <c r="F262" s="3">
        <f>IF(E273=0,"- - -",E262/E273*100)</f>
        <v>0.1937504709212835</v>
      </c>
      <c r="G262" s="2">
        <v>4</v>
      </c>
      <c r="H262" s="3">
        <f>IF(G273=0,"- - -",G262/G273*100)</f>
        <v>0.21052631578947367</v>
      </c>
      <c r="I262" s="26">
        <f t="shared" si="44"/>
        <v>232</v>
      </c>
      <c r="J262" s="29">
        <f>IF(I273=0,"- - -",I262/I273*100)</f>
        <v>0.1860375603419242</v>
      </c>
    </row>
    <row r="263" spans="1:10" x14ac:dyDescent="0.3">
      <c r="A263" s="52" t="s">
        <v>56</v>
      </c>
      <c r="B263" s="144" t="s">
        <v>135</v>
      </c>
      <c r="C263" s="9">
        <v>332</v>
      </c>
      <c r="D263" s="3">
        <f>IF(C273=0,"- - -",C263/C273*100)</f>
        <v>1.1102564960037455</v>
      </c>
      <c r="E263" s="2">
        <v>884</v>
      </c>
      <c r="F263" s="3">
        <f>IF(E273=0,"- - -",E263/E273*100)</f>
        <v>0.95153009052452564</v>
      </c>
      <c r="G263" s="2">
        <v>14</v>
      </c>
      <c r="H263" s="3">
        <f>IF(G273=0,"- - -",G263/G273*100)</f>
        <v>0.73684210526315785</v>
      </c>
      <c r="I263" s="26">
        <f t="shared" si="44"/>
        <v>1230</v>
      </c>
      <c r="J263" s="29">
        <f>IF(I273=0,"- - -",I263/I273*100)</f>
        <v>0.98631982422658104</v>
      </c>
    </row>
    <row r="264" spans="1:10" x14ac:dyDescent="0.3">
      <c r="A264" s="52" t="s">
        <v>57</v>
      </c>
      <c r="B264" s="144" t="s">
        <v>280</v>
      </c>
      <c r="C264" s="9">
        <v>23</v>
      </c>
      <c r="D264" s="3">
        <f>IF(C273=0,"- - -",C264/C273*100)</f>
        <v>7.6915359662910077E-2</v>
      </c>
      <c r="E264" s="2">
        <v>141</v>
      </c>
      <c r="F264" s="3">
        <f>IF(E273=0,"- - -",E264/E273*100)</f>
        <v>0.15177120222167206</v>
      </c>
      <c r="G264" s="2">
        <v>0</v>
      </c>
      <c r="H264" s="3">
        <f>IF(G273=0,"- - -",G264/G273*100)</f>
        <v>0</v>
      </c>
      <c r="I264" s="26">
        <f t="shared" si="44"/>
        <v>164</v>
      </c>
      <c r="J264" s="29">
        <f>IF(I273=0,"- - -",I264/I273*100)</f>
        <v>0.13150930989687745</v>
      </c>
    </row>
    <row r="265" spans="1:10" x14ac:dyDescent="0.3">
      <c r="A265" s="52" t="s">
        <v>58</v>
      </c>
      <c r="B265" s="144" t="s">
        <v>139</v>
      </c>
      <c r="C265" s="9">
        <v>5</v>
      </c>
      <c r="D265" s="3">
        <f>IF(C273=0,"- - -",C265/C273*100)</f>
        <v>1.6720730361502189E-2</v>
      </c>
      <c r="E265" s="2">
        <v>17</v>
      </c>
      <c r="F265" s="3">
        <f>IF(E273=0,"- - -",E265/E273*100)</f>
        <v>1.8298655587010108E-2</v>
      </c>
      <c r="G265" s="2">
        <v>1</v>
      </c>
      <c r="H265" s="3">
        <f>IF(G273=0,"- - -",G265/G273*100)</f>
        <v>5.2631578947368418E-2</v>
      </c>
      <c r="I265" s="26">
        <f t="shared" si="44"/>
        <v>23</v>
      </c>
      <c r="J265" s="29">
        <f>IF(I273=0,"- - -",I265/I273*100)</f>
        <v>1.8443378827001106E-2</v>
      </c>
    </row>
    <row r="266" spans="1:10" x14ac:dyDescent="0.3">
      <c r="A266" s="52" t="s">
        <v>59</v>
      </c>
      <c r="B266" s="144" t="s">
        <v>141</v>
      </c>
      <c r="C266" s="9">
        <v>204</v>
      </c>
      <c r="D266" s="3">
        <f>IF(C273=0,"- - -",C266/C273*100)</f>
        <v>0.68220579874928933</v>
      </c>
      <c r="E266" s="2">
        <v>724</v>
      </c>
      <c r="F266" s="3">
        <f>IF(E273=0,"- - -",E266/E273*100)</f>
        <v>0.77930744970560695</v>
      </c>
      <c r="G266" s="2">
        <v>7</v>
      </c>
      <c r="H266" s="3">
        <f>IF(G273=0,"- - -",G266/G273*100)</f>
        <v>0.36842105263157893</v>
      </c>
      <c r="I266" s="26">
        <f t="shared" si="44"/>
        <v>935</v>
      </c>
      <c r="J266" s="29">
        <f>IF(I273=0,"- - -",I266/I273*100)</f>
        <v>0.74976344361939273</v>
      </c>
    </row>
    <row r="267" spans="1:10" x14ac:dyDescent="0.3">
      <c r="A267" s="52" t="s">
        <v>60</v>
      </c>
      <c r="B267" s="144" t="s">
        <v>281</v>
      </c>
      <c r="C267" s="9">
        <v>720</v>
      </c>
      <c r="D267" s="3">
        <f>IF(C273=0,"- - -",C267/C273*100)</f>
        <v>2.4077851720563155</v>
      </c>
      <c r="E267" s="2">
        <v>2405</v>
      </c>
      <c r="F267" s="3">
        <f>IF(E273=0,"- - -",E267/E273*100)</f>
        <v>2.5887215698093708</v>
      </c>
      <c r="G267" s="2">
        <v>59</v>
      </c>
      <c r="H267" s="3">
        <f>IF(G273=0,"- - -",G267/G273*100)</f>
        <v>3.1052631578947372</v>
      </c>
      <c r="I267" s="26">
        <f t="shared" si="44"/>
        <v>3184</v>
      </c>
      <c r="J267" s="29">
        <f>IF(I273=0,"- - -",I267/I273*100)</f>
        <v>2.5532051384857186</v>
      </c>
    </row>
    <row r="268" spans="1:10" x14ac:dyDescent="0.3">
      <c r="A268" s="52" t="s">
        <v>61</v>
      </c>
      <c r="B268" s="144" t="s">
        <v>144</v>
      </c>
      <c r="C268" s="9">
        <v>233</v>
      </c>
      <c r="D268" s="3">
        <f>IF(C273=0,"- - -",C268/C273*100)</f>
        <v>0.77918603484600202</v>
      </c>
      <c r="E268" s="2">
        <v>919</v>
      </c>
      <c r="F268" s="3">
        <f>IF(E273=0,"- - -",E268/E273*100)</f>
        <v>0.98920379320366403</v>
      </c>
      <c r="G268" s="2">
        <v>15</v>
      </c>
      <c r="H268" s="3">
        <f>IF(G273=0,"- - -",G268/G273*100)</f>
        <v>0.78947368421052633</v>
      </c>
      <c r="I268" s="26">
        <f t="shared" si="44"/>
        <v>1167</v>
      </c>
      <c r="J268" s="29">
        <f>IF(I273=0,"- - -",I268/I273*100)</f>
        <v>0.93580100396131705</v>
      </c>
    </row>
    <row r="269" spans="1:10" x14ac:dyDescent="0.3">
      <c r="A269" s="52" t="s">
        <v>62</v>
      </c>
      <c r="B269" s="144" t="s">
        <v>146</v>
      </c>
      <c r="C269" s="9">
        <v>918</v>
      </c>
      <c r="D269" s="3">
        <f>IF(C273=0,"- - -",C269/C273*100)</f>
        <v>3.0699260943718021</v>
      </c>
      <c r="E269" s="2">
        <v>3746</v>
      </c>
      <c r="F269" s="3">
        <f>IF(E273=0,"- - -",E269/E273*100)</f>
        <v>4.0321625781729331</v>
      </c>
      <c r="G269" s="2">
        <v>60</v>
      </c>
      <c r="H269" s="3">
        <f>IF(G273=0,"- - -",G269/G273*100)</f>
        <v>3.1578947368421053</v>
      </c>
      <c r="I269" s="26">
        <f t="shared" si="44"/>
        <v>4724</v>
      </c>
      <c r="J269" s="29">
        <f>IF(I273=0,"- - -",I269/I273*100)</f>
        <v>3.788109633858836</v>
      </c>
    </row>
    <row r="270" spans="1:10" x14ac:dyDescent="0.3">
      <c r="A270" s="53" t="s">
        <v>63</v>
      </c>
      <c r="B270" s="145" t="s">
        <v>148</v>
      </c>
      <c r="C270" s="10">
        <v>128</v>
      </c>
      <c r="D270" s="7">
        <f>IF(C273=0,"- - -",C270/C273*100)</f>
        <v>0.42805069725445605</v>
      </c>
      <c r="E270" s="6">
        <v>528</v>
      </c>
      <c r="F270" s="7">
        <f>IF(E273=0,"- - -",E270/E273*100)</f>
        <v>0.56833471470243158</v>
      </c>
      <c r="G270" s="6">
        <v>16</v>
      </c>
      <c r="H270" s="7">
        <f>IF(G273=0,"- - -",G270/G273*100)</f>
        <v>0.84210526315789469</v>
      </c>
      <c r="I270" s="26">
        <f t="shared" si="44"/>
        <v>672</v>
      </c>
      <c r="J270" s="29">
        <f>IF(I273=0,"- - -",I270/I273*100)</f>
        <v>0.53886741616281497</v>
      </c>
    </row>
    <row r="271" spans="1:10" x14ac:dyDescent="0.3">
      <c r="A271" s="53" t="s">
        <v>64</v>
      </c>
      <c r="B271" s="145" t="s">
        <v>150</v>
      </c>
      <c r="C271" s="10">
        <v>296</v>
      </c>
      <c r="D271" s="7">
        <f>IF(C273=0,"- - -",C271/C273*100)</f>
        <v>0.98986723740092963</v>
      </c>
      <c r="E271" s="6">
        <v>1251</v>
      </c>
      <c r="F271" s="7">
        <f>IF(E273=0,"- - -",E271/E273*100)</f>
        <v>1.3465657729029201</v>
      </c>
      <c r="G271" s="6">
        <v>24</v>
      </c>
      <c r="H271" s="7">
        <f>IF(G273=0,"- - -",G271/G273*100)</f>
        <v>1.263157894736842</v>
      </c>
      <c r="I271" s="26">
        <f t="shared" si="44"/>
        <v>1571</v>
      </c>
      <c r="J271" s="29">
        <f>IF(I273=0,"- - -",I271/I273*100)</f>
        <v>1.2597629624877713</v>
      </c>
    </row>
    <row r="272" spans="1:10" ht="15" thickBot="1" x14ac:dyDescent="0.35">
      <c r="A272" s="54" t="s">
        <v>65</v>
      </c>
      <c r="B272" s="145" t="s">
        <v>152</v>
      </c>
      <c r="C272" s="10">
        <v>4</v>
      </c>
      <c r="D272" s="7">
        <f>IF(C273=0,"- - -",C272/C273*100)</f>
        <v>1.3376584289201751E-2</v>
      </c>
      <c r="E272" s="6">
        <v>23</v>
      </c>
      <c r="F272" s="7">
        <f>IF(E273=0,"- - -",E272/E273*100)</f>
        <v>2.4757004617719555E-2</v>
      </c>
      <c r="G272" s="6">
        <v>2</v>
      </c>
      <c r="H272" s="7">
        <f>IF(G273=0,"- - -",G272/G273*100)</f>
        <v>0.10526315789473684</v>
      </c>
      <c r="I272" s="26">
        <f t="shared" si="44"/>
        <v>29</v>
      </c>
      <c r="J272" s="29">
        <f>IF(I273=0,"- - -",I272/I273*100)</f>
        <v>2.3254695042740525E-2</v>
      </c>
    </row>
    <row r="273" spans="1:12" x14ac:dyDescent="0.3">
      <c r="A273" s="161" t="s">
        <v>153</v>
      </c>
      <c r="B273" s="162"/>
      <c r="C273" s="14">
        <f>SUM(C260:C272)</f>
        <v>29903</v>
      </c>
      <c r="D273" s="15">
        <f>IF(C273=0,"- - -",C273/C273*100)</f>
        <v>100</v>
      </c>
      <c r="E273" s="16">
        <f>SUM(E260:E272)</f>
        <v>92903</v>
      </c>
      <c r="F273" s="15">
        <f>IF(E273=0,"- - -",E273/E273*100)</f>
        <v>100</v>
      </c>
      <c r="G273" s="16">
        <f>SUM(G260:G272)</f>
        <v>1900</v>
      </c>
      <c r="H273" s="15">
        <f>IF(G273=0,"- - -",G273/G273*100)</f>
        <v>100</v>
      </c>
      <c r="I273" s="22">
        <f>SUM(I260:I272)</f>
        <v>124706</v>
      </c>
      <c r="J273" s="23">
        <f>IF(I273=0,"- - -",I273/I273*100)</f>
        <v>100</v>
      </c>
    </row>
    <row r="274" spans="1:12" ht="15" thickBot="1" x14ac:dyDescent="0.35">
      <c r="A274" s="163" t="s">
        <v>611</v>
      </c>
      <c r="B274" s="164"/>
      <c r="C274" s="18">
        <f>IF($I273=0,"- - -",C273/$I273*100)</f>
        <v>23.97879813320931</v>
      </c>
      <c r="D274" s="19"/>
      <c r="E274" s="20">
        <f>IF($I273=0,"- - -",E273/$I273*100)</f>
        <v>74.497618398473207</v>
      </c>
      <c r="F274" s="19"/>
      <c r="G274" s="20">
        <f>IF($I273=0,"- - -",G273/$I273*100)</f>
        <v>1.5235834683174827</v>
      </c>
      <c r="H274" s="19"/>
      <c r="I274" s="24">
        <f>IF($I273=0,"- - -",I273/$I273*100)</f>
        <v>100</v>
      </c>
      <c r="J274" s="25"/>
    </row>
    <row r="277" spans="1:12" x14ac:dyDescent="0.3">
      <c r="A277" s="49" t="s">
        <v>305</v>
      </c>
      <c r="J277" s="48"/>
      <c r="L277" s="48"/>
    </row>
    <row r="278" spans="1:12" ht="15" thickBot="1" x14ac:dyDescent="0.35"/>
    <row r="279" spans="1:12" ht="14.4" customHeight="1" x14ac:dyDescent="0.3">
      <c r="A279" s="157" t="s">
        <v>109</v>
      </c>
      <c r="B279" s="158"/>
      <c r="C279" s="32" t="s">
        <v>323</v>
      </c>
      <c r="D279" s="33"/>
      <c r="E279" s="33" t="s">
        <v>324</v>
      </c>
      <c r="F279" s="33"/>
      <c r="G279" s="35" t="s">
        <v>153</v>
      </c>
      <c r="H279" s="36"/>
    </row>
    <row r="280" spans="1:12" ht="15" thickBot="1" x14ac:dyDescent="0.35">
      <c r="A280" s="159"/>
      <c r="B280" s="160"/>
      <c r="C280" s="37" t="s">
        <v>154</v>
      </c>
      <c r="D280" s="38" t="s">
        <v>0</v>
      </c>
      <c r="E280" s="39" t="s">
        <v>154</v>
      </c>
      <c r="F280" s="38" t="s">
        <v>0</v>
      </c>
      <c r="G280" s="41" t="s">
        <v>154</v>
      </c>
      <c r="H280" s="42" t="s">
        <v>0</v>
      </c>
    </row>
    <row r="281" spans="1:12" x14ac:dyDescent="0.3">
      <c r="A281" s="55" t="s">
        <v>53</v>
      </c>
      <c r="B281" s="143" t="s">
        <v>560</v>
      </c>
      <c r="C281" s="8">
        <v>11</v>
      </c>
      <c r="D281" s="5">
        <f>IF(C294=0,"- - -",C281/C294*100)</f>
        <v>2.19560878243513</v>
      </c>
      <c r="E281" s="4">
        <v>5755</v>
      </c>
      <c r="F281" s="5">
        <f>IF(E294=0,"- - -",E281/E294*100)</f>
        <v>4.5503783416223227</v>
      </c>
      <c r="G281" s="26">
        <f>C281+E281</f>
        <v>5766</v>
      </c>
      <c r="H281" s="27">
        <f>IF(G294=0,"- - -",G281/G294*100)</f>
        <v>4.5410871517003484</v>
      </c>
    </row>
    <row r="282" spans="1:12" x14ac:dyDescent="0.3">
      <c r="A282" s="52" t="s">
        <v>54</v>
      </c>
      <c r="B282" s="144" t="s">
        <v>130</v>
      </c>
      <c r="C282" s="9">
        <v>400</v>
      </c>
      <c r="D282" s="3">
        <f>IF(C294=0,"- - -",C282/C294*100)</f>
        <v>79.840319361277452</v>
      </c>
      <c r="E282" s="2">
        <v>106610</v>
      </c>
      <c r="F282" s="3">
        <f>IF(E294=0,"- - -",E282/E294*100)</f>
        <v>84.294671589983622</v>
      </c>
      <c r="G282" s="26">
        <f t="shared" ref="G282:G293" si="45">C282+E282</f>
        <v>107010</v>
      </c>
      <c r="H282" s="29">
        <f>IF(G294=0,"- - -",G282/G294*100)</f>
        <v>84.27709609841385</v>
      </c>
    </row>
    <row r="283" spans="1:12" x14ac:dyDescent="0.3">
      <c r="A283" s="52" t="s">
        <v>55</v>
      </c>
      <c r="B283" s="144" t="s">
        <v>133</v>
      </c>
      <c r="C283" s="9">
        <v>2</v>
      </c>
      <c r="D283" s="3">
        <f>IF(C294=0,"- - -",C283/C294*100)</f>
        <v>0.39920159680638717</v>
      </c>
      <c r="E283" s="2">
        <v>235</v>
      </c>
      <c r="F283" s="3">
        <f>IF(E294=0,"- - -",E283/E294*100)</f>
        <v>0.18581041012706268</v>
      </c>
      <c r="G283" s="26">
        <f t="shared" si="45"/>
        <v>237</v>
      </c>
      <c r="H283" s="29">
        <f>IF(G294=0,"- - -",G283/G294*100)</f>
        <v>0.18665238552774582</v>
      </c>
    </row>
    <row r="284" spans="1:12" x14ac:dyDescent="0.3">
      <c r="A284" s="52" t="s">
        <v>56</v>
      </c>
      <c r="B284" s="144" t="s">
        <v>135</v>
      </c>
      <c r="C284" s="9">
        <v>7</v>
      </c>
      <c r="D284" s="3">
        <f>IF(C294=0,"- - -",C284/C294*100)</f>
        <v>1.3972055888223553</v>
      </c>
      <c r="E284" s="2">
        <v>1243</v>
      </c>
      <c r="F284" s="3">
        <f>IF(E294=0,"- - -",E284/E294*100)</f>
        <v>0.98281846718271881</v>
      </c>
      <c r="G284" s="26">
        <f t="shared" si="45"/>
        <v>1250</v>
      </c>
      <c r="H284" s="29">
        <f>IF(G294=0,"- - -",G284/G294*100)</f>
        <v>0.98445351016743576</v>
      </c>
    </row>
    <row r="285" spans="1:12" x14ac:dyDescent="0.3">
      <c r="A285" s="52" t="s">
        <v>57</v>
      </c>
      <c r="B285" s="144" t="s">
        <v>280</v>
      </c>
      <c r="C285" s="9">
        <v>0</v>
      </c>
      <c r="D285" s="3">
        <f>IF(C294=0,"- - -",C285/C294*100)</f>
        <v>0</v>
      </c>
      <c r="E285" s="2">
        <v>168</v>
      </c>
      <c r="F285" s="3">
        <f>IF(E294=0,"- - -",E285/E294*100)</f>
        <v>0.13283467617594269</v>
      </c>
      <c r="G285" s="26">
        <f t="shared" si="45"/>
        <v>168</v>
      </c>
      <c r="H285" s="29">
        <f>IF(G294=0,"- - -",G285/G294*100)</f>
        <v>0.13231055176650339</v>
      </c>
    </row>
    <row r="286" spans="1:12" x14ac:dyDescent="0.3">
      <c r="A286" s="52" t="s">
        <v>58</v>
      </c>
      <c r="B286" s="144" t="s">
        <v>139</v>
      </c>
      <c r="C286" s="9">
        <v>0</v>
      </c>
      <c r="D286" s="3">
        <f>IF(C294=0,"- - -",C286/C294*100)</f>
        <v>0</v>
      </c>
      <c r="E286" s="2">
        <v>24</v>
      </c>
      <c r="F286" s="3">
        <f>IF(E294=0,"- - -",E286/E294*100)</f>
        <v>1.8976382310848958E-2</v>
      </c>
      <c r="G286" s="26">
        <f t="shared" si="45"/>
        <v>24</v>
      </c>
      <c r="H286" s="29">
        <f>IF(G294=0,"- - -",G286/G294*100)</f>
        <v>1.8901507395214769E-2</v>
      </c>
    </row>
    <row r="287" spans="1:12" x14ac:dyDescent="0.3">
      <c r="A287" s="52" t="s">
        <v>59</v>
      </c>
      <c r="B287" s="144" t="s">
        <v>141</v>
      </c>
      <c r="C287" s="9">
        <v>6</v>
      </c>
      <c r="D287" s="3">
        <f>IF(C294=0,"- - -",C287/C294*100)</f>
        <v>1.1976047904191618</v>
      </c>
      <c r="E287" s="2">
        <v>949</v>
      </c>
      <c r="F287" s="3">
        <f>IF(E294=0,"- - -",E287/E294*100)</f>
        <v>0.75035778387481911</v>
      </c>
      <c r="G287" s="26">
        <f t="shared" si="45"/>
        <v>955</v>
      </c>
      <c r="H287" s="29">
        <f>IF(G294=0,"- - -",G287/G294*100)</f>
        <v>0.75212248176792096</v>
      </c>
    </row>
    <row r="288" spans="1:12" x14ac:dyDescent="0.3">
      <c r="A288" s="52" t="s">
        <v>60</v>
      </c>
      <c r="B288" s="144" t="s">
        <v>281</v>
      </c>
      <c r="C288" s="9">
        <v>17</v>
      </c>
      <c r="D288" s="3">
        <f>IF(C294=0,"- - -",C288/C294*100)</f>
        <v>3.3932135728542914</v>
      </c>
      <c r="E288" s="2">
        <v>3233</v>
      </c>
      <c r="F288" s="3">
        <f>IF(E294=0,"- - -",E288/E294*100)</f>
        <v>2.5562768337906117</v>
      </c>
      <c r="G288" s="26">
        <f t="shared" si="45"/>
        <v>3250</v>
      </c>
      <c r="H288" s="29">
        <f>IF(G294=0,"- - -",G288/G294*100)</f>
        <v>2.5595791264353331</v>
      </c>
    </row>
    <row r="289" spans="1:8" x14ac:dyDescent="0.3">
      <c r="A289" s="52" t="s">
        <v>61</v>
      </c>
      <c r="B289" s="144" t="s">
        <v>144</v>
      </c>
      <c r="C289" s="9">
        <v>11</v>
      </c>
      <c r="D289" s="3">
        <f>IF(C294=0,"- - -",C289/C294*100)</f>
        <v>2.19560878243513</v>
      </c>
      <c r="E289" s="2">
        <v>1177</v>
      </c>
      <c r="F289" s="3">
        <f>IF(E294=0,"- - -",E289/E294*100)</f>
        <v>0.93063341582788428</v>
      </c>
      <c r="G289" s="26">
        <f t="shared" si="45"/>
        <v>1188</v>
      </c>
      <c r="H289" s="29">
        <f>IF(G294=0,"- - -",G289/G294*100)</f>
        <v>0.93562461606313108</v>
      </c>
    </row>
    <row r="290" spans="1:8" x14ac:dyDescent="0.3">
      <c r="A290" s="52" t="s">
        <v>62</v>
      </c>
      <c r="B290" s="144" t="s">
        <v>146</v>
      </c>
      <c r="C290" s="9">
        <v>37</v>
      </c>
      <c r="D290" s="3">
        <f>IF(C294=0,"- - -",C290/C294*100)</f>
        <v>7.3852295409181634</v>
      </c>
      <c r="E290" s="2">
        <v>4778</v>
      </c>
      <c r="F290" s="3">
        <f>IF(E294=0,"- - -",E290/E294*100)</f>
        <v>3.7778814450515132</v>
      </c>
      <c r="G290" s="26">
        <f t="shared" si="45"/>
        <v>4815</v>
      </c>
      <c r="H290" s="29">
        <f>IF(G294=0,"- - -",G290/G294*100)</f>
        <v>3.7921149211649627</v>
      </c>
    </row>
    <row r="291" spans="1:8" x14ac:dyDescent="0.3">
      <c r="A291" s="53" t="s">
        <v>63</v>
      </c>
      <c r="B291" s="145" t="s">
        <v>148</v>
      </c>
      <c r="C291" s="10">
        <v>2</v>
      </c>
      <c r="D291" s="7">
        <f>IF(C294=0,"- - -",C291/C294*100)</f>
        <v>0.39920159680638717</v>
      </c>
      <c r="E291" s="6">
        <v>680</v>
      </c>
      <c r="F291" s="7">
        <f>IF(E294=0,"- - -",E291/E294*100)</f>
        <v>0.53766416547405371</v>
      </c>
      <c r="G291" s="26">
        <f t="shared" si="45"/>
        <v>682</v>
      </c>
      <c r="H291" s="29">
        <f>IF(G294=0,"- - -",G291/G294*100)</f>
        <v>0.53711783514735301</v>
      </c>
    </row>
    <row r="292" spans="1:8" x14ac:dyDescent="0.3">
      <c r="A292" s="53" t="s">
        <v>64</v>
      </c>
      <c r="B292" s="145" t="s">
        <v>150</v>
      </c>
      <c r="C292" s="10">
        <v>8</v>
      </c>
      <c r="D292" s="7">
        <f>IF(C294=0,"- - -",C292/C294*100)</f>
        <v>1.5968063872255487</v>
      </c>
      <c r="E292" s="6">
        <v>1591</v>
      </c>
      <c r="F292" s="7">
        <f>IF(E294=0,"- - -",E292/E294*100)</f>
        <v>1.2579760106900288</v>
      </c>
      <c r="G292" s="26">
        <f t="shared" si="45"/>
        <v>1599</v>
      </c>
      <c r="H292" s="29">
        <f>IF(G294=0,"- - -",G292/G294*100)</f>
        <v>1.2593129302061838</v>
      </c>
    </row>
    <row r="293" spans="1:8" ht="15" thickBot="1" x14ac:dyDescent="0.35">
      <c r="A293" s="54" t="s">
        <v>65</v>
      </c>
      <c r="B293" s="145" t="s">
        <v>152</v>
      </c>
      <c r="C293" s="10">
        <v>0</v>
      </c>
      <c r="D293" s="7">
        <f>IF(C294=0,"- - -",C293/C294*100)</f>
        <v>0</v>
      </c>
      <c r="E293" s="6">
        <v>30</v>
      </c>
      <c r="F293" s="7">
        <f>IF(E294=0,"- - -",E293/E294*100)</f>
        <v>2.3720477888561197E-2</v>
      </c>
      <c r="G293" s="26">
        <f t="shared" si="45"/>
        <v>30</v>
      </c>
      <c r="H293" s="29">
        <f>IF(G294=0,"- - -",G293/G294*100)</f>
        <v>2.3626884244018459E-2</v>
      </c>
    </row>
    <row r="294" spans="1:8" x14ac:dyDescent="0.3">
      <c r="A294" s="161" t="s">
        <v>153</v>
      </c>
      <c r="B294" s="162"/>
      <c r="C294" s="14">
        <f>SUM(C281:C293)</f>
        <v>501</v>
      </c>
      <c r="D294" s="15">
        <f>IF(C294=0,"- - -",C294/C294*100)</f>
        <v>100</v>
      </c>
      <c r="E294" s="16">
        <f>SUM(E281:E293)</f>
        <v>126473</v>
      </c>
      <c r="F294" s="15">
        <f>IF(E294=0,"- - -",E294/E294*100)</f>
        <v>100</v>
      </c>
      <c r="G294" s="22">
        <f>SUM(G281:G293)</f>
        <v>126974</v>
      </c>
      <c r="H294" s="23">
        <f>IF(G294=0,"- - -",G294/G294*100)</f>
        <v>100</v>
      </c>
    </row>
    <row r="295" spans="1:8" ht="15" thickBot="1" x14ac:dyDescent="0.35">
      <c r="A295" s="163" t="s">
        <v>322</v>
      </c>
      <c r="B295" s="164"/>
      <c r="C295" s="18">
        <f>IF($G294=0,"- - -",C294/$G294*100)</f>
        <v>0.39456896687510828</v>
      </c>
      <c r="D295" s="19"/>
      <c r="E295" s="20">
        <f>IF($G294=0,"- - -",E294/$G294*100)</f>
        <v>99.605431033124887</v>
      </c>
      <c r="F295" s="19"/>
      <c r="G295" s="24">
        <f>IF($G294=0,"- - -",G294/$G294*100)</f>
        <v>100</v>
      </c>
      <c r="H295" s="25"/>
    </row>
  </sheetData>
  <sheetProtection sheet="1" objects="1" scenarios="1"/>
  <mergeCells count="49">
    <mergeCell ref="A128:E128"/>
    <mergeCell ref="A212:E212"/>
    <mergeCell ref="A254:E254"/>
    <mergeCell ref="A1:B1"/>
    <mergeCell ref="A69:B70"/>
    <mergeCell ref="A84:B84"/>
    <mergeCell ref="A85:B85"/>
    <mergeCell ref="A105:B105"/>
    <mergeCell ref="A106:B106"/>
    <mergeCell ref="A111:B112"/>
    <mergeCell ref="A126:B126"/>
    <mergeCell ref="A127:B127"/>
    <mergeCell ref="A132:B133"/>
    <mergeCell ref="A147:B147"/>
    <mergeCell ref="A195:B196"/>
    <mergeCell ref="A210:B210"/>
    <mergeCell ref="A43:B43"/>
    <mergeCell ref="A48:B49"/>
    <mergeCell ref="A63:B63"/>
    <mergeCell ref="A64:B64"/>
    <mergeCell ref="A27:B28"/>
    <mergeCell ref="K1:P1"/>
    <mergeCell ref="A211:B211"/>
    <mergeCell ref="A148:B148"/>
    <mergeCell ref="A153:B154"/>
    <mergeCell ref="A168:B168"/>
    <mergeCell ref="A169:B169"/>
    <mergeCell ref="A174:B175"/>
    <mergeCell ref="A107:C107"/>
    <mergeCell ref="A170:E170"/>
    <mergeCell ref="A189:B189"/>
    <mergeCell ref="A190:B190"/>
    <mergeCell ref="A90:B91"/>
    <mergeCell ref="A6:B7"/>
    <mergeCell ref="A21:B21"/>
    <mergeCell ref="A22:B22"/>
    <mergeCell ref="A42:B42"/>
    <mergeCell ref="A294:B294"/>
    <mergeCell ref="A295:B295"/>
    <mergeCell ref="A237:B238"/>
    <mergeCell ref="A252:B252"/>
    <mergeCell ref="A253:B253"/>
    <mergeCell ref="A258:B259"/>
    <mergeCell ref="A273:B273"/>
    <mergeCell ref="A216:B217"/>
    <mergeCell ref="A231:B231"/>
    <mergeCell ref="A232:B232"/>
    <mergeCell ref="A274:B274"/>
    <mergeCell ref="A279:B280"/>
  </mergeCells>
  <hyperlinks>
    <hyperlink ref="A1:B1" location="Index!B5" display="Index (klikken)"/>
    <hyperlink ref="K1" location="'GR enkelvoudig'!K4" display="Grafiek: verdeling van de nationaliteit van de moeder"/>
    <hyperlink ref="A128:D128" location="'GR Nationalité'!B64" display="Graphique: poids de naissance et nationalité de la mère"/>
    <hyperlink ref="A254:D254" location="'GR Nationalité'!B148" display="Graphique: anesthésie péridurale et nationalité de la mère"/>
    <hyperlink ref="A128:E128" location="'GR Nationalité'!B64" display="Graphique : poids de naissance et nationalité de la mère"/>
    <hyperlink ref="A170:D170" location="'GR Nationalité'!B92" display="Graphique : grossesse multiple et nationalité de la mère"/>
    <hyperlink ref="A212:E212" location="'GR Nationalité'!B120" display="Graphique : mode d'accouchement et nationalité de la mère"/>
    <hyperlink ref="A254:E254" location="'GR Nationalité'!B148" display="Graphique : anesthésie péridurale et nationalité de la mère"/>
    <hyperlink ref="A107:C107" location="'GR Nationalité'!B36" display="Graphique : âge de la mère par nationalité"/>
    <hyperlink ref="A170:E170" location="'GR Nationalité'!B92" display="Graphique : grossesse multiple selon la nationalité de la mère"/>
    <hyperlink ref="K1:P1" location="'GR simples'!K4" display="Graphique : distribution des accouchements par nationalité de la mèr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F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6.33203125" customWidth="1"/>
    <col min="2" max="2" width="16.6640625" customWidth="1"/>
    <col min="3" max="52" width="9.77734375" customWidth="1"/>
  </cols>
  <sheetData>
    <row r="1" spans="1:17" ht="18" x14ac:dyDescent="0.35">
      <c r="A1" s="167" t="s">
        <v>114</v>
      </c>
      <c r="B1" s="167"/>
      <c r="C1" s="56" t="s">
        <v>406</v>
      </c>
      <c r="D1" s="57"/>
      <c r="E1" s="57"/>
      <c r="F1" s="57"/>
      <c r="G1" s="57"/>
      <c r="H1" s="58"/>
      <c r="I1" s="117"/>
      <c r="K1" s="154" t="s">
        <v>602</v>
      </c>
      <c r="L1" s="154"/>
      <c r="M1" s="154"/>
      <c r="N1" s="154"/>
      <c r="O1" s="154"/>
      <c r="P1" s="154"/>
      <c r="Q1" s="137"/>
    </row>
    <row r="2" spans="1:17" ht="14.4" customHeight="1" x14ac:dyDescent="0.3"/>
    <row r="3" spans="1:17" x14ac:dyDescent="0.3">
      <c r="C3" s="64"/>
    </row>
    <row r="4" spans="1:17" x14ac:dyDescent="0.3">
      <c r="A4" s="1" t="s">
        <v>367</v>
      </c>
      <c r="J4" s="48"/>
      <c r="L4" s="48"/>
    </row>
    <row r="5" spans="1:17" ht="15" thickBot="1" x14ac:dyDescent="0.35"/>
    <row r="6" spans="1:17" x14ac:dyDescent="0.3">
      <c r="A6" s="157" t="s">
        <v>407</v>
      </c>
      <c r="B6" s="158"/>
      <c r="C6" s="32" t="s">
        <v>377</v>
      </c>
      <c r="D6" s="33"/>
      <c r="E6" s="33" t="s">
        <v>378</v>
      </c>
      <c r="F6" s="33"/>
      <c r="G6" s="33" t="s">
        <v>379</v>
      </c>
      <c r="H6" s="33"/>
      <c r="I6" s="35" t="s">
        <v>153</v>
      </c>
      <c r="J6" s="36"/>
    </row>
    <row r="7" spans="1:17" ht="15" thickBot="1" x14ac:dyDescent="0.35">
      <c r="A7" s="159"/>
      <c r="B7" s="160"/>
      <c r="C7" s="37" t="s">
        <v>154</v>
      </c>
      <c r="D7" s="38" t="s">
        <v>0</v>
      </c>
      <c r="E7" s="39" t="s">
        <v>154</v>
      </c>
      <c r="F7" s="38" t="s">
        <v>0</v>
      </c>
      <c r="G7" s="39" t="s">
        <v>154</v>
      </c>
      <c r="H7" s="38" t="s">
        <v>0</v>
      </c>
      <c r="I7" s="41" t="s">
        <v>154</v>
      </c>
      <c r="J7" s="42" t="s">
        <v>0</v>
      </c>
    </row>
    <row r="8" spans="1:17" x14ac:dyDescent="0.3">
      <c r="A8" s="59">
        <v>0</v>
      </c>
      <c r="B8" s="62" t="s">
        <v>186</v>
      </c>
      <c r="C8" s="8">
        <v>449</v>
      </c>
      <c r="D8" s="5">
        <f>IF(C20=0,"- - -",C8/C20*100)</f>
        <v>0.69763828464885025</v>
      </c>
      <c r="E8" s="4">
        <v>77</v>
      </c>
      <c r="F8" s="5">
        <f>IF(E20=0,"- - -",E8/E20*100)</f>
        <v>0.31069684864624941</v>
      </c>
      <c r="G8" s="4">
        <v>59</v>
      </c>
      <c r="H8" s="5">
        <f>IF(G20=0,"- - -",G8/G20*100)</f>
        <v>0.16590276410876473</v>
      </c>
      <c r="I8" s="26">
        <f>C8+E8+G8</f>
        <v>585</v>
      </c>
      <c r="J8" s="27">
        <f>IF(I20=0,"- - -",I8/I20*100)</f>
        <v>0.46910333103459334</v>
      </c>
    </row>
    <row r="9" spans="1:17" x14ac:dyDescent="0.3">
      <c r="A9" s="60">
        <v>1</v>
      </c>
      <c r="B9" s="62" t="s">
        <v>186</v>
      </c>
      <c r="C9" s="9">
        <v>1784</v>
      </c>
      <c r="D9" s="3">
        <f>IF(C20=0,"- - -",C9/C20*100)</f>
        <v>2.7719080174021129</v>
      </c>
      <c r="E9" s="2">
        <v>231</v>
      </c>
      <c r="F9" s="3">
        <f>IF(E20=0,"- - -",E9/E20*100)</f>
        <v>0.9320905459387484</v>
      </c>
      <c r="G9" s="2">
        <v>220</v>
      </c>
      <c r="H9" s="3">
        <f>IF(G20=0,"- - -",G9/G20*100)</f>
        <v>0.61862047633776684</v>
      </c>
      <c r="I9" s="26">
        <f t="shared" ref="I9:I19" si="0">C9+E9+G9</f>
        <v>2235</v>
      </c>
      <c r="J9" s="29">
        <f>IF(I20=0,"- - -",I9/I20*100)</f>
        <v>1.7922152903629334</v>
      </c>
    </row>
    <row r="10" spans="1:17" x14ac:dyDescent="0.3">
      <c r="A10" s="60">
        <v>2</v>
      </c>
      <c r="B10" s="62" t="s">
        <v>183</v>
      </c>
      <c r="C10" s="9">
        <v>2678</v>
      </c>
      <c r="D10" s="3">
        <f>IF(C20=0,"- - -",C10/C20*100)</f>
        <v>4.1609695463020513</v>
      </c>
      <c r="E10" s="2">
        <v>646</v>
      </c>
      <c r="F10" s="3">
        <f>IF(E20=0,"- - -",E10/E20*100)</f>
        <v>2.606625509421781</v>
      </c>
      <c r="G10" s="2">
        <v>688</v>
      </c>
      <c r="H10" s="3">
        <f>IF(G20=0,"- - -",G10/G20*100)</f>
        <v>1.9345949441835615</v>
      </c>
      <c r="I10" s="26">
        <f t="shared" si="0"/>
        <v>4012</v>
      </c>
      <c r="J10" s="29">
        <f>IF(I20=0,"- - -",I10/I20*100)</f>
        <v>3.2171667762577587</v>
      </c>
    </row>
    <row r="11" spans="1:17" x14ac:dyDescent="0.3">
      <c r="A11" s="60">
        <v>3</v>
      </c>
      <c r="B11" s="62" t="s">
        <v>183</v>
      </c>
      <c r="C11" s="9">
        <v>6096</v>
      </c>
      <c r="D11" s="3">
        <f>IF(C20=0,"- - -",C11/C20*100)</f>
        <v>9.4717215661901797</v>
      </c>
      <c r="E11" s="2">
        <v>3600</v>
      </c>
      <c r="F11" s="3">
        <f>IF(E20=0,"- - -",E11/E20*100)</f>
        <v>14.52608643021426</v>
      </c>
      <c r="G11" s="2">
        <v>3237</v>
      </c>
      <c r="H11" s="3">
        <f>IF(G20=0,"- - -",G11/G20*100)</f>
        <v>9.1021567359334146</v>
      </c>
      <c r="I11" s="26">
        <f t="shared" si="0"/>
        <v>12933</v>
      </c>
      <c r="J11" s="29">
        <f>IF(I20=0,"- - -",I11/I20*100)</f>
        <v>10.370792103026318</v>
      </c>
    </row>
    <row r="12" spans="1:17" x14ac:dyDescent="0.3">
      <c r="A12" s="60">
        <v>4</v>
      </c>
      <c r="B12" s="62" t="s">
        <v>183</v>
      </c>
      <c r="C12" s="9">
        <v>18627</v>
      </c>
      <c r="D12" s="3">
        <f>IF(C20=0,"- - -",C12/C20*100)</f>
        <v>28.941889372280922</v>
      </c>
      <c r="E12" s="2">
        <v>8855</v>
      </c>
      <c r="F12" s="3">
        <f>IF(E20=0,"- - -",E12/E20*100)</f>
        <v>35.730137594318684</v>
      </c>
      <c r="G12" s="2">
        <v>10676</v>
      </c>
      <c r="H12" s="3">
        <f>IF(G20=0,"- - -",G12/G20*100)</f>
        <v>30.019964569918173</v>
      </c>
      <c r="I12" s="26">
        <f t="shared" si="0"/>
        <v>38158</v>
      </c>
      <c r="J12" s="29">
        <f>IF(I20=0,"- - -",I12/I20*100)</f>
        <v>30.598367360030792</v>
      </c>
    </row>
    <row r="13" spans="1:17" x14ac:dyDescent="0.3">
      <c r="A13" s="60">
        <v>5</v>
      </c>
      <c r="B13" s="62" t="s">
        <v>183</v>
      </c>
      <c r="C13" s="9">
        <v>19408</v>
      </c>
      <c r="D13" s="3">
        <f>IF(C20=0,"- - -",C13/C20*100)</f>
        <v>30.155376009944064</v>
      </c>
      <c r="E13" s="2">
        <v>6374</v>
      </c>
      <c r="F13" s="3">
        <f>IF(E20=0,"- - -",E13/E20*100)</f>
        <v>25.719243029496024</v>
      </c>
      <c r="G13" s="2">
        <v>11435</v>
      </c>
      <c r="H13" s="3">
        <f>IF(G20=0,"- - -",G13/G20*100)</f>
        <v>32.154205213283468</v>
      </c>
      <c r="I13" s="26">
        <f t="shared" si="0"/>
        <v>37217</v>
      </c>
      <c r="J13" s="29">
        <f>IF(I20=0,"- - -",I13/I20*100)</f>
        <v>29.843792600195663</v>
      </c>
    </row>
    <row r="14" spans="1:17" x14ac:dyDescent="0.3">
      <c r="A14" s="60">
        <v>6</v>
      </c>
      <c r="B14" s="62" t="s">
        <v>183</v>
      </c>
      <c r="C14" s="9">
        <v>8278</v>
      </c>
      <c r="D14" s="3">
        <f>IF(C20=0,"- - -",C14/C20*100)</f>
        <v>12.862026103169672</v>
      </c>
      <c r="E14" s="2">
        <v>2606</v>
      </c>
      <c r="F14" s="3">
        <f>IF(E20=0,"- - -",E14/E20*100)</f>
        <v>10.515272565871767</v>
      </c>
      <c r="G14" s="2">
        <v>5071</v>
      </c>
      <c r="H14" s="3">
        <f>IF(G20=0,"- - -",G14/G20*100)</f>
        <v>14.259201979585523</v>
      </c>
      <c r="I14" s="26">
        <f t="shared" si="0"/>
        <v>15955</v>
      </c>
      <c r="J14" s="29">
        <f>IF(I20=0,"- - -",I14/I20*100)</f>
        <v>12.794091703687071</v>
      </c>
    </row>
    <row r="15" spans="1:17" x14ac:dyDescent="0.3">
      <c r="A15" s="60">
        <v>7</v>
      </c>
      <c r="B15" s="62" t="s">
        <v>183</v>
      </c>
      <c r="C15" s="9">
        <v>4129</v>
      </c>
      <c r="D15" s="3">
        <f>IF(C20=0,"- - -",C15/C20*100)</f>
        <v>6.4154754505904288</v>
      </c>
      <c r="E15" s="2">
        <v>1023</v>
      </c>
      <c r="F15" s="3">
        <f>IF(E20=0,"- - -",E15/E20*100)</f>
        <v>4.1278295605858855</v>
      </c>
      <c r="G15" s="2">
        <v>1961</v>
      </c>
      <c r="H15" s="3">
        <f>IF(G20=0,"- - -",G15/G20*100)</f>
        <v>5.5141579731743668</v>
      </c>
      <c r="I15" s="26">
        <f t="shared" si="0"/>
        <v>7113</v>
      </c>
      <c r="J15" s="29">
        <f>IF(I20=0,"- - -",I15/I20*100)</f>
        <v>5.703815373759082</v>
      </c>
    </row>
    <row r="16" spans="1:17" ht="15.6" customHeight="1" x14ac:dyDescent="0.3">
      <c r="A16" s="60">
        <v>8</v>
      </c>
      <c r="B16" s="62" t="s">
        <v>183</v>
      </c>
      <c r="C16" s="9">
        <v>1402</v>
      </c>
      <c r="D16" s="3">
        <f>IF(C20=0,"- - -",C16/C20*100)</f>
        <v>2.1783716594157863</v>
      </c>
      <c r="E16" s="2">
        <v>441</v>
      </c>
      <c r="F16" s="3">
        <f>IF(E20=0,"- - -",E16/E20*100)</f>
        <v>1.7794455877012467</v>
      </c>
      <c r="G16" s="2">
        <v>797</v>
      </c>
      <c r="H16" s="3">
        <f>IF(G20=0,"- - -",G16/G20*100)</f>
        <v>2.2410932710963642</v>
      </c>
      <c r="I16" s="26">
        <f t="shared" si="0"/>
        <v>2640</v>
      </c>
      <c r="J16" s="29">
        <f>IF(I20=0,"- - -",I16/I20*100)</f>
        <v>2.1169791349253444</v>
      </c>
    </row>
    <row r="17" spans="1:26" x14ac:dyDescent="0.3">
      <c r="A17" s="60">
        <v>9</v>
      </c>
      <c r="B17" s="62" t="s">
        <v>183</v>
      </c>
      <c r="C17" s="9">
        <v>450</v>
      </c>
      <c r="D17" s="3">
        <f>IF(C20=0,"- - -",C17/C20*100)</f>
        <v>0.69919204474829089</v>
      </c>
      <c r="E17" s="2">
        <v>186</v>
      </c>
      <c r="F17" s="3">
        <f>IF(E20=0,"- - -",E17/E20*100)</f>
        <v>0.75051446556107015</v>
      </c>
      <c r="G17" s="2">
        <v>365</v>
      </c>
      <c r="H17" s="3">
        <f>IF(G20=0,"- - -",G17/G20*100)</f>
        <v>1.0263476084694767</v>
      </c>
      <c r="I17" s="26">
        <f t="shared" si="0"/>
        <v>1001</v>
      </c>
      <c r="J17" s="29">
        <f>IF(I20=0,"- - -",I17/I20*100)</f>
        <v>0.80268792199252648</v>
      </c>
    </row>
    <row r="18" spans="1:26" x14ac:dyDescent="0.3">
      <c r="A18" s="61">
        <v>10</v>
      </c>
      <c r="B18" s="62" t="s">
        <v>183</v>
      </c>
      <c r="C18" s="10">
        <v>232</v>
      </c>
      <c r="D18" s="7">
        <f>IF(C20=0,"- - -",C18/C20*100)</f>
        <v>0.36047234307022996</v>
      </c>
      <c r="E18" s="6">
        <v>145</v>
      </c>
      <c r="F18" s="7">
        <f>IF(E20=0,"- - -",E18/E20*100)</f>
        <v>0.58507848121696326</v>
      </c>
      <c r="G18" s="6">
        <v>247</v>
      </c>
      <c r="H18" s="7">
        <f>IF(G20=0,"- - -",G18/G20*100)</f>
        <v>0.6945420802519473</v>
      </c>
      <c r="I18" s="26">
        <f t="shared" si="0"/>
        <v>624</v>
      </c>
      <c r="J18" s="29">
        <f>IF(I20=0,"- - -",I18/I20*100)</f>
        <v>0.50037688643689959</v>
      </c>
    </row>
    <row r="19" spans="1:26" ht="15" thickBot="1" x14ac:dyDescent="0.35">
      <c r="A19" s="61" t="s">
        <v>12</v>
      </c>
      <c r="B19" s="62" t="s">
        <v>183</v>
      </c>
      <c r="C19" s="10">
        <v>827</v>
      </c>
      <c r="D19" s="7">
        <f>IF(C20=0,"- - -",C19/C20*100)</f>
        <v>1.2849596022374146</v>
      </c>
      <c r="E19" s="6">
        <v>599</v>
      </c>
      <c r="F19" s="7">
        <f>IF(E20=0,"- - -",E19/E20*100)</f>
        <v>2.4169793810273168</v>
      </c>
      <c r="G19" s="6">
        <v>807</v>
      </c>
      <c r="H19" s="7">
        <f>IF(G20=0,"- - -",G19/G20*100)</f>
        <v>2.2692123836571718</v>
      </c>
      <c r="I19" s="26">
        <f t="shared" si="0"/>
        <v>2233</v>
      </c>
      <c r="J19" s="29">
        <f>IF(I20=0,"- - -",I19/I20*100)</f>
        <v>1.7906115182910205</v>
      </c>
    </row>
    <row r="20" spans="1:26" x14ac:dyDescent="0.3">
      <c r="A20" s="161" t="s">
        <v>153</v>
      </c>
      <c r="B20" s="162"/>
      <c r="C20" s="14">
        <f>SUM(C8:C19)</f>
        <v>64360</v>
      </c>
      <c r="D20" s="15">
        <f>IF(C20=0,"- - -",C20/C20*100)</f>
        <v>100</v>
      </c>
      <c r="E20" s="16">
        <f>SUM(E8:E19)</f>
        <v>24783</v>
      </c>
      <c r="F20" s="15">
        <f>IF(E20=0,"- - -",E20/E20*100)</f>
        <v>100</v>
      </c>
      <c r="G20" s="16">
        <f>SUM(G8:G19)</f>
        <v>35563</v>
      </c>
      <c r="H20" s="15">
        <f>IF(G20=0,"- - -",G20/G20*100)</f>
        <v>100</v>
      </c>
      <c r="I20" s="22">
        <f>SUM(I8:I19)</f>
        <v>124706</v>
      </c>
      <c r="J20" s="23">
        <f>IF(I20=0,"- - -",I20/I20*100)</f>
        <v>100</v>
      </c>
    </row>
    <row r="21" spans="1:26" ht="15" thickBot="1" x14ac:dyDescent="0.35">
      <c r="A21" s="163" t="s">
        <v>376</v>
      </c>
      <c r="B21" s="164"/>
      <c r="C21" s="18">
        <f>IF($I20=0,"- - -",C20/$I20*100)</f>
        <v>51.609385274164829</v>
      </c>
      <c r="D21" s="19"/>
      <c r="E21" s="20">
        <f>IF($I20=0,"- - -",E20/$I20*100)</f>
        <v>19.873141629111672</v>
      </c>
      <c r="F21" s="19"/>
      <c r="G21" s="20">
        <f>IF($I20=0,"- - -",G20/$I20*100)</f>
        <v>28.517473096723496</v>
      </c>
      <c r="H21" s="19"/>
      <c r="I21" s="24">
        <f>IF($I20=0,"- - -",I20/$I20*100)</f>
        <v>100</v>
      </c>
      <c r="J21" s="25"/>
    </row>
    <row r="24" spans="1:26" x14ac:dyDescent="0.3">
      <c r="A24" s="1" t="s">
        <v>168</v>
      </c>
      <c r="J24" s="48"/>
      <c r="L24" s="48"/>
    </row>
    <row r="25" spans="1:26" ht="15" thickBot="1" x14ac:dyDescent="0.35"/>
    <row r="26" spans="1:26" ht="14.4" customHeight="1" x14ac:dyDescent="0.3">
      <c r="A26" s="157" t="s">
        <v>407</v>
      </c>
      <c r="B26" s="158"/>
      <c r="C26" s="82" t="s">
        <v>155</v>
      </c>
      <c r="D26" s="32"/>
      <c r="E26" s="34" t="s">
        <v>156</v>
      </c>
      <c r="F26" s="32"/>
      <c r="G26" s="34" t="s">
        <v>157</v>
      </c>
      <c r="H26" s="32"/>
      <c r="I26" s="34" t="s">
        <v>158</v>
      </c>
      <c r="J26" s="32"/>
      <c r="K26" s="34" t="s">
        <v>159</v>
      </c>
      <c r="L26" s="32"/>
      <c r="M26" s="34" t="s">
        <v>378</v>
      </c>
      <c r="N26" s="32"/>
      <c r="O26" s="34" t="s">
        <v>161</v>
      </c>
      <c r="P26" s="32"/>
      <c r="Q26" s="34" t="s">
        <v>162</v>
      </c>
      <c r="R26" s="32"/>
      <c r="S26" s="34" t="s">
        <v>163</v>
      </c>
      <c r="T26" s="32"/>
      <c r="U26" s="34" t="s">
        <v>164</v>
      </c>
      <c r="V26" s="32"/>
      <c r="W26" s="34" t="s">
        <v>138</v>
      </c>
      <c r="X26" s="83"/>
      <c r="Y26" s="82" t="s">
        <v>131</v>
      </c>
      <c r="Z26" s="36"/>
    </row>
    <row r="27" spans="1:26" ht="15" thickBot="1" x14ac:dyDescent="0.35">
      <c r="A27" s="159"/>
      <c r="B27" s="160"/>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6" x14ac:dyDescent="0.3">
      <c r="A28" s="59">
        <v>0</v>
      </c>
      <c r="B28" s="62" t="s">
        <v>186</v>
      </c>
      <c r="C28" s="8">
        <v>107</v>
      </c>
      <c r="D28" s="5">
        <f>IF(C40=0,"- - -",C28/C40*100)</f>
        <v>0.91798215511324632</v>
      </c>
      <c r="E28" s="4">
        <v>74</v>
      </c>
      <c r="F28" s="5">
        <f>IF(E40=0,"- - -",E28/E40*100)</f>
        <v>0.45863030678648897</v>
      </c>
      <c r="G28" s="4">
        <v>209</v>
      </c>
      <c r="H28" s="5">
        <f>IF(G40=0,"- - -",G28/G40*100)</f>
        <v>0.95420718623019685</v>
      </c>
      <c r="I28" s="4">
        <v>46</v>
      </c>
      <c r="J28" s="5">
        <f>IF(I40=0,"- - -",I28/I40*100)</f>
        <v>0.55845574845210633</v>
      </c>
      <c r="K28" s="4">
        <v>13</v>
      </c>
      <c r="L28" s="5">
        <f>IF(K40=0,"- - -",K28/K40*100)</f>
        <v>0.20220874163944624</v>
      </c>
      <c r="M28" s="4">
        <v>77</v>
      </c>
      <c r="N28" s="5">
        <f>IF(M40=0,"- - -",M28/M40*100)</f>
        <v>0.31069684864624941</v>
      </c>
      <c r="O28" s="4">
        <v>19</v>
      </c>
      <c r="P28" s="5">
        <f>IF(O40=0,"- - -",O28/O40*100)</f>
        <v>0.13570459252910508</v>
      </c>
      <c r="Q28" s="4">
        <v>4</v>
      </c>
      <c r="R28" s="5">
        <f>IF(Q40=0,"- - -",Q28/Q40*100)</f>
        <v>0.21482277121374865</v>
      </c>
      <c r="S28" s="4">
        <v>21</v>
      </c>
      <c r="T28" s="5">
        <f>IF(S40=0,"- - -",S28/S40*100)</f>
        <v>0.17348203221809169</v>
      </c>
      <c r="U28" s="4">
        <v>9</v>
      </c>
      <c r="V28" s="5">
        <f>IF(U40=0,"- - -",U28/U40*100)</f>
        <v>0.18931426167437948</v>
      </c>
      <c r="W28" s="4">
        <v>6</v>
      </c>
      <c r="X28" s="5">
        <f>IF(W40=0,"- - -",W28/W40*100)</f>
        <v>0.21119324181626187</v>
      </c>
      <c r="Y28" s="26">
        <f>C28+E28+G28+I28+K28+M28+O28+Q28+S28+U28+W28</f>
        <v>585</v>
      </c>
      <c r="Z28" s="27">
        <f>IF(Y40=0,"- - -",Y28/Y40*100)</f>
        <v>0.46910333103459334</v>
      </c>
    </row>
    <row r="29" spans="1:26" x14ac:dyDescent="0.3">
      <c r="A29" s="60">
        <v>1</v>
      </c>
      <c r="B29" s="62" t="s">
        <v>186</v>
      </c>
      <c r="C29" s="9">
        <v>269</v>
      </c>
      <c r="D29" s="3">
        <f>IF(C40=0,"- - -",C29/C40*100)</f>
        <v>2.3078242964996569</v>
      </c>
      <c r="E29" s="2">
        <v>459</v>
      </c>
      <c r="F29" s="3">
        <f>IF(E40=0,"- - -",E29/E40*100)</f>
        <v>2.8447474434459252</v>
      </c>
      <c r="G29" s="2">
        <v>678</v>
      </c>
      <c r="H29" s="3">
        <f>IF(G40=0,"- - -",G29/G40*100)</f>
        <v>3.0954663744692508</v>
      </c>
      <c r="I29" s="2">
        <v>247</v>
      </c>
      <c r="J29" s="3">
        <f>IF(I40=0,"- - -",I29/I40*100)</f>
        <v>2.9986645623406578</v>
      </c>
      <c r="K29" s="2">
        <v>131</v>
      </c>
      <c r="L29" s="3">
        <f>IF(K40=0,"- - -",K29/K40*100)</f>
        <v>2.0376419349821124</v>
      </c>
      <c r="M29" s="2">
        <v>231</v>
      </c>
      <c r="N29" s="3">
        <f>IF(M40=0,"- - -",M29/M40*100)</f>
        <v>0.9320905459387484</v>
      </c>
      <c r="O29" s="2">
        <v>82</v>
      </c>
      <c r="P29" s="3">
        <f>IF(O40=0,"- - -",O29/O40*100)</f>
        <v>0.58567245196771656</v>
      </c>
      <c r="Q29" s="2">
        <v>25</v>
      </c>
      <c r="R29" s="3">
        <f>IF(Q40=0,"- - -",Q29/Q40*100)</f>
        <v>1.342642320085929</v>
      </c>
      <c r="S29" s="2">
        <v>72</v>
      </c>
      <c r="T29" s="3">
        <f>IF(S40=0,"- - -",S29/S40*100)</f>
        <v>0.59479553903345728</v>
      </c>
      <c r="U29" s="2">
        <v>17</v>
      </c>
      <c r="V29" s="3">
        <f>IF(U40=0,"- - -",U29/U40*100)</f>
        <v>0.35759360538493901</v>
      </c>
      <c r="W29" s="2">
        <v>24</v>
      </c>
      <c r="X29" s="3">
        <f>IF(W40=0,"- - -",W29/W40*100)</f>
        <v>0.84477296726504747</v>
      </c>
      <c r="Y29" s="26">
        <f t="shared" ref="Y29:Y39" si="1">C29+E29+G29+I29+K29+M29+O29+Q29+S29+U29+W29</f>
        <v>2235</v>
      </c>
      <c r="Z29" s="29">
        <f>IF(Y40=0,"- - -",Y29/Y40*100)</f>
        <v>1.7922152903629334</v>
      </c>
    </row>
    <row r="30" spans="1:26" x14ac:dyDescent="0.3">
      <c r="A30" s="60">
        <v>2</v>
      </c>
      <c r="B30" s="62" t="s">
        <v>183</v>
      </c>
      <c r="C30" s="9">
        <v>337</v>
      </c>
      <c r="D30" s="3">
        <f>IF(C40=0,"- - -",C30/C40*100)</f>
        <v>2.8912148249828413</v>
      </c>
      <c r="E30" s="2">
        <v>857</v>
      </c>
      <c r="F30" s="3">
        <f>IF(E40=0,"- - -",E30/E40*100)</f>
        <v>5.3114347691354205</v>
      </c>
      <c r="G30" s="2">
        <v>923</v>
      </c>
      <c r="H30" s="3">
        <f>IF(G40=0,"- - -",G30/G40*100)</f>
        <v>4.2140346071314427</v>
      </c>
      <c r="I30" s="2">
        <v>389</v>
      </c>
      <c r="J30" s="3">
        <f>IF(I40=0,"- - -",I30/I40*100)</f>
        <v>4.7225931771275951</v>
      </c>
      <c r="K30" s="2">
        <v>172</v>
      </c>
      <c r="L30" s="3">
        <f>IF(K40=0,"- - -",K30/K40*100)</f>
        <v>2.6753771970757505</v>
      </c>
      <c r="M30" s="2">
        <v>646</v>
      </c>
      <c r="N30" s="3">
        <f>IF(M40=0,"- - -",M30/M40*100)</f>
        <v>2.606625509421781</v>
      </c>
      <c r="O30" s="2">
        <v>272</v>
      </c>
      <c r="P30" s="3">
        <f>IF(O40=0,"- - -",O30/O40*100)</f>
        <v>1.9427183772587671</v>
      </c>
      <c r="Q30" s="2">
        <v>100</v>
      </c>
      <c r="R30" s="3">
        <f>IF(Q40=0,"- - -",Q30/Q40*100)</f>
        <v>5.3705692803437159</v>
      </c>
      <c r="S30" s="2">
        <v>176</v>
      </c>
      <c r="T30" s="3">
        <f>IF(S40=0,"- - -",S30/S40*100)</f>
        <v>1.4539446509706733</v>
      </c>
      <c r="U30" s="2">
        <v>69</v>
      </c>
      <c r="V30" s="3">
        <f>IF(U40=0,"- - -",U30/U40*100)</f>
        <v>1.4514093395035759</v>
      </c>
      <c r="W30" s="2">
        <v>71</v>
      </c>
      <c r="X30" s="3">
        <f>IF(W40=0,"- - -",W30/W40*100)</f>
        <v>2.4991200281590986</v>
      </c>
      <c r="Y30" s="26">
        <f t="shared" si="1"/>
        <v>4012</v>
      </c>
      <c r="Z30" s="29">
        <f>IF(Y40=0,"- - -",Y30/Y40*100)</f>
        <v>3.2171667762577587</v>
      </c>
    </row>
    <row r="31" spans="1:26" x14ac:dyDescent="0.3">
      <c r="A31" s="60">
        <v>3</v>
      </c>
      <c r="B31" s="62" t="s">
        <v>183</v>
      </c>
      <c r="C31" s="9">
        <v>749</v>
      </c>
      <c r="D31" s="3">
        <f>IF(C40=0,"- - -",C31/C40*100)</f>
        <v>6.4258750857927245</v>
      </c>
      <c r="E31" s="2">
        <v>1884</v>
      </c>
      <c r="F31" s="3">
        <f>IF(E40=0,"- - -",E31/E40*100)</f>
        <v>11.676479702510072</v>
      </c>
      <c r="G31" s="2">
        <v>2172</v>
      </c>
      <c r="H31" s="3">
        <f>IF(G40=0,"- - -",G31/G40*100)</f>
        <v>9.9164498013970697</v>
      </c>
      <c r="I31" s="2">
        <v>810</v>
      </c>
      <c r="J31" s="3">
        <f>IF(I40=0,"- - -",I31/I40*100)</f>
        <v>9.8336773097001338</v>
      </c>
      <c r="K31" s="2">
        <v>481</v>
      </c>
      <c r="L31" s="3">
        <f>IF(K40=0,"- - -",K31/K40*100)</f>
        <v>7.4817234406595112</v>
      </c>
      <c r="M31" s="2">
        <v>3600</v>
      </c>
      <c r="N31" s="3">
        <f>IF(M40=0,"- - -",M31/M40*100)</f>
        <v>14.52608643021426</v>
      </c>
      <c r="O31" s="2">
        <v>1240</v>
      </c>
      <c r="P31" s="3">
        <f>IF(O40=0,"- - -",O31/O40*100)</f>
        <v>8.8565102492679095</v>
      </c>
      <c r="Q31" s="2">
        <v>542</v>
      </c>
      <c r="R31" s="3">
        <f>IF(Q40=0,"- - -",Q31/Q40*100)</f>
        <v>29.108485499462944</v>
      </c>
      <c r="S31" s="2">
        <v>688</v>
      </c>
      <c r="T31" s="3">
        <f>IF(S40=0,"- - -",S31/S40*100)</f>
        <v>5.6836018174308141</v>
      </c>
      <c r="U31" s="2">
        <v>463</v>
      </c>
      <c r="V31" s="3">
        <f>IF(U40=0,"- - -",U31/U40*100)</f>
        <v>9.7391670172486329</v>
      </c>
      <c r="W31" s="2">
        <v>304</v>
      </c>
      <c r="X31" s="3">
        <f>IF(W40=0,"- - -",W31/W40*100)</f>
        <v>10.700457585357269</v>
      </c>
      <c r="Y31" s="26">
        <f t="shared" si="1"/>
        <v>12933</v>
      </c>
      <c r="Z31" s="29">
        <f>IF(Y40=0,"- - -",Y31/Y40*100)</f>
        <v>10.370792103026318</v>
      </c>
    </row>
    <row r="32" spans="1:26" x14ac:dyDescent="0.3">
      <c r="A32" s="60">
        <v>4</v>
      </c>
      <c r="B32" s="62" t="s">
        <v>183</v>
      </c>
      <c r="C32" s="9">
        <v>2107</v>
      </c>
      <c r="D32" s="3">
        <f>IF(C40=0,"- - -",C32/C40*100)</f>
        <v>18.076527110501029</v>
      </c>
      <c r="E32" s="2">
        <v>4869</v>
      </c>
      <c r="F32" s="3">
        <f>IF(E40=0,"- - -",E32/E40*100)</f>
        <v>30.176634645181284</v>
      </c>
      <c r="G32" s="2">
        <v>7265</v>
      </c>
      <c r="H32" s="3">
        <f>IF(G40=0,"- - -",G32/G40*100)</f>
        <v>33.168972286901337</v>
      </c>
      <c r="I32" s="2">
        <v>2656</v>
      </c>
      <c r="J32" s="3">
        <f>IF(I40=0,"- - -",I32/I40*100)</f>
        <v>32.244749301930312</v>
      </c>
      <c r="K32" s="2">
        <v>1730</v>
      </c>
      <c r="L32" s="3">
        <f>IF(K40=0,"- - -",K32/K40*100)</f>
        <v>26.909317156634</v>
      </c>
      <c r="M32" s="2">
        <v>8855</v>
      </c>
      <c r="N32" s="3">
        <f>IF(M40=0,"- - -",M32/M40*100)</f>
        <v>35.730137594318684</v>
      </c>
      <c r="O32" s="2">
        <v>4300</v>
      </c>
      <c r="P32" s="3">
        <f>IF(O40=0,"- - -",O32/O40*100)</f>
        <v>30.712091993429041</v>
      </c>
      <c r="Q32" s="2">
        <v>459</v>
      </c>
      <c r="R32" s="3">
        <f>IF(Q40=0,"- - -",Q32/Q40*100)</f>
        <v>24.650912996777656</v>
      </c>
      <c r="S32" s="2">
        <v>3365</v>
      </c>
      <c r="T32" s="3">
        <f>IF(S40=0,"- - -",S32/S40*100)</f>
        <v>27.798430400660884</v>
      </c>
      <c r="U32" s="2">
        <v>1332</v>
      </c>
      <c r="V32" s="3">
        <f>IF(U40=0,"- - -",U32/U40*100)</f>
        <v>28.01851072780816</v>
      </c>
      <c r="W32" s="2">
        <v>1220</v>
      </c>
      <c r="X32" s="3">
        <f>IF(W40=0,"- - -",W32/W40*100)</f>
        <v>42.942625835973246</v>
      </c>
      <c r="Y32" s="26">
        <f t="shared" si="1"/>
        <v>38158</v>
      </c>
      <c r="Z32" s="29">
        <f>IF(Y40=0,"- - -",Y32/Y40*100)</f>
        <v>30.598367360030792</v>
      </c>
    </row>
    <row r="33" spans="1:30" x14ac:dyDescent="0.3">
      <c r="A33" s="60">
        <v>5</v>
      </c>
      <c r="B33" s="62" t="s">
        <v>183</v>
      </c>
      <c r="C33" s="9">
        <v>5032</v>
      </c>
      <c r="D33" s="3">
        <f>IF(C40=0,"- - -",C33/C40*100)</f>
        <v>43.170899107755659</v>
      </c>
      <c r="E33" s="2">
        <v>4376</v>
      </c>
      <c r="F33" s="3">
        <f>IF(E40=0,"- - -",E33/E40*100)</f>
        <v>27.121165168887511</v>
      </c>
      <c r="G33" s="2">
        <v>5728</v>
      </c>
      <c r="H33" s="3">
        <f>IF(G40=0,"- - -",G33/G40*100)</f>
        <v>26.15166872117975</v>
      </c>
      <c r="I33" s="2">
        <v>2433</v>
      </c>
      <c r="J33" s="3">
        <f>IF(I40=0,"- - -",I33/I40*100)</f>
        <v>29.537452956173365</v>
      </c>
      <c r="K33" s="2">
        <v>1839</v>
      </c>
      <c r="L33" s="3">
        <f>IF(K40=0,"- - -",K33/K40*100)</f>
        <v>28.604759682687821</v>
      </c>
      <c r="M33" s="2">
        <v>6374</v>
      </c>
      <c r="N33" s="3">
        <f>IF(M40=0,"- - -",M33/M40*100)</f>
        <v>25.719243029496024</v>
      </c>
      <c r="O33" s="2">
        <v>4298</v>
      </c>
      <c r="P33" s="3">
        <f>IF(O40=0,"- - -",O33/O40*100)</f>
        <v>30.697807299478608</v>
      </c>
      <c r="Q33" s="2">
        <v>343</v>
      </c>
      <c r="R33" s="3">
        <f>IF(Q40=0,"- - -",Q33/Q40*100)</f>
        <v>18.421052631578945</v>
      </c>
      <c r="S33" s="2">
        <v>4462</v>
      </c>
      <c r="T33" s="3">
        <f>IF(S40=0,"- - -",S33/S40*100)</f>
        <v>36.860801321767866</v>
      </c>
      <c r="U33" s="2">
        <v>1490</v>
      </c>
      <c r="V33" s="3">
        <f>IF(U40=0,"- - -",U33/U40*100)</f>
        <v>31.342027766091711</v>
      </c>
      <c r="W33" s="2">
        <v>842</v>
      </c>
      <c r="X33" s="3">
        <f>IF(W40=0,"- - -",W33/W40*100)</f>
        <v>29.637451601548747</v>
      </c>
      <c r="Y33" s="26">
        <f t="shared" si="1"/>
        <v>37217</v>
      </c>
      <c r="Z33" s="29">
        <f>IF(Y40=0,"- - -",Y33/Y40*100)</f>
        <v>29.843792600195663</v>
      </c>
    </row>
    <row r="34" spans="1:30" x14ac:dyDescent="0.3">
      <c r="A34" s="60">
        <v>6</v>
      </c>
      <c r="B34" s="62" t="s">
        <v>183</v>
      </c>
      <c r="C34" s="9">
        <v>1860</v>
      </c>
      <c r="D34" s="3">
        <f>IF(C40=0,"- - -",C34/C40*100)</f>
        <v>15.957446808510639</v>
      </c>
      <c r="E34" s="2">
        <v>1830</v>
      </c>
      <c r="F34" s="3">
        <f>IF(E40=0,"- - -",E34/E40*100)</f>
        <v>11.341803532692904</v>
      </c>
      <c r="G34" s="2">
        <v>2670</v>
      </c>
      <c r="H34" s="3">
        <f>IF(G40=0,"- - -",G34/G40*100)</f>
        <v>12.190110943706342</v>
      </c>
      <c r="I34" s="2">
        <v>936</v>
      </c>
      <c r="J34" s="3">
        <f>IF(I40=0,"- - -",I34/I40*100)</f>
        <v>11.363360446764599</v>
      </c>
      <c r="K34" s="2">
        <v>982</v>
      </c>
      <c r="L34" s="3">
        <f>IF(K40=0,"- - -",K34/K40*100)</f>
        <v>15.274537253072019</v>
      </c>
      <c r="M34" s="2">
        <v>2606</v>
      </c>
      <c r="N34" s="3">
        <f>IF(M40=0,"- - -",M34/M40*100)</f>
        <v>10.515272565871767</v>
      </c>
      <c r="O34" s="2">
        <v>1914</v>
      </c>
      <c r="P34" s="3">
        <f>IF(O40=0,"- - -",O34/O40*100)</f>
        <v>13.670452110563531</v>
      </c>
      <c r="Q34" s="2">
        <v>225</v>
      </c>
      <c r="R34" s="3">
        <f>IF(Q40=0,"- - -",Q34/Q40*100)</f>
        <v>12.083780880773363</v>
      </c>
      <c r="S34" s="2">
        <v>1965</v>
      </c>
      <c r="T34" s="3">
        <f>IF(S40=0,"- - -",S34/S40*100)</f>
        <v>16.232961586121437</v>
      </c>
      <c r="U34" s="2">
        <v>740</v>
      </c>
      <c r="V34" s="3">
        <f>IF(U40=0,"- - -",U34/U40*100)</f>
        <v>15.565839293226757</v>
      </c>
      <c r="W34" s="2">
        <v>227</v>
      </c>
      <c r="X34" s="3">
        <f>IF(W40=0,"- - -",W34/W40*100)</f>
        <v>7.9901443153819072</v>
      </c>
      <c r="Y34" s="26">
        <f t="shared" si="1"/>
        <v>15955</v>
      </c>
      <c r="Z34" s="29">
        <f>IF(Y40=0,"- - -",Y34/Y40*100)</f>
        <v>12.794091703687071</v>
      </c>
    </row>
    <row r="35" spans="1:30" x14ac:dyDescent="0.3">
      <c r="A35" s="60">
        <v>7</v>
      </c>
      <c r="B35" s="62" t="s">
        <v>183</v>
      </c>
      <c r="C35" s="9">
        <v>730</v>
      </c>
      <c r="D35" s="3">
        <f>IF(C40=0,"- - -",C35/C40*100)</f>
        <v>6.2628689087165412</v>
      </c>
      <c r="E35" s="2">
        <v>1034</v>
      </c>
      <c r="F35" s="3">
        <f>IF(E40=0,"- - -",E35/E40*100)</f>
        <v>6.4084288813139141</v>
      </c>
      <c r="G35" s="2">
        <v>1390</v>
      </c>
      <c r="H35" s="3">
        <f>IF(G40=0,"- - -",G35/G40*100)</f>
        <v>6.3461626261242756</v>
      </c>
      <c r="I35" s="2">
        <v>368</v>
      </c>
      <c r="J35" s="3">
        <f>IF(I40=0,"- - -",I35/I40*100)</f>
        <v>4.4676459876168506</v>
      </c>
      <c r="K35" s="2">
        <v>607</v>
      </c>
      <c r="L35" s="3">
        <f>IF(K40=0,"- - -",K35/K40*100)</f>
        <v>9.4415927827033759</v>
      </c>
      <c r="M35" s="2">
        <v>1023</v>
      </c>
      <c r="N35" s="3">
        <f>IF(M40=0,"- - -",M35/M40*100)</f>
        <v>4.1278295605858855</v>
      </c>
      <c r="O35" s="2">
        <v>830</v>
      </c>
      <c r="P35" s="3">
        <f>IF(O40=0,"- - -",O35/O40*100)</f>
        <v>5.9281479894293261</v>
      </c>
      <c r="Q35" s="2">
        <v>57</v>
      </c>
      <c r="R35" s="3">
        <f>IF(Q40=0,"- - -",Q35/Q40*100)</f>
        <v>3.0612244897959182</v>
      </c>
      <c r="S35" s="2">
        <v>718</v>
      </c>
      <c r="T35" s="3">
        <f>IF(S40=0,"- - -",S35/S40*100)</f>
        <v>5.9314332920280872</v>
      </c>
      <c r="U35" s="2">
        <v>277</v>
      </c>
      <c r="V35" s="3">
        <f>IF(U40=0,"- - -",U35/U40*100)</f>
        <v>5.8266722759781242</v>
      </c>
      <c r="W35" s="2">
        <v>79</v>
      </c>
      <c r="X35" s="3">
        <f>IF(W40=0,"- - -",W35/W40*100)</f>
        <v>2.7807110172474481</v>
      </c>
      <c r="Y35" s="26">
        <f t="shared" si="1"/>
        <v>7113</v>
      </c>
      <c r="Z35" s="29">
        <f>IF(Y40=0,"- - -",Y35/Y40*100)</f>
        <v>5.703815373759082</v>
      </c>
    </row>
    <row r="36" spans="1:30" x14ac:dyDescent="0.3">
      <c r="A36" s="60">
        <v>8</v>
      </c>
      <c r="B36" s="62" t="s">
        <v>183</v>
      </c>
      <c r="C36" s="9">
        <v>245</v>
      </c>
      <c r="D36" s="3">
        <f>IF(C40=0,"- - -",C36/C40*100)</f>
        <v>2.1019217570350035</v>
      </c>
      <c r="E36" s="2">
        <v>372</v>
      </c>
      <c r="F36" s="3">
        <f>IF(E40=0,"- - -",E36/E40*100)</f>
        <v>2.3055469476293768</v>
      </c>
      <c r="G36" s="2">
        <v>436</v>
      </c>
      <c r="H36" s="3">
        <f>IF(G40=0,"- - -",G36/G40*100)</f>
        <v>1.9905948956763915</v>
      </c>
      <c r="I36" s="2">
        <v>139</v>
      </c>
      <c r="J36" s="3">
        <f>IF(I40=0,"- - -",I36/I40*100)</f>
        <v>1.6875075877139736</v>
      </c>
      <c r="K36" s="2">
        <v>210</v>
      </c>
      <c r="L36" s="3">
        <f>IF(K40=0,"- - -",K36/K40*100)</f>
        <v>3.2664489034064395</v>
      </c>
      <c r="M36" s="2">
        <v>441</v>
      </c>
      <c r="N36" s="3">
        <f>IF(M40=0,"- - -",M36/M40*100)</f>
        <v>1.7794455877012467</v>
      </c>
      <c r="O36" s="2">
        <v>365</v>
      </c>
      <c r="P36" s="3">
        <f>IF(O40=0,"- - -",O36/O40*100)</f>
        <v>2.6069566459538605</v>
      </c>
      <c r="Q36" s="2">
        <v>23</v>
      </c>
      <c r="R36" s="3">
        <f>IF(Q40=0,"- - -",Q36/Q40*100)</f>
        <v>1.2352309344790546</v>
      </c>
      <c r="S36" s="2">
        <v>267</v>
      </c>
      <c r="T36" s="3">
        <f>IF(S40=0,"- - -",S36/S40*100)</f>
        <v>2.2057001239157374</v>
      </c>
      <c r="U36" s="2">
        <v>122</v>
      </c>
      <c r="V36" s="3">
        <f>IF(U40=0,"- - -",U36/U40*100)</f>
        <v>2.5662599915860329</v>
      </c>
      <c r="W36" s="2">
        <v>20</v>
      </c>
      <c r="X36" s="3">
        <f>IF(W40=0,"- - -",W36/W40*100)</f>
        <v>0.70397747272087297</v>
      </c>
      <c r="Y36" s="26">
        <f t="shared" si="1"/>
        <v>2640</v>
      </c>
      <c r="Z36" s="29">
        <f>IF(Y40=0,"- - -",Y36/Y40*100)</f>
        <v>2.1169791349253444</v>
      </c>
    </row>
    <row r="37" spans="1:30" x14ac:dyDescent="0.3">
      <c r="A37" s="60">
        <v>9</v>
      </c>
      <c r="B37" s="62" t="s">
        <v>183</v>
      </c>
      <c r="C37" s="9">
        <v>74</v>
      </c>
      <c r="D37" s="3">
        <f>IF(C40=0,"- - -",C37/C40*100)</f>
        <v>0.63486616334934798</v>
      </c>
      <c r="E37" s="2">
        <v>116</v>
      </c>
      <c r="F37" s="3">
        <f>IF(E40=0,"- - -",E37/E40*100)</f>
        <v>0.71893399442206385</v>
      </c>
      <c r="G37" s="2">
        <v>134</v>
      </c>
      <c r="H37" s="3">
        <f>IF(G40=0,"- - -",G37/G40*100)</f>
        <v>0.6117883394968725</v>
      </c>
      <c r="I37" s="2">
        <v>59</v>
      </c>
      <c r="J37" s="3">
        <f>IF(I40=0,"- - -",I37/I40*100)</f>
        <v>0.71628019910161467</v>
      </c>
      <c r="K37" s="2">
        <v>67</v>
      </c>
      <c r="L37" s="3">
        <f>IF(K40=0,"- - -",K37/K40*100)</f>
        <v>1.0421527453725308</v>
      </c>
      <c r="M37" s="2">
        <v>186</v>
      </c>
      <c r="N37" s="3">
        <f>IF(M40=0,"- - -",M37/M40*100)</f>
        <v>0.75051446556107015</v>
      </c>
      <c r="O37" s="2">
        <v>183</v>
      </c>
      <c r="P37" s="3">
        <f>IF(O40=0,"- - -",O37/O40*100)</f>
        <v>1.3070494964645383</v>
      </c>
      <c r="Q37" s="2">
        <v>20</v>
      </c>
      <c r="R37" s="3">
        <f>IF(Q40=0,"- - -",Q37/Q40*100)</f>
        <v>1.0741138560687433</v>
      </c>
      <c r="S37" s="2">
        <v>94</v>
      </c>
      <c r="T37" s="3">
        <f>IF(S40=0,"- - -",S37/S40*100)</f>
        <v>0.77653862040479138</v>
      </c>
      <c r="U37" s="2">
        <v>61</v>
      </c>
      <c r="V37" s="3">
        <f>IF(U40=0,"- - -",U37/U40*100)</f>
        <v>1.2831299957930165</v>
      </c>
      <c r="W37" s="2">
        <v>7</v>
      </c>
      <c r="X37" s="3">
        <f>IF(W40=0,"- - -",W37/W40*100)</f>
        <v>0.24639211545230555</v>
      </c>
      <c r="Y37" s="26">
        <f t="shared" si="1"/>
        <v>1001</v>
      </c>
      <c r="Z37" s="29">
        <f>IF(Y40=0,"- - -",Y37/Y40*100)</f>
        <v>0.80268792199252648</v>
      </c>
    </row>
    <row r="38" spans="1:30" x14ac:dyDescent="0.3">
      <c r="A38" s="61">
        <v>10</v>
      </c>
      <c r="B38" s="62" t="s">
        <v>183</v>
      </c>
      <c r="C38" s="10">
        <v>42</v>
      </c>
      <c r="D38" s="7">
        <f>IF(C40=0,"- - -",C38/C40*100)</f>
        <v>0.36032944406314343</v>
      </c>
      <c r="E38" s="6">
        <v>55</v>
      </c>
      <c r="F38" s="7">
        <f>IF(E40=0,"- - -",E38/E40*100)</f>
        <v>0.34087387666563373</v>
      </c>
      <c r="G38" s="6">
        <v>59</v>
      </c>
      <c r="H38" s="7">
        <f>IF(G40=0,"- - -",G38/G40*100)</f>
        <v>0.26936949276354838</v>
      </c>
      <c r="I38" s="6">
        <v>39</v>
      </c>
      <c r="J38" s="7">
        <f>IF(I40=0,"- - -",I38/I40*100)</f>
        <v>0.47347335194852497</v>
      </c>
      <c r="K38" s="6">
        <v>37</v>
      </c>
      <c r="L38" s="7">
        <f>IF(K40=0,"- - -",K38/K40*100)</f>
        <v>0.57551718774303939</v>
      </c>
      <c r="M38" s="6">
        <v>145</v>
      </c>
      <c r="N38" s="7">
        <f>IF(M40=0,"- - -",M38/M40*100)</f>
        <v>0.58507848121696326</v>
      </c>
      <c r="O38" s="6">
        <v>126</v>
      </c>
      <c r="P38" s="7">
        <f>IF(O40=0,"- - -",O38/O40*100)</f>
        <v>0.89993571887722301</v>
      </c>
      <c r="Q38" s="6">
        <v>13</v>
      </c>
      <c r="R38" s="7">
        <f>IF(Q40=0,"- - -",Q38/Q40*100)</f>
        <v>0.69817400644468319</v>
      </c>
      <c r="S38" s="6">
        <v>69</v>
      </c>
      <c r="T38" s="7">
        <f>IF(S40=0,"- - -",S38/S40*100)</f>
        <v>0.57001239157372985</v>
      </c>
      <c r="U38" s="6">
        <v>29</v>
      </c>
      <c r="V38" s="7">
        <f>IF(U40=0,"- - -",U38/U40*100)</f>
        <v>0.61001262095077824</v>
      </c>
      <c r="W38" s="6">
        <v>10</v>
      </c>
      <c r="X38" s="7">
        <f>IF(W40=0,"- - -",W38/W40*100)</f>
        <v>0.35198873636043648</v>
      </c>
      <c r="Y38" s="26">
        <f t="shared" si="1"/>
        <v>624</v>
      </c>
      <c r="Z38" s="29">
        <f>IF(Y40=0,"- - -",Y38/Y40*100)</f>
        <v>0.50037688643689959</v>
      </c>
    </row>
    <row r="39" spans="1:30" ht="15" thickBot="1" x14ac:dyDescent="0.35">
      <c r="A39" s="61" t="s">
        <v>12</v>
      </c>
      <c r="B39" s="62" t="s">
        <v>183</v>
      </c>
      <c r="C39" s="10">
        <v>104</v>
      </c>
      <c r="D39" s="7">
        <f>IF(C40=0,"- - -",C39/C40*100)</f>
        <v>0.89224433768016476</v>
      </c>
      <c r="E39" s="6">
        <v>209</v>
      </c>
      <c r="F39" s="7">
        <f>IF(E40=0,"- - -",E39/E40*100)</f>
        <v>1.2953207313294082</v>
      </c>
      <c r="G39" s="6">
        <v>239</v>
      </c>
      <c r="H39" s="7">
        <f>IF(G40=0,"- - -",G39/G40*100)</f>
        <v>1.0911747249235264</v>
      </c>
      <c r="I39" s="6">
        <v>115</v>
      </c>
      <c r="J39" s="7">
        <f>IF(I40=0,"- - -",I39/I40*100)</f>
        <v>1.3961393711302659</v>
      </c>
      <c r="K39" s="6">
        <v>160</v>
      </c>
      <c r="L39" s="7">
        <f>IF(K40=0,"- - -",K39/K40*100)</f>
        <v>2.488722974023954</v>
      </c>
      <c r="M39" s="6">
        <v>599</v>
      </c>
      <c r="N39" s="7">
        <f>IF(M40=0,"- - -",M39/M40*100)</f>
        <v>2.4169793810273168</v>
      </c>
      <c r="O39" s="6">
        <v>372</v>
      </c>
      <c r="P39" s="7">
        <f>IF(O40=0,"- - -",O39/O40*100)</f>
        <v>2.6569530747803731</v>
      </c>
      <c r="Q39" s="6">
        <v>51</v>
      </c>
      <c r="R39" s="7">
        <f>IF(Q40=0,"- - -",Q39/Q40*100)</f>
        <v>2.7389903329752956</v>
      </c>
      <c r="S39" s="6">
        <v>208</v>
      </c>
      <c r="T39" s="7">
        <f>IF(S40=0,"- - -",S39/S40*100)</f>
        <v>1.718298223874432</v>
      </c>
      <c r="U39" s="6">
        <v>145</v>
      </c>
      <c r="V39" s="7">
        <f>IF(U40=0,"- - -",U39/U40*100)</f>
        <v>3.0500631047538915</v>
      </c>
      <c r="W39" s="6">
        <v>31</v>
      </c>
      <c r="X39" s="7">
        <f>IF(W40=0,"- - -",W39/W40*100)</f>
        <v>1.0911650827173531</v>
      </c>
      <c r="Y39" s="26">
        <f t="shared" si="1"/>
        <v>2233</v>
      </c>
      <c r="Z39" s="29">
        <f>IF(Y40=0,"- - -",Y39/Y40*100)</f>
        <v>1.7906115182910205</v>
      </c>
    </row>
    <row r="40" spans="1:30" x14ac:dyDescent="0.3">
      <c r="A40" s="161" t="s">
        <v>153</v>
      </c>
      <c r="B40" s="162"/>
      <c r="C40" s="14">
        <f>SUM(C28:C39)</f>
        <v>11656</v>
      </c>
      <c r="D40" s="15">
        <f>IF(C40=0,"- - -",C40/C40*100)</f>
        <v>100</v>
      </c>
      <c r="E40" s="16">
        <f>SUM(E28:E39)</f>
        <v>16135</v>
      </c>
      <c r="F40" s="15">
        <f>IF(E40=0,"- - -",E40/E40*100)</f>
        <v>100</v>
      </c>
      <c r="G40" s="16">
        <f>SUM(G28:G39)</f>
        <v>21903</v>
      </c>
      <c r="H40" s="15">
        <f>IF(G40=0,"- - -",G40/G40*100)</f>
        <v>100</v>
      </c>
      <c r="I40" s="16">
        <f>SUM(I28:I39)</f>
        <v>8237</v>
      </c>
      <c r="J40" s="15">
        <f>IF(I40=0,"- - -",I40/I40*100)</f>
        <v>100</v>
      </c>
      <c r="K40" s="16">
        <f>SUM(K28:K39)</f>
        <v>6429</v>
      </c>
      <c r="L40" s="15">
        <f>IF(K40=0,"- - -",K40/K40*100)</f>
        <v>100</v>
      </c>
      <c r="M40" s="16">
        <f>SUM(M28:M39)</f>
        <v>24783</v>
      </c>
      <c r="N40" s="15">
        <f>IF(M40=0,"- - -",M40/M40*100)</f>
        <v>100</v>
      </c>
      <c r="O40" s="16">
        <f>SUM(O28:O39)</f>
        <v>14001</v>
      </c>
      <c r="P40" s="15">
        <f>IF(O40=0,"- - -",O40/O40*100)</f>
        <v>100</v>
      </c>
      <c r="Q40" s="16">
        <f>SUM(Q28:Q39)</f>
        <v>1862</v>
      </c>
      <c r="R40" s="15">
        <f>IF(Q40=0,"- - -",Q40/Q40*100)</f>
        <v>100</v>
      </c>
      <c r="S40" s="16">
        <f>SUM(S28:S39)</f>
        <v>12105</v>
      </c>
      <c r="T40" s="15">
        <f>IF(S40=0,"- - -",S40/S40*100)</f>
        <v>100</v>
      </c>
      <c r="U40" s="16">
        <f>SUM(U28:U39)</f>
        <v>4754</v>
      </c>
      <c r="V40" s="15">
        <f>IF(U40=0,"- - -",U40/U40*100)</f>
        <v>100</v>
      </c>
      <c r="W40" s="16">
        <f>SUM(W28:W39)</f>
        <v>2841</v>
      </c>
      <c r="X40" s="15">
        <f>IF(W40=0,"- - -",W40/W40*100)</f>
        <v>100</v>
      </c>
      <c r="Y40" s="22">
        <f>SUM(Y28:Y39)</f>
        <v>124706</v>
      </c>
      <c r="Z40" s="23">
        <f>IF(Y40=0,"- - -",Y40/Y40*100)</f>
        <v>100</v>
      </c>
    </row>
    <row r="41" spans="1:30" ht="15" thickBot="1" x14ac:dyDescent="0.35">
      <c r="A41" s="163" t="s">
        <v>380</v>
      </c>
      <c r="B41" s="164"/>
      <c r="C41" s="18">
        <f>IF($Y40=0,"- - -",C40/$Y40*100)</f>
        <v>9.3467836351097784</v>
      </c>
      <c r="D41" s="19"/>
      <c r="E41" s="20">
        <f>IF($Y40=0,"- - -",E40/$Y40*100)</f>
        <v>12.938431190159255</v>
      </c>
      <c r="F41" s="19"/>
      <c r="G41" s="20">
        <f>IF($Y40=0,"- - -",G40/$Y40*100)</f>
        <v>17.563709845556748</v>
      </c>
      <c r="H41" s="19"/>
      <c r="I41" s="20">
        <f>IF($Y40=0,"- - -",I40/$Y40*100)</f>
        <v>6.6051352781742665</v>
      </c>
      <c r="J41" s="19"/>
      <c r="K41" s="20">
        <f>IF($Y40=0,"- - -",K40/$Y40*100)</f>
        <v>5.1553253251647879</v>
      </c>
      <c r="L41" s="19"/>
      <c r="M41" s="20">
        <f>IF($Y40=0,"- - -",M40/$Y40*100)</f>
        <v>19.873141629111672</v>
      </c>
      <c r="N41" s="19"/>
      <c r="O41" s="20">
        <f>IF($Y40=0,"- - -",O40/$Y40*100)</f>
        <v>11.227206389427934</v>
      </c>
      <c r="P41" s="19"/>
      <c r="Q41" s="20">
        <f>IF($Y40=0,"- - -",Q40/$Y40*100)</f>
        <v>1.4931117989511331</v>
      </c>
      <c r="R41" s="19"/>
      <c r="S41" s="20">
        <f>IF($Y40=0,"- - -",S40/$Y40*100)</f>
        <v>9.7068304652542778</v>
      </c>
      <c r="T41" s="19"/>
      <c r="U41" s="20">
        <f>IF($Y40=0,"- - -",U40/$Y40*100)</f>
        <v>3.812166214937533</v>
      </c>
      <c r="V41" s="19"/>
      <c r="W41" s="20">
        <f>IF($Y40=0,"- - -",W40/$Y40*100)</f>
        <v>2.2781582281526149</v>
      </c>
      <c r="X41" s="19"/>
      <c r="Y41" s="24">
        <f>IF($Y40=0,"- - -",Y40/$Y40*100)</f>
        <v>100</v>
      </c>
      <c r="Z41" s="25"/>
    </row>
    <row r="42" spans="1:30" x14ac:dyDescent="0.3">
      <c r="A42" s="156" t="s">
        <v>486</v>
      </c>
      <c r="B42" s="156"/>
      <c r="C42" s="156"/>
      <c r="D42" s="156"/>
      <c r="E42" s="156"/>
    </row>
    <row r="44" spans="1:30" x14ac:dyDescent="0.3">
      <c r="A44" s="1" t="s">
        <v>169</v>
      </c>
      <c r="J44" s="48"/>
      <c r="L44" s="48"/>
    </row>
    <row r="45" spans="1:30" ht="15" thickBot="1" x14ac:dyDescent="0.35"/>
    <row r="46" spans="1:30" ht="14.4" customHeight="1" x14ac:dyDescent="0.3">
      <c r="A46" s="157" t="s">
        <v>407</v>
      </c>
      <c r="B46" s="158"/>
      <c r="C46" s="32" t="s">
        <v>562</v>
      </c>
      <c r="D46" s="33"/>
      <c r="E46" s="33" t="s">
        <v>411</v>
      </c>
      <c r="F46" s="33"/>
      <c r="G46" s="33" t="s">
        <v>412</v>
      </c>
      <c r="H46" s="33"/>
      <c r="I46" s="33" t="s">
        <v>413</v>
      </c>
      <c r="J46" s="33"/>
      <c r="K46" s="33" t="s">
        <v>414</v>
      </c>
      <c r="L46" s="33"/>
      <c r="M46" s="33" t="s">
        <v>415</v>
      </c>
      <c r="N46" s="33"/>
      <c r="O46" s="33" t="s">
        <v>416</v>
      </c>
      <c r="P46" s="33"/>
      <c r="Q46" s="33" t="s">
        <v>417</v>
      </c>
      <c r="R46" s="33"/>
      <c r="S46" s="33" t="s">
        <v>418</v>
      </c>
      <c r="T46" s="33"/>
      <c r="U46" s="33" t="s">
        <v>419</v>
      </c>
      <c r="V46" s="33"/>
      <c r="W46" s="33" t="s">
        <v>420</v>
      </c>
      <c r="X46" s="33"/>
      <c r="Y46" s="33" t="s">
        <v>421</v>
      </c>
      <c r="Z46" s="33"/>
      <c r="AA46" s="33" t="s">
        <v>422</v>
      </c>
      <c r="AB46" s="34"/>
      <c r="AC46" s="35" t="s">
        <v>153</v>
      </c>
      <c r="AD46" s="36"/>
    </row>
    <row r="47" spans="1:30" ht="15" thickBot="1" x14ac:dyDescent="0.35">
      <c r="A47" s="159"/>
      <c r="B47" s="160"/>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0" x14ac:dyDescent="0.3">
      <c r="A48" s="59">
        <v>0</v>
      </c>
      <c r="B48" s="62" t="s">
        <v>186</v>
      </c>
      <c r="C48" s="8">
        <v>36</v>
      </c>
      <c r="D48" s="5">
        <f>IF(C60=0,"- - -",C48/C60*100)</f>
        <v>0.63750664069417395</v>
      </c>
      <c r="E48" s="4">
        <v>480</v>
      </c>
      <c r="F48" s="5">
        <f>IF(E60=0,"- - -",E48/E60*100)</f>
        <v>0.4565862567536717</v>
      </c>
      <c r="G48" s="4">
        <v>1</v>
      </c>
      <c r="H48" s="5">
        <f>IF(G60=0,"- - -",G48/G60*100)</f>
        <v>0.43103448275862066</v>
      </c>
      <c r="I48" s="4">
        <v>4</v>
      </c>
      <c r="J48" s="5">
        <f>IF(I60=0,"- - -",I48/I60*100)</f>
        <v>0.32520325203252032</v>
      </c>
      <c r="K48" s="4">
        <v>1</v>
      </c>
      <c r="L48" s="5">
        <f>IF(K60=0,"- - -",K48/K60*100)</f>
        <v>0.6097560975609756</v>
      </c>
      <c r="M48" s="4">
        <v>0</v>
      </c>
      <c r="N48" s="5">
        <f>IF(M60=0,"- - -",M48/M60*100)</f>
        <v>0</v>
      </c>
      <c r="O48" s="4">
        <v>42</v>
      </c>
      <c r="P48" s="5">
        <f>IF(O60=0,"- - -",O48/O60*100)</f>
        <v>4.4919786096256686</v>
      </c>
      <c r="Q48" s="4">
        <v>9</v>
      </c>
      <c r="R48" s="5">
        <f>IF(Q60=0,"- - -",Q48/Q60*100)</f>
        <v>0.2826633165829146</v>
      </c>
      <c r="S48" s="4">
        <v>1</v>
      </c>
      <c r="T48" s="5">
        <f>IF(S60=0,"- - -",S48/S60*100)</f>
        <v>8.5689802913453308E-2</v>
      </c>
      <c r="U48" s="4">
        <v>8</v>
      </c>
      <c r="V48" s="5">
        <f>IF(U60=0,"- - -",U48/U60*100)</f>
        <v>0.16934801016088061</v>
      </c>
      <c r="W48" s="4">
        <v>0</v>
      </c>
      <c r="X48" s="5">
        <f>IF(W60=0,"- - -",W48/W60*100)</f>
        <v>0</v>
      </c>
      <c r="Y48" s="4">
        <v>2</v>
      </c>
      <c r="Z48" s="5">
        <f>IF(Y60=0,"- - -",Y48/Y60*100)</f>
        <v>0.1273074474856779</v>
      </c>
      <c r="AA48" s="4">
        <v>1</v>
      </c>
      <c r="AB48" s="5">
        <f>IF(AA60=0,"- - -",AA48/AA60*100)</f>
        <v>3.4482758620689653</v>
      </c>
      <c r="AC48" s="26">
        <f>C48+E48+G48+I48+K48+M48+O48+Q48+S48+U48+W48+Y48+AA48</f>
        <v>585</v>
      </c>
      <c r="AD48" s="27">
        <f>IF(AC60=0,"- - -",AC48/AC60*100)</f>
        <v>0.46910333103459334</v>
      </c>
    </row>
    <row r="49" spans="1:30" x14ac:dyDescent="0.3">
      <c r="A49" s="60">
        <v>1</v>
      </c>
      <c r="B49" s="62" t="s">
        <v>186</v>
      </c>
      <c r="C49" s="9">
        <v>131</v>
      </c>
      <c r="D49" s="3">
        <f>IF(C60=0,"- - -",C49/C60*100)</f>
        <v>2.3198158314149104</v>
      </c>
      <c r="E49" s="2">
        <v>1784</v>
      </c>
      <c r="F49" s="3">
        <f>IF(E60=0,"- - -",E49/E60*100)</f>
        <v>1.6969789209344797</v>
      </c>
      <c r="G49" s="2">
        <v>4</v>
      </c>
      <c r="H49" s="3">
        <f>IF(G60=0,"- - -",G49/G60*100)</f>
        <v>1.7241379310344827</v>
      </c>
      <c r="I49" s="2">
        <v>11</v>
      </c>
      <c r="J49" s="3">
        <f>IF(I60=0,"- - -",I49/I60*100)</f>
        <v>0.89430894308943099</v>
      </c>
      <c r="K49" s="2">
        <v>3</v>
      </c>
      <c r="L49" s="3">
        <f>IF(K60=0,"- - -",K49/K60*100)</f>
        <v>1.8292682926829267</v>
      </c>
      <c r="M49" s="2">
        <v>0</v>
      </c>
      <c r="N49" s="3">
        <f>IF(M60=0,"- - -",M49/M60*100)</f>
        <v>0</v>
      </c>
      <c r="O49" s="2">
        <v>108</v>
      </c>
      <c r="P49" s="3">
        <f>IF(O60=0,"- - -",O49/O60*100)</f>
        <v>11.550802139037433</v>
      </c>
      <c r="Q49" s="2">
        <v>55</v>
      </c>
      <c r="R49" s="3">
        <f>IF(Q60=0,"- - -",Q49/Q60*100)</f>
        <v>1.7273869346733668</v>
      </c>
      <c r="S49" s="2">
        <v>39</v>
      </c>
      <c r="T49" s="3">
        <f>IF(S60=0,"- - -",S49/S60*100)</f>
        <v>3.3419023136246784</v>
      </c>
      <c r="U49" s="2">
        <v>56</v>
      </c>
      <c r="V49" s="3">
        <f>IF(U60=0,"- - -",U49/U60*100)</f>
        <v>1.1854360711261642</v>
      </c>
      <c r="W49" s="2">
        <v>8</v>
      </c>
      <c r="X49" s="3">
        <f>IF(W60=0,"- - -",W49/W60*100)</f>
        <v>1.1904761904761905</v>
      </c>
      <c r="Y49" s="2">
        <v>35</v>
      </c>
      <c r="Z49" s="3">
        <f>IF(Y60=0,"- - -",Y49/Y60*100)</f>
        <v>2.2278803309993633</v>
      </c>
      <c r="AA49" s="2">
        <v>1</v>
      </c>
      <c r="AB49" s="3">
        <f>IF(AA60=0,"- - -",AA49/AA60*100)</f>
        <v>3.4482758620689653</v>
      </c>
      <c r="AC49" s="26">
        <f t="shared" ref="AC49:AC59" si="2">C49+E49+G49+I49+K49+M49+O49+Q49+S49+U49+W49+Y49+AA49</f>
        <v>2235</v>
      </c>
      <c r="AD49" s="29">
        <f>IF(AC60=0,"- - -",AC49/AC60*100)</f>
        <v>1.7922152903629334</v>
      </c>
    </row>
    <row r="50" spans="1:30" x14ac:dyDescent="0.3">
      <c r="A50" s="60">
        <v>2</v>
      </c>
      <c r="B50" s="62" t="s">
        <v>183</v>
      </c>
      <c r="C50" s="9">
        <v>276</v>
      </c>
      <c r="D50" s="3">
        <f>IF(C60=0,"- - -",C50/C60*100)</f>
        <v>4.8875509119886669</v>
      </c>
      <c r="E50" s="2">
        <v>3099</v>
      </c>
      <c r="F50" s="3">
        <f>IF(E60=0,"- - -",E50/E60*100)</f>
        <v>2.9478350201658929</v>
      </c>
      <c r="G50" s="2">
        <v>10</v>
      </c>
      <c r="H50" s="3">
        <f>IF(G60=0,"- - -",G50/G60*100)</f>
        <v>4.3103448275862073</v>
      </c>
      <c r="I50" s="2">
        <v>35</v>
      </c>
      <c r="J50" s="3">
        <f>IF(I60=0,"- - -",I50/I60*100)</f>
        <v>2.8455284552845526</v>
      </c>
      <c r="K50" s="2">
        <v>10</v>
      </c>
      <c r="L50" s="3">
        <f>IF(K60=0,"- - -",K50/K60*100)</f>
        <v>6.0975609756097562</v>
      </c>
      <c r="M50" s="2">
        <v>2</v>
      </c>
      <c r="N50" s="3">
        <f>IF(M60=0,"- - -",M50/M60*100)</f>
        <v>8.695652173913043</v>
      </c>
      <c r="O50" s="2">
        <v>87</v>
      </c>
      <c r="P50" s="3">
        <f>IF(O60=0,"- - -",O50/O60*100)</f>
        <v>9.3048128342245988</v>
      </c>
      <c r="Q50" s="2">
        <v>131</v>
      </c>
      <c r="R50" s="3">
        <f>IF(Q60=0,"- - -",Q50/Q60*100)</f>
        <v>4.1143216080402008</v>
      </c>
      <c r="S50" s="2">
        <v>95</v>
      </c>
      <c r="T50" s="3">
        <f>IF(S60=0,"- - -",S50/S60*100)</f>
        <v>8.1405312767780647</v>
      </c>
      <c r="U50" s="2">
        <v>171</v>
      </c>
      <c r="V50" s="3">
        <f>IF(U60=0,"- - -",U50/U60*100)</f>
        <v>3.6198137171888232</v>
      </c>
      <c r="W50" s="2">
        <v>16</v>
      </c>
      <c r="X50" s="3">
        <f>IF(W60=0,"- - -",W50/W60*100)</f>
        <v>2.3809523809523809</v>
      </c>
      <c r="Y50" s="2">
        <v>78</v>
      </c>
      <c r="Z50" s="3">
        <f>IF(Y60=0,"- - -",Y50/Y60*100)</f>
        <v>4.9649904519414392</v>
      </c>
      <c r="AA50" s="2">
        <v>2</v>
      </c>
      <c r="AB50" s="3">
        <f>IF(AA60=0,"- - -",AA50/AA60*100)</f>
        <v>6.8965517241379306</v>
      </c>
      <c r="AC50" s="26">
        <f t="shared" si="2"/>
        <v>4012</v>
      </c>
      <c r="AD50" s="29">
        <f>IF(AC60=0,"- - -",AC50/AC60*100)</f>
        <v>3.2171667762577587</v>
      </c>
    </row>
    <row r="51" spans="1:30" x14ac:dyDescent="0.3">
      <c r="A51" s="60">
        <v>3</v>
      </c>
      <c r="B51" s="62" t="s">
        <v>183</v>
      </c>
      <c r="C51" s="9">
        <v>783</v>
      </c>
      <c r="D51" s="3">
        <f>IF(C60=0,"- - -",C51/C60*100)</f>
        <v>13.865769435098283</v>
      </c>
      <c r="E51" s="2">
        <v>10170</v>
      </c>
      <c r="F51" s="3">
        <f>IF(E60=0,"- - -",E51/E60*100)</f>
        <v>9.6739213149684193</v>
      </c>
      <c r="G51" s="2">
        <v>33</v>
      </c>
      <c r="H51" s="3">
        <f>IF(G60=0,"- - -",G51/G60*100)</f>
        <v>14.224137931034484</v>
      </c>
      <c r="I51" s="2">
        <v>126</v>
      </c>
      <c r="J51" s="3">
        <f>IF(I60=0,"- - -",I51/I60*100)</f>
        <v>10.24390243902439</v>
      </c>
      <c r="K51" s="2">
        <v>26</v>
      </c>
      <c r="L51" s="3">
        <f>IF(K60=0,"- - -",K51/K60*100)</f>
        <v>15.853658536585366</v>
      </c>
      <c r="M51" s="2">
        <v>2</v>
      </c>
      <c r="N51" s="3">
        <f>IF(M60=0,"- - -",M51/M60*100)</f>
        <v>8.695652173913043</v>
      </c>
      <c r="O51" s="2">
        <v>116</v>
      </c>
      <c r="P51" s="3">
        <f>IF(O60=0,"- - -",O51/O60*100)</f>
        <v>12.406417112299465</v>
      </c>
      <c r="Q51" s="2">
        <v>432</v>
      </c>
      <c r="R51" s="3">
        <f>IF(Q60=0,"- - -",Q51/Q60*100)</f>
        <v>13.5678391959799</v>
      </c>
      <c r="S51" s="2">
        <v>212</v>
      </c>
      <c r="T51" s="3">
        <f>IF(S60=0,"- - -",S51/S60*100)</f>
        <v>18.166238217652101</v>
      </c>
      <c r="U51" s="2">
        <v>656</v>
      </c>
      <c r="V51" s="3">
        <f>IF(U60=0,"- - -",U51/U60*100)</f>
        <v>13.88653683319221</v>
      </c>
      <c r="W51" s="2">
        <v>79</v>
      </c>
      <c r="X51" s="3">
        <f>IF(W60=0,"- - -",W51/W60*100)</f>
        <v>11.755952380952381</v>
      </c>
      <c r="Y51" s="2">
        <v>293</v>
      </c>
      <c r="Z51" s="3">
        <f>IF(Y60=0,"- - -",Y51/Y60*100)</f>
        <v>18.650541056651814</v>
      </c>
      <c r="AA51" s="2">
        <v>5</v>
      </c>
      <c r="AB51" s="3">
        <f>IF(AA60=0,"- - -",AA51/AA60*100)</f>
        <v>17.241379310344829</v>
      </c>
      <c r="AC51" s="26">
        <f t="shared" si="2"/>
        <v>12933</v>
      </c>
      <c r="AD51" s="29">
        <f>IF(AC60=0,"- - -",AC51/AC60*100)</f>
        <v>10.370792103026318</v>
      </c>
    </row>
    <row r="52" spans="1:30" x14ac:dyDescent="0.3">
      <c r="A52" s="60">
        <v>4</v>
      </c>
      <c r="B52" s="62" t="s">
        <v>183</v>
      </c>
      <c r="C52" s="9">
        <v>1897</v>
      </c>
      <c r="D52" s="3">
        <f>IF(C60=0,"- - -",C52/C60*100)</f>
        <v>33.59305826102355</v>
      </c>
      <c r="E52" s="2">
        <v>31785</v>
      </c>
      <c r="F52" s="3">
        <f>IF(E60=0,"- - -",E52/E60*100)</f>
        <v>30.234571189407198</v>
      </c>
      <c r="G52" s="2">
        <v>78</v>
      </c>
      <c r="H52" s="3">
        <f>IF(G60=0,"- - -",G52/G60*100)</f>
        <v>33.620689655172413</v>
      </c>
      <c r="I52" s="2">
        <v>391</v>
      </c>
      <c r="J52" s="3">
        <f>IF(I60=0,"- - -",I52/I60*100)</f>
        <v>31.788617886178862</v>
      </c>
      <c r="K52" s="2">
        <v>63</v>
      </c>
      <c r="L52" s="3">
        <f>IF(K60=0,"- - -",K52/K60*100)</f>
        <v>38.414634146341463</v>
      </c>
      <c r="M52" s="2">
        <v>7</v>
      </c>
      <c r="N52" s="3">
        <f>IF(M60=0,"- - -",M52/M60*100)</f>
        <v>30.434782608695656</v>
      </c>
      <c r="O52" s="2">
        <v>233</v>
      </c>
      <c r="P52" s="3">
        <f>IF(O60=0,"- - -",O52/O60*100)</f>
        <v>24.919786096256686</v>
      </c>
      <c r="Q52" s="2">
        <v>1079</v>
      </c>
      <c r="R52" s="3">
        <f>IF(Q60=0,"- - -",Q52/Q60*100)</f>
        <v>33.888190954773869</v>
      </c>
      <c r="S52" s="2">
        <v>372</v>
      </c>
      <c r="T52" s="3">
        <f>IF(S60=0,"- - -",S52/S60*100)</f>
        <v>31.876606683804624</v>
      </c>
      <c r="U52" s="2">
        <v>1553</v>
      </c>
      <c r="V52" s="3">
        <f>IF(U60=0,"- - -",U52/U60*100)</f>
        <v>32.874682472480949</v>
      </c>
      <c r="W52" s="2">
        <v>201</v>
      </c>
      <c r="X52" s="3">
        <f>IF(W60=0,"- - -",W52/W60*100)</f>
        <v>29.910714285714285</v>
      </c>
      <c r="Y52" s="2">
        <v>488</v>
      </c>
      <c r="Z52" s="3">
        <f>IF(Y60=0,"- - -",Y52/Y60*100)</f>
        <v>31.063017186505409</v>
      </c>
      <c r="AA52" s="2">
        <v>11</v>
      </c>
      <c r="AB52" s="3">
        <f>IF(AA60=0,"- - -",AA52/AA60*100)</f>
        <v>37.931034482758619</v>
      </c>
      <c r="AC52" s="26">
        <f t="shared" si="2"/>
        <v>38158</v>
      </c>
      <c r="AD52" s="29">
        <f>IF(AC60=0,"- - -",AC52/AC60*100)</f>
        <v>30.598367360030792</v>
      </c>
    </row>
    <row r="53" spans="1:30" x14ac:dyDescent="0.3">
      <c r="A53" s="60">
        <v>5</v>
      </c>
      <c r="B53" s="62" t="s">
        <v>183</v>
      </c>
      <c r="C53" s="9">
        <v>1358</v>
      </c>
      <c r="D53" s="3">
        <f>IF(C60=0,"- - -",C53/C60*100)</f>
        <v>24.048167168408003</v>
      </c>
      <c r="E53" s="2">
        <v>32513</v>
      </c>
      <c r="F53" s="3">
        <f>IF(E60=0,"- - -",E53/E60*100)</f>
        <v>30.927060345483603</v>
      </c>
      <c r="G53" s="2">
        <v>56</v>
      </c>
      <c r="H53" s="3">
        <f>IF(G60=0,"- - -",G53/G60*100)</f>
        <v>24.137931034482758</v>
      </c>
      <c r="I53" s="2">
        <v>396</v>
      </c>
      <c r="J53" s="3">
        <f>IF(I60=0,"- - -",I53/I60*100)</f>
        <v>32.195121951219512</v>
      </c>
      <c r="K53" s="2">
        <v>28</v>
      </c>
      <c r="L53" s="3">
        <f>IF(K60=0,"- - -",K53/K60*100)</f>
        <v>17.073170731707318</v>
      </c>
      <c r="M53" s="2">
        <v>8</v>
      </c>
      <c r="N53" s="3">
        <f>IF(M60=0,"- - -",M53/M60*100)</f>
        <v>34.782608695652172</v>
      </c>
      <c r="O53" s="2">
        <v>186</v>
      </c>
      <c r="P53" s="3">
        <f>IF(O60=0,"- - -",O53/O60*100)</f>
        <v>19.893048128342247</v>
      </c>
      <c r="Q53" s="2">
        <v>826</v>
      </c>
      <c r="R53" s="3">
        <f>IF(Q60=0,"- - -",Q53/Q60*100)</f>
        <v>25.942211055276381</v>
      </c>
      <c r="S53" s="2">
        <v>249</v>
      </c>
      <c r="T53" s="3">
        <f>IF(S60=0,"- - -",S53/S60*100)</f>
        <v>21.336760925449873</v>
      </c>
      <c r="U53" s="2">
        <v>1091</v>
      </c>
      <c r="V53" s="3">
        <f>IF(U60=0,"- - -",U53/U60*100)</f>
        <v>23.094834885690094</v>
      </c>
      <c r="W53" s="2">
        <v>184</v>
      </c>
      <c r="X53" s="3">
        <f>IF(W60=0,"- - -",W53/W60*100)</f>
        <v>27.380952380952383</v>
      </c>
      <c r="Y53" s="2">
        <v>318</v>
      </c>
      <c r="Z53" s="3">
        <f>IF(Y60=0,"- - -",Y53/Y60*100)</f>
        <v>20.241884150222788</v>
      </c>
      <c r="AA53" s="2">
        <v>4</v>
      </c>
      <c r="AB53" s="3">
        <f>IF(AA60=0,"- - -",AA53/AA60*100)</f>
        <v>13.793103448275861</v>
      </c>
      <c r="AC53" s="26">
        <f t="shared" si="2"/>
        <v>37217</v>
      </c>
      <c r="AD53" s="29">
        <f>IF(AC60=0,"- - -",AC53/AC60*100)</f>
        <v>29.843792600195663</v>
      </c>
    </row>
    <row r="54" spans="1:30" x14ac:dyDescent="0.3">
      <c r="A54" s="60">
        <v>6</v>
      </c>
      <c r="B54" s="62" t="s">
        <v>183</v>
      </c>
      <c r="C54" s="9">
        <v>549</v>
      </c>
      <c r="D54" s="3">
        <f>IF(C60=0,"- - -",C54/C60*100)</f>
        <v>9.7219762705861523</v>
      </c>
      <c r="E54" s="2">
        <v>13848</v>
      </c>
      <c r="F54" s="3">
        <f>IF(E60=0,"- - -",E54/E60*100)</f>
        <v>13.172513507343428</v>
      </c>
      <c r="G54" s="2">
        <v>26</v>
      </c>
      <c r="H54" s="3">
        <f>IF(G60=0,"- - -",G54/G60*100)</f>
        <v>11.206896551724139</v>
      </c>
      <c r="I54" s="2">
        <v>149</v>
      </c>
      <c r="J54" s="3">
        <f>IF(I60=0,"- - -",I54/I60*100)</f>
        <v>12.113821138211382</v>
      </c>
      <c r="K54" s="2">
        <v>16</v>
      </c>
      <c r="L54" s="3">
        <f>IF(K60=0,"- - -",K54/K60*100)</f>
        <v>9.7560975609756095</v>
      </c>
      <c r="M54" s="2">
        <v>1</v>
      </c>
      <c r="N54" s="3">
        <f>IF(M60=0,"- - -",M54/M60*100)</f>
        <v>4.3478260869565215</v>
      </c>
      <c r="O54" s="2">
        <v>86</v>
      </c>
      <c r="P54" s="3">
        <f>IF(O60=0,"- - -",O54/O60*100)</f>
        <v>9.1978609625668444</v>
      </c>
      <c r="Q54" s="2">
        <v>349</v>
      </c>
      <c r="R54" s="3">
        <f>IF(Q60=0,"- - -",Q54/Q60*100)</f>
        <v>10.961055276381909</v>
      </c>
      <c r="S54" s="2">
        <v>103</v>
      </c>
      <c r="T54" s="3">
        <f>IF(S60=0,"- - -",S54/S60*100)</f>
        <v>8.8260497000856883</v>
      </c>
      <c r="U54" s="2">
        <v>533</v>
      </c>
      <c r="V54" s="3">
        <f>IF(U60=0,"- - -",U54/U60*100)</f>
        <v>11.282811176968671</v>
      </c>
      <c r="W54" s="2">
        <v>99</v>
      </c>
      <c r="X54" s="3">
        <f>IF(W60=0,"- - -",W54/W60*100)</f>
        <v>14.732142857142858</v>
      </c>
      <c r="Y54" s="2">
        <v>193</v>
      </c>
      <c r="Z54" s="3">
        <f>IF(Y60=0,"- - -",Y54/Y60*100)</f>
        <v>12.285168682367917</v>
      </c>
      <c r="AA54" s="2">
        <v>3</v>
      </c>
      <c r="AB54" s="3">
        <f>IF(AA60=0,"- - -",AA54/AA60*100)</f>
        <v>10.344827586206897</v>
      </c>
      <c r="AC54" s="26">
        <f t="shared" si="2"/>
        <v>15955</v>
      </c>
      <c r="AD54" s="29">
        <f>IF(AC60=0,"- - -",AC54/AC60*100)</f>
        <v>12.794091703687071</v>
      </c>
    </row>
    <row r="55" spans="1:30" x14ac:dyDescent="0.3">
      <c r="A55" s="60">
        <v>7</v>
      </c>
      <c r="B55" s="62" t="s">
        <v>183</v>
      </c>
      <c r="C55" s="9">
        <v>327</v>
      </c>
      <c r="D55" s="3">
        <f>IF(C60=0,"- - -",C55/C60*100)</f>
        <v>5.7906853196387464</v>
      </c>
      <c r="E55" s="2">
        <v>6050</v>
      </c>
      <c r="F55" s="3">
        <f>IF(E60=0,"- - -",E55/E60*100)</f>
        <v>5.7548892778327376</v>
      </c>
      <c r="G55" s="2">
        <v>17</v>
      </c>
      <c r="H55" s="3">
        <f>IF(G60=0,"- - -",G55/G60*100)</f>
        <v>7.3275862068965507</v>
      </c>
      <c r="I55" s="2">
        <v>49</v>
      </c>
      <c r="J55" s="3">
        <f>IF(I60=0,"- - -",I55/I60*100)</f>
        <v>3.9837398373983741</v>
      </c>
      <c r="K55" s="2">
        <v>9</v>
      </c>
      <c r="L55" s="3">
        <f>IF(K60=0,"- - -",K55/K60*100)</f>
        <v>5.4878048780487809</v>
      </c>
      <c r="M55" s="2">
        <v>2</v>
      </c>
      <c r="N55" s="3">
        <f>IF(M60=0,"- - -",M55/M60*100)</f>
        <v>8.695652173913043</v>
      </c>
      <c r="O55" s="2">
        <v>35</v>
      </c>
      <c r="P55" s="3">
        <f>IF(O60=0,"- - -",O55/O60*100)</f>
        <v>3.7433155080213902</v>
      </c>
      <c r="Q55" s="2">
        <v>140</v>
      </c>
      <c r="R55" s="3">
        <f>IF(Q60=0,"- - -",Q55/Q60*100)</f>
        <v>4.3969849246231156</v>
      </c>
      <c r="S55" s="2">
        <v>53</v>
      </c>
      <c r="T55" s="3">
        <f>IF(S60=0,"- - -",S55/S60*100)</f>
        <v>4.5415595544130252</v>
      </c>
      <c r="U55" s="2">
        <v>301</v>
      </c>
      <c r="V55" s="3">
        <f>IF(U60=0,"- - -",U55/U60*100)</f>
        <v>6.3717188823031332</v>
      </c>
      <c r="W55" s="2">
        <v>40</v>
      </c>
      <c r="X55" s="3">
        <f>IF(W60=0,"- - -",W55/W60*100)</f>
        <v>5.9523809523809517</v>
      </c>
      <c r="Y55" s="2">
        <v>89</v>
      </c>
      <c r="Z55" s="3">
        <f>IF(Y60=0,"- - -",Y55/Y60*100)</f>
        <v>5.6651814131126672</v>
      </c>
      <c r="AA55" s="2">
        <v>1</v>
      </c>
      <c r="AB55" s="3">
        <f>IF(AA60=0,"- - -",AA55/AA60*100)</f>
        <v>3.4482758620689653</v>
      </c>
      <c r="AC55" s="26">
        <f t="shared" si="2"/>
        <v>7113</v>
      </c>
      <c r="AD55" s="29">
        <f>IF(AC60=0,"- - -",AC55/AC60*100)</f>
        <v>5.703815373759082</v>
      </c>
    </row>
    <row r="56" spans="1:30" x14ac:dyDescent="0.3">
      <c r="A56" s="60">
        <v>8</v>
      </c>
      <c r="B56" s="62" t="s">
        <v>183</v>
      </c>
      <c r="C56" s="9">
        <v>136</v>
      </c>
      <c r="D56" s="3">
        <f>IF(C60=0,"- - -",C56/C60*100)</f>
        <v>2.4083584204002126</v>
      </c>
      <c r="E56" s="2">
        <v>2192</v>
      </c>
      <c r="F56" s="3">
        <f>IF(E60=0,"- - -",E56/E60*100)</f>
        <v>2.0850772391751007</v>
      </c>
      <c r="G56" s="2">
        <v>1</v>
      </c>
      <c r="H56" s="3">
        <f>IF(G60=0,"- - -",G56/G60*100)</f>
        <v>0.43103448275862066</v>
      </c>
      <c r="I56" s="2">
        <v>22</v>
      </c>
      <c r="J56" s="3">
        <f>IF(I60=0,"- - -",I56/I60*100)</f>
        <v>1.788617886178862</v>
      </c>
      <c r="K56" s="2">
        <v>5</v>
      </c>
      <c r="L56" s="3">
        <f>IF(K60=0,"- - -",K56/K60*100)</f>
        <v>3.0487804878048781</v>
      </c>
      <c r="M56" s="2">
        <v>0</v>
      </c>
      <c r="N56" s="3">
        <f>IF(M60=0,"- - -",M56/M60*100)</f>
        <v>0</v>
      </c>
      <c r="O56" s="2">
        <v>14</v>
      </c>
      <c r="P56" s="3">
        <f>IF(O60=0,"- - -",O56/O60*100)</f>
        <v>1.4973262032085561</v>
      </c>
      <c r="Q56" s="2">
        <v>61</v>
      </c>
      <c r="R56" s="3">
        <f>IF(Q60=0,"- - -",Q56/Q60*100)</f>
        <v>1.9158291457286432</v>
      </c>
      <c r="S56" s="2">
        <v>24</v>
      </c>
      <c r="T56" s="3">
        <f>IF(S60=0,"- - -",S56/S60*100)</f>
        <v>2.0565552699228791</v>
      </c>
      <c r="U56" s="2">
        <v>134</v>
      </c>
      <c r="V56" s="3">
        <f>IF(U60=0,"- - -",U56/U60*100)</f>
        <v>2.8365791701947503</v>
      </c>
      <c r="W56" s="2">
        <v>20</v>
      </c>
      <c r="X56" s="3">
        <f>IF(W60=0,"- - -",W56/W60*100)</f>
        <v>2.9761904761904758</v>
      </c>
      <c r="Y56" s="2">
        <v>30</v>
      </c>
      <c r="Z56" s="3">
        <f>IF(Y60=0,"- - -",Y56/Y60*100)</f>
        <v>1.9096117122851686</v>
      </c>
      <c r="AA56" s="2">
        <v>1</v>
      </c>
      <c r="AB56" s="3">
        <f>IF(AA60=0,"- - -",AA56/AA60*100)</f>
        <v>3.4482758620689653</v>
      </c>
      <c r="AC56" s="26">
        <f t="shared" si="2"/>
        <v>2640</v>
      </c>
      <c r="AD56" s="29">
        <f>IF(AC60=0,"- - -",AC56/AC60*100)</f>
        <v>2.1169791349253444</v>
      </c>
    </row>
    <row r="57" spans="1:30" x14ac:dyDescent="0.3">
      <c r="A57" s="60">
        <v>9</v>
      </c>
      <c r="B57" s="62" t="s">
        <v>183</v>
      </c>
      <c r="C57" s="9">
        <v>37</v>
      </c>
      <c r="D57" s="3">
        <f>IF(C60=0,"- - -",C57/C60*100)</f>
        <v>0.65521515849123424</v>
      </c>
      <c r="E57" s="2">
        <v>839</v>
      </c>
      <c r="F57" s="3">
        <f>IF(E60=0,"- - -",E57/E60*100)</f>
        <v>0.79807472795068857</v>
      </c>
      <c r="G57" s="2">
        <v>2</v>
      </c>
      <c r="H57" s="3">
        <f>IF(G60=0,"- - -",G57/G60*100)</f>
        <v>0.86206896551724133</v>
      </c>
      <c r="I57" s="2">
        <v>12</v>
      </c>
      <c r="J57" s="3">
        <f>IF(I60=0,"- - -",I57/I60*100)</f>
        <v>0.97560975609756095</v>
      </c>
      <c r="K57" s="2">
        <v>2</v>
      </c>
      <c r="L57" s="3">
        <f>IF(K60=0,"- - -",K57/K60*100)</f>
        <v>1.2195121951219512</v>
      </c>
      <c r="M57" s="2">
        <v>1</v>
      </c>
      <c r="N57" s="3">
        <f>IF(M60=0,"- - -",M57/M60*100)</f>
        <v>4.3478260869565215</v>
      </c>
      <c r="O57" s="2">
        <v>6</v>
      </c>
      <c r="P57" s="3">
        <f>IF(O60=0,"- - -",O57/O60*100)</f>
        <v>0.64171122994652408</v>
      </c>
      <c r="Q57" s="2">
        <v>26</v>
      </c>
      <c r="R57" s="3">
        <f>IF(Q60=0,"- - -",Q57/Q60*100)</f>
        <v>0.81658291457286436</v>
      </c>
      <c r="S57" s="2">
        <v>2</v>
      </c>
      <c r="T57" s="3">
        <f>IF(S60=0,"- - -",S57/S60*100)</f>
        <v>0.17137960582690662</v>
      </c>
      <c r="U57" s="2">
        <v>60</v>
      </c>
      <c r="V57" s="3">
        <f>IF(U60=0,"- - -",U57/U60*100)</f>
        <v>1.2701100762066047</v>
      </c>
      <c r="W57" s="2">
        <v>6</v>
      </c>
      <c r="X57" s="3">
        <f>IF(W60=0,"- - -",W57/W60*100)</f>
        <v>0.89285714285714279</v>
      </c>
      <c r="Y57" s="2">
        <v>8</v>
      </c>
      <c r="Z57" s="3">
        <f>IF(Y60=0,"- - -",Y57/Y60*100)</f>
        <v>0.50922978994271162</v>
      </c>
      <c r="AA57" s="2">
        <v>0</v>
      </c>
      <c r="AB57" s="3">
        <f>IF(AA60=0,"- - -",AA57/AA60*100)</f>
        <v>0</v>
      </c>
      <c r="AC57" s="26">
        <f t="shared" si="2"/>
        <v>1001</v>
      </c>
      <c r="AD57" s="29">
        <f>IF(AC60=0,"- - -",AC57/AC60*100)</f>
        <v>0.80268792199252648</v>
      </c>
    </row>
    <row r="58" spans="1:30" x14ac:dyDescent="0.3">
      <c r="A58" s="61">
        <v>10</v>
      </c>
      <c r="B58" s="62" t="s">
        <v>183</v>
      </c>
      <c r="C58" s="10">
        <v>19</v>
      </c>
      <c r="D58" s="7">
        <f>IF(C60=0,"- - -",C58/C60*100)</f>
        <v>0.33646183814414732</v>
      </c>
      <c r="E58" s="6">
        <v>534</v>
      </c>
      <c r="F58" s="7">
        <f>IF(E60=0,"- - -",E58/E60*100)</f>
        <v>0.50795221063845974</v>
      </c>
      <c r="G58" s="6">
        <v>2</v>
      </c>
      <c r="H58" s="7">
        <f>IF(G60=0,"- - -",G58/G60*100)</f>
        <v>0.86206896551724133</v>
      </c>
      <c r="I58" s="6">
        <v>6</v>
      </c>
      <c r="J58" s="7">
        <f>IF(I60=0,"- - -",I58/I60*100)</f>
        <v>0.48780487804878048</v>
      </c>
      <c r="K58" s="6">
        <v>0</v>
      </c>
      <c r="L58" s="7">
        <f>IF(K60=0,"- - -",K58/K60*100)</f>
        <v>0</v>
      </c>
      <c r="M58" s="6">
        <v>0</v>
      </c>
      <c r="N58" s="7">
        <f>IF(M60=0,"- - -",M58/M60*100)</f>
        <v>0</v>
      </c>
      <c r="O58" s="6">
        <v>5</v>
      </c>
      <c r="P58" s="7">
        <f>IF(O60=0,"- - -",O58/O60*100)</f>
        <v>0.53475935828876997</v>
      </c>
      <c r="Q58" s="6">
        <v>10</v>
      </c>
      <c r="R58" s="7">
        <f>IF(Q60=0,"- - -",Q58/Q60*100)</f>
        <v>0.314070351758794</v>
      </c>
      <c r="S58" s="6">
        <v>5</v>
      </c>
      <c r="T58" s="7">
        <f>IF(S60=0,"- - -",S58/S60*100)</f>
        <v>0.42844901456726653</v>
      </c>
      <c r="U58" s="6">
        <v>35</v>
      </c>
      <c r="V58" s="7">
        <f>IF(U60=0,"- - -",U58/U60*100)</f>
        <v>0.7408975444538527</v>
      </c>
      <c r="W58" s="6">
        <v>4</v>
      </c>
      <c r="X58" s="7">
        <f>IF(W60=0,"- - -",W58/W60*100)</f>
        <v>0.59523809523809523</v>
      </c>
      <c r="Y58" s="6">
        <v>4</v>
      </c>
      <c r="Z58" s="7">
        <f>IF(Y60=0,"- - -",Y58/Y60*100)</f>
        <v>0.25461489497135581</v>
      </c>
      <c r="AA58" s="6">
        <v>0</v>
      </c>
      <c r="AB58" s="7">
        <f>IF(AA60=0,"- - -",AA58/AA60*100)</f>
        <v>0</v>
      </c>
      <c r="AC58" s="26">
        <f t="shared" si="2"/>
        <v>624</v>
      </c>
      <c r="AD58" s="29">
        <f>IF(AC60=0,"- - -",AC58/AC60*100)</f>
        <v>0.50037688643689959</v>
      </c>
    </row>
    <row r="59" spans="1:30" ht="15" thickBot="1" x14ac:dyDescent="0.35">
      <c r="A59" s="61" t="s">
        <v>12</v>
      </c>
      <c r="B59" s="62" t="s">
        <v>183</v>
      </c>
      <c r="C59" s="10">
        <v>98</v>
      </c>
      <c r="D59" s="7">
        <f>IF(C60=0,"- - -",C59/C60*100)</f>
        <v>1.7354347441119178</v>
      </c>
      <c r="E59" s="6">
        <v>1834</v>
      </c>
      <c r="F59" s="7">
        <f>IF(E60=0,"- - -",E59/E60*100)</f>
        <v>1.7445399893463207</v>
      </c>
      <c r="G59" s="6">
        <v>2</v>
      </c>
      <c r="H59" s="7">
        <f>IF(G60=0,"- - -",G59/G60*100)</f>
        <v>0.86206896551724133</v>
      </c>
      <c r="I59" s="6">
        <v>29</v>
      </c>
      <c r="J59" s="7">
        <f>IF(I60=0,"- - -",I59/I60*100)</f>
        <v>2.3577235772357725</v>
      </c>
      <c r="K59" s="6">
        <v>1</v>
      </c>
      <c r="L59" s="7">
        <f>IF(K60=0,"- - -",K59/K60*100)</f>
        <v>0.6097560975609756</v>
      </c>
      <c r="M59" s="6">
        <v>0</v>
      </c>
      <c r="N59" s="7">
        <f>IF(M60=0,"- - -",M59/M60*100)</f>
        <v>0</v>
      </c>
      <c r="O59" s="6">
        <v>17</v>
      </c>
      <c r="P59" s="7">
        <f>IF(O60=0,"- - -",O59/O60*100)</f>
        <v>1.8181818181818181</v>
      </c>
      <c r="Q59" s="6">
        <v>66</v>
      </c>
      <c r="R59" s="7">
        <f>IF(Q60=0,"- - -",Q59/Q60*100)</f>
        <v>2.0728643216080402</v>
      </c>
      <c r="S59" s="6">
        <v>12</v>
      </c>
      <c r="T59" s="7">
        <f>IF(S60=0,"- - -",S59/S60*100)</f>
        <v>1.0282776349614395</v>
      </c>
      <c r="U59" s="6">
        <v>126</v>
      </c>
      <c r="V59" s="7">
        <f>IF(U60=0,"- - -",U59/U60*100)</f>
        <v>2.6672311600338694</v>
      </c>
      <c r="W59" s="6">
        <v>15</v>
      </c>
      <c r="X59" s="7">
        <f>IF(W60=0,"- - -",W59/W60*100)</f>
        <v>2.2321428571428572</v>
      </c>
      <c r="Y59" s="6">
        <v>33</v>
      </c>
      <c r="Z59" s="7">
        <f>IF(Y60=0,"- - -",Y59/Y60*100)</f>
        <v>2.1005728835136859</v>
      </c>
      <c r="AA59" s="6">
        <v>0</v>
      </c>
      <c r="AB59" s="7">
        <f>IF(AA60=0,"- - -",AA59/AA60*100)</f>
        <v>0</v>
      </c>
      <c r="AC59" s="26">
        <f t="shared" si="2"/>
        <v>2233</v>
      </c>
      <c r="AD59" s="29">
        <f>IF(AC60=0,"- - -",AC59/AC60*100)</f>
        <v>1.7906115182910205</v>
      </c>
    </row>
    <row r="60" spans="1:30" x14ac:dyDescent="0.3">
      <c r="A60" s="161" t="s">
        <v>153</v>
      </c>
      <c r="B60" s="162"/>
      <c r="C60" s="14">
        <f>SUM(C48:C59)</f>
        <v>5647</v>
      </c>
      <c r="D60" s="15">
        <f>IF(C60=0,"- - -",C60/C60*100)</f>
        <v>100</v>
      </c>
      <c r="E60" s="16">
        <f>SUM(E48:E59)</f>
        <v>105128</v>
      </c>
      <c r="F60" s="15">
        <f>IF(E60=0,"- - -",E60/E60*100)</f>
        <v>100</v>
      </c>
      <c r="G60" s="16">
        <f>SUM(G48:G59)</f>
        <v>232</v>
      </c>
      <c r="H60" s="15">
        <f>IF(G60=0,"- - -",G60/G60*100)</f>
        <v>100</v>
      </c>
      <c r="I60" s="16">
        <f>SUM(I48:I59)</f>
        <v>1230</v>
      </c>
      <c r="J60" s="15">
        <f>IF(I60=0,"- - -",I60/I60*100)</f>
        <v>100</v>
      </c>
      <c r="K60" s="16">
        <f>SUM(K48:K59)</f>
        <v>164</v>
      </c>
      <c r="L60" s="15">
        <f>IF(K60=0,"- - -",K60/K60*100)</f>
        <v>100</v>
      </c>
      <c r="M60" s="16">
        <f>SUM(M48:M59)</f>
        <v>23</v>
      </c>
      <c r="N60" s="15">
        <f>IF(M60=0,"- - -",M60/M60*100)</f>
        <v>100</v>
      </c>
      <c r="O60" s="16">
        <f>SUM(O48:O59)</f>
        <v>935</v>
      </c>
      <c r="P60" s="15">
        <f>IF(O60=0,"- - -",O60/O60*100)</f>
        <v>100</v>
      </c>
      <c r="Q60" s="16">
        <f>SUM(Q48:Q59)</f>
        <v>3184</v>
      </c>
      <c r="R60" s="15">
        <f>IF(Q60=0,"- - -",Q60/Q60*100)</f>
        <v>100</v>
      </c>
      <c r="S60" s="16">
        <f>SUM(S48:S59)</f>
        <v>1167</v>
      </c>
      <c r="T60" s="15">
        <f>IF(S60=0,"- - -",S60/S60*100)</f>
        <v>100</v>
      </c>
      <c r="U60" s="16">
        <f>SUM(U48:U59)</f>
        <v>4724</v>
      </c>
      <c r="V60" s="15">
        <f>IF(U60=0,"- - -",U60/U60*100)</f>
        <v>100</v>
      </c>
      <c r="W60" s="16">
        <f>SUM(W48:W59)</f>
        <v>672</v>
      </c>
      <c r="X60" s="15">
        <f>IF(W60=0,"- - -",W60/W60*100)</f>
        <v>100</v>
      </c>
      <c r="Y60" s="16">
        <f>SUM(Y48:Y59)</f>
        <v>1571</v>
      </c>
      <c r="Z60" s="15">
        <f>IF(Y60=0,"- - -",Y60/Y60*100)</f>
        <v>100</v>
      </c>
      <c r="AA60" s="16">
        <f>SUM(AA48:AA59)</f>
        <v>29</v>
      </c>
      <c r="AB60" s="15">
        <f>IF(AA60=0,"- - -",AA60/AA60*100)</f>
        <v>100</v>
      </c>
      <c r="AC60" s="22">
        <f>SUM(AC48:AC59)</f>
        <v>124706</v>
      </c>
      <c r="AD60" s="23">
        <f>IF(AC60=0,"- - -",AC60/AC60*100)</f>
        <v>100</v>
      </c>
    </row>
    <row r="61" spans="1:30" ht="15" thickBot="1" x14ac:dyDescent="0.35">
      <c r="A61" s="163" t="s">
        <v>165</v>
      </c>
      <c r="B61" s="164"/>
      <c r="C61" s="18">
        <f>IF($AC60=0,"- - -",C60/$AC60*100)</f>
        <v>4.5282504450467496</v>
      </c>
      <c r="D61" s="19"/>
      <c r="E61" s="20">
        <f>IF($AC60=0,"- - -",E60/$AC60*100)</f>
        <v>84.300675188042277</v>
      </c>
      <c r="F61" s="19"/>
      <c r="G61" s="20">
        <f>IF($AC60=0,"- - -",G60/$AC60*100)</f>
        <v>0.1860375603419242</v>
      </c>
      <c r="H61" s="19"/>
      <c r="I61" s="20">
        <f>IF($AC60=0,"- - -",I60/$AC60*100)</f>
        <v>0.98631982422658104</v>
      </c>
      <c r="J61" s="19"/>
      <c r="K61" s="20">
        <f>IF($AC60=0,"- - -",K60/$AC60*100)</f>
        <v>0.13150930989687745</v>
      </c>
      <c r="L61" s="19"/>
      <c r="M61" s="20">
        <f>IF($AC60=0,"- - -",M60/$AC60*100)</f>
        <v>1.8443378827001106E-2</v>
      </c>
      <c r="N61" s="19"/>
      <c r="O61" s="20">
        <f>IF($AC60=0,"- - -",O60/$AC60*100)</f>
        <v>0.74976344361939273</v>
      </c>
      <c r="P61" s="19"/>
      <c r="Q61" s="20">
        <f>IF($AC60=0,"- - -",Q60/$AC60*100)</f>
        <v>2.5532051384857186</v>
      </c>
      <c r="R61" s="19"/>
      <c r="S61" s="20">
        <f>IF($AC60=0,"- - -",S60/$AC60*100)</f>
        <v>0.93580100396131705</v>
      </c>
      <c r="T61" s="19"/>
      <c r="U61" s="20">
        <f>IF($AC60=0,"- - -",U60/$AC60*100)</f>
        <v>3.788109633858836</v>
      </c>
      <c r="V61" s="19"/>
      <c r="W61" s="20">
        <f>IF($AC60=0,"- - -",W60/$AC60*100)</f>
        <v>0.53886741616281497</v>
      </c>
      <c r="X61" s="19"/>
      <c r="Y61" s="168">
        <f>IF($AC60=0,"- - -",Y60/$AC60*100)</f>
        <v>1.2597629624877713</v>
      </c>
      <c r="Z61" s="169"/>
      <c r="AA61" s="168">
        <f>IF($AC60=0,"- - -",AA60/$AC60*100)</f>
        <v>2.3254695042740525E-2</v>
      </c>
      <c r="AB61" s="169"/>
      <c r="AC61" s="24">
        <f>IF($AC60=0,"- - -",AC60/$AC60*100)</f>
        <v>100</v>
      </c>
      <c r="AD61" s="25"/>
    </row>
    <row r="62" spans="1:30" x14ac:dyDescent="0.3">
      <c r="A62" s="156" t="s">
        <v>568</v>
      </c>
      <c r="B62" s="156"/>
      <c r="C62" s="156"/>
      <c r="D62" s="156"/>
      <c r="E62" s="156"/>
      <c r="F62" s="156"/>
    </row>
    <row r="64" spans="1:30" x14ac:dyDescent="0.3">
      <c r="A64" s="1" t="s">
        <v>190</v>
      </c>
      <c r="J64" s="48"/>
      <c r="L64" s="48"/>
    </row>
    <row r="65" spans="1:22" ht="15" thickBot="1" x14ac:dyDescent="0.35"/>
    <row r="66" spans="1:22" ht="14.4" customHeight="1" x14ac:dyDescent="0.3">
      <c r="A66" s="157" t="s">
        <v>407</v>
      </c>
      <c r="B66" s="158"/>
      <c r="C66" s="32" t="s">
        <v>195</v>
      </c>
      <c r="D66" s="33"/>
      <c r="E66" s="33" t="s">
        <v>196</v>
      </c>
      <c r="F66" s="33"/>
      <c r="G66" s="33" t="s">
        <v>197</v>
      </c>
      <c r="H66" s="33"/>
      <c r="I66" s="33" t="s">
        <v>198</v>
      </c>
      <c r="J66" s="33"/>
      <c r="K66" s="33" t="s">
        <v>199</v>
      </c>
      <c r="L66" s="33"/>
      <c r="M66" s="33" t="s">
        <v>200</v>
      </c>
      <c r="N66" s="33"/>
      <c r="O66" s="33" t="s">
        <v>201</v>
      </c>
      <c r="P66" s="33"/>
      <c r="Q66" s="33" t="s">
        <v>202</v>
      </c>
      <c r="R66" s="33"/>
      <c r="S66" s="33" t="s">
        <v>262</v>
      </c>
      <c r="T66" s="33"/>
      <c r="U66" s="35" t="s">
        <v>153</v>
      </c>
      <c r="V66" s="36"/>
    </row>
    <row r="67" spans="1:22"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41" t="s">
        <v>154</v>
      </c>
      <c r="V67" s="42" t="s">
        <v>0</v>
      </c>
    </row>
    <row r="68" spans="1:22" x14ac:dyDescent="0.3">
      <c r="A68" s="59">
        <v>0</v>
      </c>
      <c r="B68" s="62" t="s">
        <v>186</v>
      </c>
      <c r="C68" s="8">
        <v>1</v>
      </c>
      <c r="D68" s="5">
        <f>IF(C80=0,"- - -",C68/C80*100)</f>
        <v>1.9607843137254901</v>
      </c>
      <c r="E68" s="4">
        <v>19</v>
      </c>
      <c r="F68" s="5">
        <f>IF(E80=0,"- - -",E68/E80*100)</f>
        <v>3.6679536679536682</v>
      </c>
      <c r="G68" s="4">
        <v>24</v>
      </c>
      <c r="H68" s="5">
        <f>IF(G80=0,"- - -",G68/G80*100)</f>
        <v>1.8794048551292093</v>
      </c>
      <c r="I68" s="4">
        <v>94</v>
      </c>
      <c r="J68" s="5">
        <f>IF(I80=0,"- - -",I68/I80*100)</f>
        <v>0.56226821390118431</v>
      </c>
      <c r="K68" s="4">
        <v>391</v>
      </c>
      <c r="L68" s="5">
        <f>IF(K80=0,"- - -",K68/K80*100)</f>
        <v>0.42331135578724005</v>
      </c>
      <c r="M68" s="4">
        <v>56</v>
      </c>
      <c r="N68" s="5">
        <f>IF(M80=0,"- - -",M68/M80*100)</f>
        <v>0.40750982389754037</v>
      </c>
      <c r="O68" s="4">
        <v>0</v>
      </c>
      <c r="P68" s="5">
        <f>IF(O80=0,"- - -",O68/O80*100)</f>
        <v>0</v>
      </c>
      <c r="Q68" s="4">
        <v>0</v>
      </c>
      <c r="R68" s="5" t="str">
        <f>IF(Q80=0,"- - -",Q68/Q80*100)</f>
        <v>- - -</v>
      </c>
      <c r="S68" s="4">
        <v>0</v>
      </c>
      <c r="T68" s="5">
        <f>IF(S80=0,"- - -",S68/S80*100)</f>
        <v>0</v>
      </c>
      <c r="U68" s="26">
        <f>C68+E68+G68+I68+K68+M68+O68+Q68+S68</f>
        <v>585</v>
      </c>
      <c r="V68" s="27">
        <f>IF(U80=0,"- - -",U68/U80*100)</f>
        <v>0.46910333103459334</v>
      </c>
    </row>
    <row r="69" spans="1:22" x14ac:dyDescent="0.3">
      <c r="A69" s="60">
        <v>1</v>
      </c>
      <c r="B69" s="62" t="s">
        <v>186</v>
      </c>
      <c r="C69" s="9">
        <v>4</v>
      </c>
      <c r="D69" s="3">
        <f>IF(C80=0,"- - -",C69/C80*100)</f>
        <v>7.8431372549019605</v>
      </c>
      <c r="E69" s="2">
        <v>100</v>
      </c>
      <c r="F69" s="3">
        <f>IF(E80=0,"- - -",E69/E80*100)</f>
        <v>19.305019305019304</v>
      </c>
      <c r="G69" s="2">
        <v>66</v>
      </c>
      <c r="H69" s="3">
        <f>IF(G80=0,"- - -",G69/G80*100)</f>
        <v>5.1683633516053247</v>
      </c>
      <c r="I69" s="2">
        <v>278</v>
      </c>
      <c r="J69" s="3">
        <f>IF(I80=0,"- - -",I69/I80*100)</f>
        <v>1.6628783347290348</v>
      </c>
      <c r="K69" s="2">
        <v>1548</v>
      </c>
      <c r="L69" s="3">
        <f>IF(K80=0,"- - -",K69/K80*100)</f>
        <v>1.6759232193315796</v>
      </c>
      <c r="M69" s="2">
        <v>238</v>
      </c>
      <c r="N69" s="3">
        <f>IF(M80=0,"- - -",M69/M80*100)</f>
        <v>1.7319167515645466</v>
      </c>
      <c r="O69" s="2">
        <v>0</v>
      </c>
      <c r="P69" s="3">
        <f>IF(O80=0,"- - -",O69/O80*100)</f>
        <v>0</v>
      </c>
      <c r="Q69" s="2">
        <v>0</v>
      </c>
      <c r="R69" s="3" t="str">
        <f>IF(Q80=0,"- - -",Q69/Q80*100)</f>
        <v>- - -</v>
      </c>
      <c r="S69" s="2">
        <v>1</v>
      </c>
      <c r="T69" s="3">
        <f>IF(S80=0,"- - -",S69/S80*100)</f>
        <v>5</v>
      </c>
      <c r="U69" s="26">
        <f t="shared" ref="U69:U79" si="3">C69+E69+G69+I69+K69+M69+O69+Q69+S69</f>
        <v>2235</v>
      </c>
      <c r="V69" s="29">
        <f>IF(U80=0,"- - -",U69/U80*100)</f>
        <v>1.7922152903629334</v>
      </c>
    </row>
    <row r="70" spans="1:22" x14ac:dyDescent="0.3">
      <c r="A70" s="60">
        <v>2</v>
      </c>
      <c r="B70" s="62" t="s">
        <v>183</v>
      </c>
      <c r="C70" s="9">
        <v>5</v>
      </c>
      <c r="D70" s="3">
        <f>IF(C80=0,"- - -",C70/C80*100)</f>
        <v>9.8039215686274517</v>
      </c>
      <c r="E70" s="2">
        <v>69</v>
      </c>
      <c r="F70" s="3">
        <f>IF(E80=0,"- - -",E70/E80*100)</f>
        <v>13.320463320463322</v>
      </c>
      <c r="G70" s="2">
        <v>62</v>
      </c>
      <c r="H70" s="3">
        <f>IF(G80=0,"- - -",G70/G80*100)</f>
        <v>4.8551292090837901</v>
      </c>
      <c r="I70" s="2">
        <v>481</v>
      </c>
      <c r="J70" s="3">
        <f>IF(I80=0,"- - -",I70/I80*100)</f>
        <v>2.8771384136858478</v>
      </c>
      <c r="K70" s="2">
        <v>2977</v>
      </c>
      <c r="L70" s="3">
        <f>IF(K80=0,"- - -",K70/K80*100)</f>
        <v>3.2230125477713902</v>
      </c>
      <c r="M70" s="2">
        <v>415</v>
      </c>
      <c r="N70" s="3">
        <f>IF(M80=0,"- - -",M70/M80*100)</f>
        <v>3.0199388735264154</v>
      </c>
      <c r="O70" s="2">
        <v>1</v>
      </c>
      <c r="P70" s="3">
        <f>IF(O80=0,"- - -",O70/O80*100)</f>
        <v>7.6923076923076925</v>
      </c>
      <c r="Q70" s="2">
        <v>0</v>
      </c>
      <c r="R70" s="3" t="str">
        <f>IF(Q80=0,"- - -",Q70/Q80*100)</f>
        <v>- - -</v>
      </c>
      <c r="S70" s="2">
        <v>2</v>
      </c>
      <c r="T70" s="3">
        <f>IF(S80=0,"- - -",S70/S80*100)</f>
        <v>10</v>
      </c>
      <c r="U70" s="26">
        <f t="shared" si="3"/>
        <v>4012</v>
      </c>
      <c r="V70" s="29">
        <f>IF(U80=0,"- - -",U70/U80*100)</f>
        <v>3.2171667762577587</v>
      </c>
    </row>
    <row r="71" spans="1:22" x14ac:dyDescent="0.3">
      <c r="A71" s="60">
        <v>3</v>
      </c>
      <c r="B71" s="62" t="s">
        <v>183</v>
      </c>
      <c r="C71" s="9">
        <v>10</v>
      </c>
      <c r="D71" s="3">
        <f>IF(C80=0,"- - -",C71/C80*100)</f>
        <v>19.607843137254903</v>
      </c>
      <c r="E71" s="2">
        <v>44</v>
      </c>
      <c r="F71" s="3">
        <f>IF(E80=0,"- - -",E71/E80*100)</f>
        <v>8.4942084942084932</v>
      </c>
      <c r="G71" s="2">
        <v>51</v>
      </c>
      <c r="H71" s="3">
        <f>IF(G80=0,"- - -",G71/G80*100)</f>
        <v>3.9937353171495693</v>
      </c>
      <c r="I71" s="2">
        <v>1065</v>
      </c>
      <c r="J71" s="3">
        <f>IF(I80=0,"- - -",I71/I80*100)</f>
        <v>6.3703792319655461</v>
      </c>
      <c r="K71" s="2">
        <v>10379</v>
      </c>
      <c r="L71" s="3">
        <f>IF(K80=0,"- - -",K71/K80*100)</f>
        <v>11.236697088787121</v>
      </c>
      <c r="M71" s="2">
        <v>1382</v>
      </c>
      <c r="N71" s="3">
        <f>IF(M80=0,"- - -",M71/M80*100)</f>
        <v>10.056760296900014</v>
      </c>
      <c r="O71" s="2">
        <v>0</v>
      </c>
      <c r="P71" s="3">
        <f>IF(O80=0,"- - -",O71/O80*100)</f>
        <v>0</v>
      </c>
      <c r="Q71" s="2">
        <v>0</v>
      </c>
      <c r="R71" s="3" t="str">
        <f>IF(Q80=0,"- - -",Q71/Q80*100)</f>
        <v>- - -</v>
      </c>
      <c r="S71" s="2">
        <v>2</v>
      </c>
      <c r="T71" s="3">
        <f>IF(S80=0,"- - -",S71/S80*100)</f>
        <v>10</v>
      </c>
      <c r="U71" s="26">
        <f t="shared" si="3"/>
        <v>12933</v>
      </c>
      <c r="V71" s="29">
        <f>IF(U80=0,"- - -",U71/U80*100)</f>
        <v>10.370792103026318</v>
      </c>
    </row>
    <row r="72" spans="1:22" x14ac:dyDescent="0.3">
      <c r="A72" s="60">
        <v>4</v>
      </c>
      <c r="B72" s="62" t="s">
        <v>183</v>
      </c>
      <c r="C72" s="9">
        <v>9</v>
      </c>
      <c r="D72" s="3">
        <f>IF(C80=0,"- - -",C72/C80*100)</f>
        <v>17.647058823529413</v>
      </c>
      <c r="E72" s="2">
        <v>31</v>
      </c>
      <c r="F72" s="3">
        <f>IF(E80=0,"- - -",E72/E80*100)</f>
        <v>5.9845559845559846</v>
      </c>
      <c r="G72" s="2">
        <v>84</v>
      </c>
      <c r="H72" s="3">
        <f>IF(G80=0,"- - -",G72/G80*100)</f>
        <v>6.5779169929522316</v>
      </c>
      <c r="I72" s="2">
        <v>3410</v>
      </c>
      <c r="J72" s="3">
        <f>IF(I80=0,"- - -",I72/I80*100)</f>
        <v>20.397176695777006</v>
      </c>
      <c r="K72" s="2">
        <v>30476</v>
      </c>
      <c r="L72" s="3">
        <f>IF(K80=0,"- - -",K72/K80*100)</f>
        <v>32.994467721155821</v>
      </c>
      <c r="M72" s="2">
        <v>4135</v>
      </c>
      <c r="N72" s="3">
        <f>IF(M80=0,"- - -",M72/M80*100)</f>
        <v>30.090234318148738</v>
      </c>
      <c r="O72" s="2">
        <v>5</v>
      </c>
      <c r="P72" s="3">
        <f>IF(O80=0,"- - -",O72/O80*100)</f>
        <v>38.461538461538467</v>
      </c>
      <c r="Q72" s="2">
        <v>0</v>
      </c>
      <c r="R72" s="3" t="str">
        <f>IF(Q80=0,"- - -",Q72/Q80*100)</f>
        <v>- - -</v>
      </c>
      <c r="S72" s="2">
        <v>8</v>
      </c>
      <c r="T72" s="3">
        <f>IF(S80=0,"- - -",S72/S80*100)</f>
        <v>40</v>
      </c>
      <c r="U72" s="26">
        <f t="shared" si="3"/>
        <v>38158</v>
      </c>
      <c r="V72" s="29">
        <f>IF(U80=0,"- - -",U72/U80*100)</f>
        <v>30.598367360030792</v>
      </c>
    </row>
    <row r="73" spans="1:22" x14ac:dyDescent="0.3">
      <c r="A73" s="60">
        <v>5</v>
      </c>
      <c r="B73" s="62" t="s">
        <v>183</v>
      </c>
      <c r="C73" s="9">
        <v>9</v>
      </c>
      <c r="D73" s="3">
        <f>IF(C80=0,"- - -",C73/C80*100)</f>
        <v>17.647058823529413</v>
      </c>
      <c r="E73" s="2">
        <v>40</v>
      </c>
      <c r="F73" s="3">
        <f>IF(E80=0,"- - -",E73/E80*100)</f>
        <v>7.7220077220077217</v>
      </c>
      <c r="G73" s="2">
        <v>151</v>
      </c>
      <c r="H73" s="3">
        <f>IF(G80=0,"- - -",G73/G80*100)</f>
        <v>11.824588880187941</v>
      </c>
      <c r="I73" s="2">
        <v>4331</v>
      </c>
      <c r="J73" s="3">
        <f>IF(I80=0,"- - -",I73/I80*100)</f>
        <v>25.906208876659885</v>
      </c>
      <c r="K73" s="2">
        <v>28387</v>
      </c>
      <c r="L73" s="3">
        <f>IF(K80=0,"- - -",K73/K80*100)</f>
        <v>30.73283748524906</v>
      </c>
      <c r="M73" s="2">
        <v>4292</v>
      </c>
      <c r="N73" s="3">
        <f>IF(M80=0,"- - -",M73/M80*100)</f>
        <v>31.232717217290055</v>
      </c>
      <c r="O73" s="2">
        <v>4</v>
      </c>
      <c r="P73" s="3">
        <f>IF(O80=0,"- - -",O73/O80*100)</f>
        <v>30.76923076923077</v>
      </c>
      <c r="Q73" s="2">
        <v>0</v>
      </c>
      <c r="R73" s="3" t="str">
        <f>IF(Q80=0,"- - -",Q73/Q80*100)</f>
        <v>- - -</v>
      </c>
      <c r="S73" s="2">
        <v>3</v>
      </c>
      <c r="T73" s="3">
        <f>IF(S80=0,"- - -",S73/S80*100)</f>
        <v>15</v>
      </c>
      <c r="U73" s="26">
        <f t="shared" si="3"/>
        <v>37217</v>
      </c>
      <c r="V73" s="29">
        <f>IF(U80=0,"- - -",U73/U80*100)</f>
        <v>29.843792600195663</v>
      </c>
    </row>
    <row r="74" spans="1:22" x14ac:dyDescent="0.3">
      <c r="A74" s="60">
        <v>6</v>
      </c>
      <c r="B74" s="62" t="s">
        <v>183</v>
      </c>
      <c r="C74" s="9">
        <v>9</v>
      </c>
      <c r="D74" s="3">
        <f>IF(C80=0,"- - -",C74/C80*100)</f>
        <v>17.647058823529413</v>
      </c>
      <c r="E74" s="2">
        <v>33</v>
      </c>
      <c r="F74" s="3">
        <f>IF(E80=0,"- - -",E74/E80*100)</f>
        <v>6.3706563706563708</v>
      </c>
      <c r="G74" s="2">
        <v>139</v>
      </c>
      <c r="H74" s="3">
        <f>IF(G80=0,"- - -",G74/G80*100)</f>
        <v>10.884886452623336</v>
      </c>
      <c r="I74" s="2">
        <v>2656</v>
      </c>
      <c r="J74" s="3">
        <f>IF(I80=0,"- - -",I74/I80*100)</f>
        <v>15.887067831080273</v>
      </c>
      <c r="K74" s="2">
        <v>11185</v>
      </c>
      <c r="L74" s="3">
        <f>IF(K80=0,"- - -",K74/K80*100)</f>
        <v>12.109303106087673</v>
      </c>
      <c r="M74" s="2">
        <v>1929</v>
      </c>
      <c r="N74" s="3">
        <f>IF(M80=0,"- - -",M74/M80*100)</f>
        <v>14.037258041042062</v>
      </c>
      <c r="O74" s="2">
        <v>2</v>
      </c>
      <c r="P74" s="3">
        <f>IF(O80=0,"- - -",O74/O80*100)</f>
        <v>15.384615384615385</v>
      </c>
      <c r="Q74" s="2">
        <v>0</v>
      </c>
      <c r="R74" s="3" t="str">
        <f>IF(Q80=0,"- - -",Q74/Q80*100)</f>
        <v>- - -</v>
      </c>
      <c r="S74" s="2">
        <v>2</v>
      </c>
      <c r="T74" s="3">
        <f>IF(S80=0,"- - -",S74/S80*100)</f>
        <v>10</v>
      </c>
      <c r="U74" s="26">
        <f t="shared" si="3"/>
        <v>15955</v>
      </c>
      <c r="V74" s="29">
        <f>IF(U80=0,"- - -",U74/U80*100)</f>
        <v>12.794091703687071</v>
      </c>
    </row>
    <row r="75" spans="1:22" x14ac:dyDescent="0.3">
      <c r="A75" s="60">
        <v>7</v>
      </c>
      <c r="B75" s="62" t="s">
        <v>183</v>
      </c>
      <c r="C75" s="9">
        <v>1</v>
      </c>
      <c r="D75" s="3">
        <f>IF(C80=0,"- - -",C75/C80*100)</f>
        <v>1.9607843137254901</v>
      </c>
      <c r="E75" s="2">
        <v>26</v>
      </c>
      <c r="F75" s="3">
        <f>IF(E80=0,"- - -",E75/E80*100)</f>
        <v>5.019305019305019</v>
      </c>
      <c r="G75" s="2">
        <v>122</v>
      </c>
      <c r="H75" s="3">
        <f>IF(G80=0,"- - -",G75/G80*100)</f>
        <v>9.5536413469068133</v>
      </c>
      <c r="I75" s="2">
        <v>1562</v>
      </c>
      <c r="J75" s="3">
        <f>IF(I80=0,"- - -",I75/I80*100)</f>
        <v>9.3432228735494665</v>
      </c>
      <c r="K75" s="2">
        <v>4584</v>
      </c>
      <c r="L75" s="3">
        <f>IF(K80=0,"- - -",K75/K80*100)</f>
        <v>4.9628113936795604</v>
      </c>
      <c r="M75" s="2">
        <v>817</v>
      </c>
      <c r="N75" s="3">
        <f>IF(M80=0,"- - -",M75/M80*100)</f>
        <v>5.9452772522194737</v>
      </c>
      <c r="O75" s="2">
        <v>0</v>
      </c>
      <c r="P75" s="3">
        <f>IF(O80=0,"- - -",O75/O80*100)</f>
        <v>0</v>
      </c>
      <c r="Q75" s="2">
        <v>0</v>
      </c>
      <c r="R75" s="3" t="str">
        <f>IF(Q80=0,"- - -",Q75/Q80*100)</f>
        <v>- - -</v>
      </c>
      <c r="S75" s="2">
        <v>1</v>
      </c>
      <c r="T75" s="3">
        <f>IF(S80=0,"- - -",S75/S80*100)</f>
        <v>5</v>
      </c>
      <c r="U75" s="26">
        <f t="shared" si="3"/>
        <v>7113</v>
      </c>
      <c r="V75" s="29">
        <f>IF(U80=0,"- - -",U75/U80*100)</f>
        <v>5.703815373759082</v>
      </c>
    </row>
    <row r="76" spans="1:22" x14ac:dyDescent="0.3">
      <c r="A76" s="60">
        <v>8</v>
      </c>
      <c r="B76" s="62" t="s">
        <v>183</v>
      </c>
      <c r="C76" s="9">
        <v>1</v>
      </c>
      <c r="D76" s="3">
        <f>IF(C80=0,"- - -",C76/C80*100)</f>
        <v>1.9607843137254901</v>
      </c>
      <c r="E76" s="2">
        <v>22</v>
      </c>
      <c r="F76" s="3">
        <f>IF(E80=0,"- - -",E76/E80*100)</f>
        <v>4.2471042471042466</v>
      </c>
      <c r="G76" s="2">
        <v>99</v>
      </c>
      <c r="H76" s="3">
        <f>IF(G80=0,"- - -",G76/G80*100)</f>
        <v>7.7525450274079883</v>
      </c>
      <c r="I76" s="2">
        <v>774</v>
      </c>
      <c r="J76" s="3">
        <f>IF(I80=0,"- - -",I76/I80*100)</f>
        <v>4.6297403995693269</v>
      </c>
      <c r="K76" s="2">
        <v>1436</v>
      </c>
      <c r="L76" s="3">
        <f>IF(K80=0,"- - -",K76/K80*100)</f>
        <v>1.5546677926099148</v>
      </c>
      <c r="M76" s="2">
        <v>307</v>
      </c>
      <c r="N76" s="3">
        <f>IF(M80=0,"- - -",M76/M80*100)</f>
        <v>2.2340270702954448</v>
      </c>
      <c r="O76" s="2">
        <v>0</v>
      </c>
      <c r="P76" s="3">
        <f>IF(O80=0,"- - -",O76/O80*100)</f>
        <v>0</v>
      </c>
      <c r="Q76" s="2">
        <v>0</v>
      </c>
      <c r="R76" s="3" t="str">
        <f>IF(Q80=0,"- - -",Q76/Q80*100)</f>
        <v>- - -</v>
      </c>
      <c r="S76" s="2">
        <v>1</v>
      </c>
      <c r="T76" s="3">
        <f>IF(S80=0,"- - -",S76/S80*100)</f>
        <v>5</v>
      </c>
      <c r="U76" s="26">
        <f t="shared" si="3"/>
        <v>2640</v>
      </c>
      <c r="V76" s="29">
        <f>IF(U80=0,"- - -",U76/U80*100)</f>
        <v>2.1169791349253444</v>
      </c>
    </row>
    <row r="77" spans="1:22" x14ac:dyDescent="0.3">
      <c r="A77" s="60">
        <v>9</v>
      </c>
      <c r="B77" s="62" t="s">
        <v>183</v>
      </c>
      <c r="C77" s="9">
        <v>0</v>
      </c>
      <c r="D77" s="3">
        <f>IF(C80=0,"- - -",C77/C80*100)</f>
        <v>0</v>
      </c>
      <c r="E77" s="2">
        <v>25</v>
      </c>
      <c r="F77" s="3">
        <f>IF(E80=0,"- - -",E77/E80*100)</f>
        <v>4.8262548262548259</v>
      </c>
      <c r="G77" s="2">
        <v>60</v>
      </c>
      <c r="H77" s="3">
        <f>IF(G80=0,"- - -",G77/G80*100)</f>
        <v>4.6985121378230232</v>
      </c>
      <c r="I77" s="2">
        <v>425</v>
      </c>
      <c r="J77" s="3">
        <f>IF(I80=0,"- - -",I77/I80*100)</f>
        <v>2.5421701160425889</v>
      </c>
      <c r="K77" s="2">
        <v>410</v>
      </c>
      <c r="L77" s="3">
        <f>IF(K80=0,"- - -",K77/K80*100)</f>
        <v>0.4438814728203796</v>
      </c>
      <c r="M77" s="2">
        <v>80</v>
      </c>
      <c r="N77" s="3">
        <f>IF(M80=0,"- - -",M77/M80*100)</f>
        <v>0.58215689128220061</v>
      </c>
      <c r="O77" s="2">
        <v>1</v>
      </c>
      <c r="P77" s="3">
        <f>IF(O80=0,"- - -",O77/O80*100)</f>
        <v>7.6923076923076925</v>
      </c>
      <c r="Q77" s="2">
        <v>0</v>
      </c>
      <c r="R77" s="3" t="str">
        <f>IF(Q80=0,"- - -",Q77/Q80*100)</f>
        <v>- - -</v>
      </c>
      <c r="S77" s="2">
        <v>0</v>
      </c>
      <c r="T77" s="3">
        <f>IF(S80=0,"- - -",S77/S80*100)</f>
        <v>0</v>
      </c>
      <c r="U77" s="26">
        <f t="shared" si="3"/>
        <v>1001</v>
      </c>
      <c r="V77" s="29">
        <f>IF(U80=0,"- - -",U77/U80*100)</f>
        <v>0.80268792199252648</v>
      </c>
    </row>
    <row r="78" spans="1:22" x14ac:dyDescent="0.3">
      <c r="A78" s="61">
        <v>10</v>
      </c>
      <c r="B78" s="62" t="s">
        <v>183</v>
      </c>
      <c r="C78" s="10">
        <v>2</v>
      </c>
      <c r="D78" s="7">
        <f>IF(C80=0,"- - -",C78/C80*100)</f>
        <v>3.9215686274509802</v>
      </c>
      <c r="E78" s="6">
        <v>13</v>
      </c>
      <c r="F78" s="7">
        <f>IF(E80=0,"- - -",E78/E80*100)</f>
        <v>2.5096525096525095</v>
      </c>
      <c r="G78" s="6">
        <v>70</v>
      </c>
      <c r="H78" s="7">
        <f>IF(G80=0,"- - -",G78/G80*100)</f>
        <v>5.4815974941268601</v>
      </c>
      <c r="I78" s="6">
        <v>318</v>
      </c>
      <c r="J78" s="7">
        <f>IF(I80=0,"- - -",I78/I80*100)</f>
        <v>1.9021414044742193</v>
      </c>
      <c r="K78" s="6">
        <v>185</v>
      </c>
      <c r="L78" s="7">
        <f>IF(K80=0,"- - -",K78/K80*100)</f>
        <v>0.20028798163846395</v>
      </c>
      <c r="M78" s="6">
        <v>36</v>
      </c>
      <c r="N78" s="7">
        <f>IF(M80=0,"- - -",M78/M80*100)</f>
        <v>0.26197060107699027</v>
      </c>
      <c r="O78" s="6">
        <v>0</v>
      </c>
      <c r="P78" s="7">
        <f>IF(O80=0,"- - -",O78/O80*100)</f>
        <v>0</v>
      </c>
      <c r="Q78" s="6">
        <v>0</v>
      </c>
      <c r="R78" s="7" t="str">
        <f>IF(Q80=0,"- - -",Q78/Q80*100)</f>
        <v>- - -</v>
      </c>
      <c r="S78" s="6">
        <v>0</v>
      </c>
      <c r="T78" s="7">
        <f>IF(S80=0,"- - -",S78/S80*100)</f>
        <v>0</v>
      </c>
      <c r="U78" s="26">
        <f t="shared" si="3"/>
        <v>624</v>
      </c>
      <c r="V78" s="29">
        <f>IF(U80=0,"- - -",U78/U80*100)</f>
        <v>0.50037688643689959</v>
      </c>
    </row>
    <row r="79" spans="1:22" ht="15" thickBot="1" x14ac:dyDescent="0.35">
      <c r="A79" s="61" t="s">
        <v>12</v>
      </c>
      <c r="B79" s="62" t="s">
        <v>183</v>
      </c>
      <c r="C79" s="10">
        <v>0</v>
      </c>
      <c r="D79" s="7">
        <f>IF(C80=0,"- - -",C79/C80*100)</f>
        <v>0</v>
      </c>
      <c r="E79" s="6">
        <v>96</v>
      </c>
      <c r="F79" s="7">
        <f>IF(E80=0,"- - -",E79/E80*100)</f>
        <v>18.532818532818531</v>
      </c>
      <c r="G79" s="6">
        <v>349</v>
      </c>
      <c r="H79" s="7">
        <f>IF(G80=0,"- - -",G79/G80*100)</f>
        <v>27.329678935003916</v>
      </c>
      <c r="I79" s="6">
        <v>1324</v>
      </c>
      <c r="J79" s="7">
        <f>IF(I80=0,"- - -",I79/I80*100)</f>
        <v>7.9196076085656184</v>
      </c>
      <c r="K79" s="6">
        <v>409</v>
      </c>
      <c r="L79" s="7">
        <f>IF(K80=0,"- - -",K79/K80*100)</f>
        <v>0.4427988350817933</v>
      </c>
      <c r="M79" s="6">
        <v>55</v>
      </c>
      <c r="N79" s="7">
        <f>IF(M80=0,"- - -",M79/M80*100)</f>
        <v>0.40023286275651287</v>
      </c>
      <c r="O79" s="6">
        <v>0</v>
      </c>
      <c r="P79" s="7">
        <f>IF(O80=0,"- - -",O79/O80*100)</f>
        <v>0</v>
      </c>
      <c r="Q79" s="6">
        <v>0</v>
      </c>
      <c r="R79" s="7" t="str">
        <f>IF(Q80=0,"- - -",Q79/Q80*100)</f>
        <v>- - -</v>
      </c>
      <c r="S79" s="6">
        <v>0</v>
      </c>
      <c r="T79" s="7">
        <f>IF(S80=0,"- - -",S79/S80*100)</f>
        <v>0</v>
      </c>
      <c r="U79" s="26">
        <f t="shared" si="3"/>
        <v>2233</v>
      </c>
      <c r="V79" s="29">
        <f>IF(U80=0,"- - -",U79/U80*100)</f>
        <v>1.7906115182910205</v>
      </c>
    </row>
    <row r="80" spans="1:22" x14ac:dyDescent="0.3">
      <c r="A80" s="161" t="s">
        <v>153</v>
      </c>
      <c r="B80" s="162"/>
      <c r="C80" s="14">
        <f>SUM(C68:C79)</f>
        <v>51</v>
      </c>
      <c r="D80" s="15">
        <f>IF(C80=0,"- - -",C80/C80*100)</f>
        <v>100</v>
      </c>
      <c r="E80" s="16">
        <f>SUM(E68:E79)</f>
        <v>518</v>
      </c>
      <c r="F80" s="15">
        <f>IF(E80=0,"- - -",E80/E80*100)</f>
        <v>100</v>
      </c>
      <c r="G80" s="16">
        <f>SUM(G68:G79)</f>
        <v>1277</v>
      </c>
      <c r="H80" s="15">
        <f>IF(G80=0,"- - -",G80/G80*100)</f>
        <v>100</v>
      </c>
      <c r="I80" s="16">
        <f>SUM(I68:I79)</f>
        <v>16718</v>
      </c>
      <c r="J80" s="15">
        <f>IF(I80=0,"- - -",I80/I80*100)</f>
        <v>100</v>
      </c>
      <c r="K80" s="16">
        <f>SUM(K68:K79)</f>
        <v>92367</v>
      </c>
      <c r="L80" s="15">
        <f>IF(K80=0,"- - -",K80/K80*100)</f>
        <v>100</v>
      </c>
      <c r="M80" s="16">
        <f>SUM(M68:M79)</f>
        <v>13742</v>
      </c>
      <c r="N80" s="15">
        <f>IF(M80=0,"- - -",M80/M80*100)</f>
        <v>100</v>
      </c>
      <c r="O80" s="16">
        <f>SUM(O68:O79)</f>
        <v>13</v>
      </c>
      <c r="P80" s="15">
        <f>IF(O80=0,"- - -",O80/O80*100)</f>
        <v>100</v>
      </c>
      <c r="Q80" s="16">
        <f>SUM(Q68:Q79)</f>
        <v>0</v>
      </c>
      <c r="R80" s="15" t="str">
        <f>IF(Q80=0,"- - -",Q80/Q80*100)</f>
        <v>- - -</v>
      </c>
      <c r="S80" s="16">
        <f>SUM(S68:S79)</f>
        <v>20</v>
      </c>
      <c r="T80" s="15">
        <f>IF(S80=0,"- - -",S80/S80*100)</f>
        <v>100</v>
      </c>
      <c r="U80" s="22">
        <f>SUM(U68:U79)</f>
        <v>124706</v>
      </c>
      <c r="V80" s="23">
        <f>IF(U80=0,"- - -",U80/U80*100)</f>
        <v>100</v>
      </c>
    </row>
    <row r="81" spans="1:24" ht="15" thickBot="1" x14ac:dyDescent="0.35">
      <c r="A81" s="163" t="s">
        <v>567</v>
      </c>
      <c r="B81" s="164"/>
      <c r="C81" s="18">
        <f>IF($U80=0,"- - -",C80/$U80*100)</f>
        <v>4.0896187833785062E-2</v>
      </c>
      <c r="D81" s="19"/>
      <c r="E81" s="20">
        <f>IF($U80=0,"- - -",E80/$U80*100)</f>
        <v>0.41537696662550316</v>
      </c>
      <c r="F81" s="19"/>
      <c r="G81" s="20">
        <f>IF($U80=0,"- - -",G80/$U80*100)</f>
        <v>1.0240084679165398</v>
      </c>
      <c r="H81" s="19"/>
      <c r="I81" s="20">
        <f>IF($U80=0,"- - -",I80/$U80*100)</f>
        <v>13.405930749121936</v>
      </c>
      <c r="J81" s="19"/>
      <c r="K81" s="20">
        <f>IF($U80=0,"- - -",K80/$U80*100)</f>
        <v>74.067807483200482</v>
      </c>
      <c r="L81" s="19"/>
      <c r="M81" s="20">
        <f>IF($U80=0,"- - -",M80/$U80*100)</f>
        <v>11.019517906115182</v>
      </c>
      <c r="N81" s="19"/>
      <c r="O81" s="20">
        <f>IF($U80=0,"- - -",O80/$U80*100)</f>
        <v>1.0424518467435409E-2</v>
      </c>
      <c r="P81" s="19"/>
      <c r="Q81" s="20">
        <f>IF($U80=0,"- - -",Q80/$U80*100)</f>
        <v>0</v>
      </c>
      <c r="R81" s="19"/>
      <c r="S81" s="20">
        <f>IF($U80=0,"- - -",S80/$U80*100)</f>
        <v>1.6037720719131399E-2</v>
      </c>
      <c r="T81" s="19"/>
      <c r="U81" s="24">
        <f>IF($U80=0,"- - -",U80/$U80*100)</f>
        <v>100</v>
      </c>
      <c r="V81" s="25"/>
    </row>
    <row r="84" spans="1:24" x14ac:dyDescent="0.3">
      <c r="A84" s="1" t="s">
        <v>206</v>
      </c>
      <c r="J84" s="48"/>
      <c r="L84" s="48"/>
    </row>
    <row r="85" spans="1:24" ht="15" thickBot="1" x14ac:dyDescent="0.35"/>
    <row r="86" spans="1:24" ht="14.4" customHeight="1" x14ac:dyDescent="0.3">
      <c r="A86" s="157" t="s">
        <v>407</v>
      </c>
      <c r="B86" s="158"/>
      <c r="C86" s="32" t="s">
        <v>213</v>
      </c>
      <c r="D86" s="33"/>
      <c r="E86" s="32" t="s">
        <v>214</v>
      </c>
      <c r="F86" s="33"/>
      <c r="G86" s="32" t="s">
        <v>215</v>
      </c>
      <c r="H86" s="33"/>
      <c r="I86" s="32" t="s">
        <v>216</v>
      </c>
      <c r="J86" s="33"/>
      <c r="K86" s="32" t="s">
        <v>217</v>
      </c>
      <c r="L86" s="33"/>
      <c r="M86" s="32" t="s">
        <v>218</v>
      </c>
      <c r="N86" s="33"/>
      <c r="O86" s="32" t="s">
        <v>219</v>
      </c>
      <c r="P86" s="33"/>
      <c r="Q86" s="32" t="s">
        <v>220</v>
      </c>
      <c r="R86" s="33"/>
      <c r="S86" s="32" t="s">
        <v>221</v>
      </c>
      <c r="T86" s="33"/>
      <c r="U86" s="32" t="s">
        <v>222</v>
      </c>
      <c r="V86" s="33"/>
      <c r="W86" s="35" t="s">
        <v>153</v>
      </c>
      <c r="X86" s="36"/>
    </row>
    <row r="87" spans="1:24" ht="15" thickBot="1" x14ac:dyDescent="0.35">
      <c r="A87" s="159"/>
      <c r="B87" s="160"/>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37" t="s">
        <v>154</v>
      </c>
      <c r="V87" s="38" t="s">
        <v>0</v>
      </c>
      <c r="W87" s="41" t="s">
        <v>154</v>
      </c>
      <c r="X87" s="42" t="s">
        <v>0</v>
      </c>
    </row>
    <row r="88" spans="1:24" x14ac:dyDescent="0.3">
      <c r="A88" s="59">
        <v>0</v>
      </c>
      <c r="B88" s="62" t="s">
        <v>186</v>
      </c>
      <c r="C88" s="8">
        <v>0</v>
      </c>
      <c r="D88" s="5">
        <f>IF(C100=0,"- - -",C88/C100*100)</f>
        <v>0</v>
      </c>
      <c r="E88" s="4">
        <v>16</v>
      </c>
      <c r="F88" s="5">
        <f>IF(E100=0,"- - -",E88/E100*100)</f>
        <v>0.37497070541363958</v>
      </c>
      <c r="G88" s="4">
        <v>76</v>
      </c>
      <c r="H88" s="5">
        <f>IF(G100=0,"- - -",G88/G100*100)</f>
        <v>0.36482334869431643</v>
      </c>
      <c r="I88" s="4">
        <v>188</v>
      </c>
      <c r="J88" s="5">
        <f>IF(I100=0,"- - -",I88/I100*100)</f>
        <v>0.40788874183680113</v>
      </c>
      <c r="K88" s="4">
        <v>181</v>
      </c>
      <c r="L88" s="5">
        <f>IF(K100=0,"- - -",K88/K100*100)</f>
        <v>0.49873250303097105</v>
      </c>
      <c r="M88" s="4">
        <v>108</v>
      </c>
      <c r="N88" s="5">
        <f>IF(M100=0,"- - -",M88/M100*100)</f>
        <v>0.73987805713502774</v>
      </c>
      <c r="O88" s="4">
        <v>14</v>
      </c>
      <c r="P88" s="5">
        <f>IF(O100=0,"- - -",O88/O100*100)</f>
        <v>0.56795131845841784</v>
      </c>
      <c r="Q88" s="4">
        <v>2</v>
      </c>
      <c r="R88" s="5">
        <f>IF(Q100=0,"- - -",Q88/Q100*100)</f>
        <v>2.0618556701030926</v>
      </c>
      <c r="S88" s="4">
        <v>0</v>
      </c>
      <c r="T88" s="5">
        <f>IF(S100=0,"- - -",S88/S100*100)</f>
        <v>0</v>
      </c>
      <c r="U88" s="4">
        <v>0</v>
      </c>
      <c r="V88" s="5" t="str">
        <f>IF(U100=0,"- - -",U88/U100*100)</f>
        <v>- - -</v>
      </c>
      <c r="W88" s="26">
        <f>C88+E88+G88+I88+K88+M88+O88+Q88+S88+U88</f>
        <v>585</v>
      </c>
      <c r="X88" s="27">
        <f>IF(W100=0,"- - -",W88/W100*100)</f>
        <v>0.46910709273886375</v>
      </c>
    </row>
    <row r="89" spans="1:24" x14ac:dyDescent="0.3">
      <c r="A89" s="60">
        <v>1</v>
      </c>
      <c r="B89" s="62" t="s">
        <v>186</v>
      </c>
      <c r="C89" s="9">
        <v>4</v>
      </c>
      <c r="D89" s="3">
        <f>IF(C100=0,"- - -",C89/C100*100)</f>
        <v>6.666666666666667</v>
      </c>
      <c r="E89" s="2">
        <v>78</v>
      </c>
      <c r="F89" s="3">
        <f>IF(E100=0,"- - -",E89/E100*100)</f>
        <v>1.8279821888914929</v>
      </c>
      <c r="G89" s="2">
        <v>385</v>
      </c>
      <c r="H89" s="3">
        <f>IF(G100=0,"- - -",G89/G100*100)</f>
        <v>1.8481182795698925</v>
      </c>
      <c r="I89" s="2">
        <v>755</v>
      </c>
      <c r="J89" s="3">
        <f>IF(I100=0,"- - -",I89/I100*100)</f>
        <v>1.6380638302488555</v>
      </c>
      <c r="K89" s="2">
        <v>673</v>
      </c>
      <c r="L89" s="3">
        <f>IF(K100=0,"- - -",K89/K100*100)</f>
        <v>1.8544031742532792</v>
      </c>
      <c r="M89" s="2">
        <v>283</v>
      </c>
      <c r="N89" s="3">
        <f>IF(M100=0,"- - -",M89/M100*100)</f>
        <v>1.9387545386038227</v>
      </c>
      <c r="O89" s="2">
        <v>54</v>
      </c>
      <c r="P89" s="3">
        <f>IF(O100=0,"- - -",O89/O100*100)</f>
        <v>2.1906693711967544</v>
      </c>
      <c r="Q89" s="2">
        <v>3</v>
      </c>
      <c r="R89" s="3">
        <f>IF(Q100=0,"- - -",Q89/Q100*100)</f>
        <v>3.0927835051546393</v>
      </c>
      <c r="S89" s="2">
        <v>0</v>
      </c>
      <c r="T89" s="3">
        <f>IF(S100=0,"- - -",S89/S100*100)</f>
        <v>0</v>
      </c>
      <c r="U89" s="2">
        <v>0</v>
      </c>
      <c r="V89" s="3" t="str">
        <f>IF(U100=0,"- - -",U89/U100*100)</f>
        <v>- - -</v>
      </c>
      <c r="W89" s="26">
        <f t="shared" ref="W89:W99" si="4">C89+E89+G89+I89+K89+M89+O89+Q89+S89+U89</f>
        <v>2235</v>
      </c>
      <c r="X89" s="29">
        <f>IF(W100=0,"- - -",W89/W100*100)</f>
        <v>1.7922296620023255</v>
      </c>
    </row>
    <row r="90" spans="1:24" x14ac:dyDescent="0.3">
      <c r="A90" s="60">
        <v>2</v>
      </c>
      <c r="B90" s="62" t="s">
        <v>183</v>
      </c>
      <c r="C90" s="9">
        <v>0</v>
      </c>
      <c r="D90" s="3">
        <f>IF(C100=0,"- - -",C90/C100*100)</f>
        <v>0</v>
      </c>
      <c r="E90" s="2">
        <v>174</v>
      </c>
      <c r="F90" s="3">
        <f>IF(E100=0,"- - -",E90/E100*100)</f>
        <v>4.0778064213733307</v>
      </c>
      <c r="G90" s="2">
        <v>786</v>
      </c>
      <c r="H90" s="3">
        <f>IF(G100=0,"- - -",G90/G100*100)</f>
        <v>3.7730414746543781</v>
      </c>
      <c r="I90" s="2">
        <v>1377</v>
      </c>
      <c r="J90" s="3">
        <f>IF(I100=0,"- - -",I90/I100*100)</f>
        <v>2.9875680718578468</v>
      </c>
      <c r="K90" s="2">
        <v>1114</v>
      </c>
      <c r="L90" s="3">
        <f>IF(K100=0,"- - -",K90/K100*100)</f>
        <v>3.069547007604982</v>
      </c>
      <c r="M90" s="2">
        <v>472</v>
      </c>
      <c r="N90" s="3">
        <f>IF(M100=0,"- - -",M90/M100*100)</f>
        <v>3.2335411385901214</v>
      </c>
      <c r="O90" s="2">
        <v>86</v>
      </c>
      <c r="P90" s="3">
        <f>IF(O100=0,"- - -",O90/O100*100)</f>
        <v>3.4888438133874238</v>
      </c>
      <c r="Q90" s="2">
        <v>3</v>
      </c>
      <c r="R90" s="3">
        <f>IF(Q100=0,"- - -",Q90/Q100*100)</f>
        <v>3.0927835051546393</v>
      </c>
      <c r="S90" s="2">
        <v>0</v>
      </c>
      <c r="T90" s="3">
        <f>IF(S100=0,"- - -",S90/S100*100)</f>
        <v>0</v>
      </c>
      <c r="U90" s="2">
        <v>0</v>
      </c>
      <c r="V90" s="3" t="str">
        <f>IF(U100=0,"- - -",U90/U100*100)</f>
        <v>- - -</v>
      </c>
      <c r="W90" s="26">
        <f t="shared" si="4"/>
        <v>4012</v>
      </c>
      <c r="X90" s="29">
        <f>IF(W100=0,"- - -",W90/W100*100)</f>
        <v>3.2171925744757628</v>
      </c>
    </row>
    <row r="91" spans="1:24" x14ac:dyDescent="0.3">
      <c r="A91" s="60">
        <v>3</v>
      </c>
      <c r="B91" s="62" t="s">
        <v>183</v>
      </c>
      <c r="C91" s="9">
        <v>2</v>
      </c>
      <c r="D91" s="3">
        <f>IF(C100=0,"- - -",C91/C100*100)</f>
        <v>3.3333333333333335</v>
      </c>
      <c r="E91" s="2">
        <v>447</v>
      </c>
      <c r="F91" s="3">
        <f>IF(E100=0,"- - -",E91/E100*100)</f>
        <v>10.475744082493556</v>
      </c>
      <c r="G91" s="2">
        <v>2428</v>
      </c>
      <c r="H91" s="3">
        <f>IF(G100=0,"- - -",G91/G100*100)</f>
        <v>11.655145929339477</v>
      </c>
      <c r="I91" s="2">
        <v>4388</v>
      </c>
      <c r="J91" s="3">
        <f>IF(I100=0,"- - -",I91/I100*100)</f>
        <v>9.5202968041483143</v>
      </c>
      <c r="K91" s="2">
        <v>3814</v>
      </c>
      <c r="L91" s="3">
        <f>IF(K100=0,"- - -",K91/K100*100)</f>
        <v>10.509203130166428</v>
      </c>
      <c r="M91" s="2">
        <v>1587</v>
      </c>
      <c r="N91" s="3">
        <f>IF(M100=0,"- - -",M91/M100*100)</f>
        <v>10.872097006234158</v>
      </c>
      <c r="O91" s="2">
        <v>259</v>
      </c>
      <c r="P91" s="3">
        <f>IF(O100=0,"- - -",O91/O100*100)</f>
        <v>10.507099391480731</v>
      </c>
      <c r="Q91" s="2">
        <v>8</v>
      </c>
      <c r="R91" s="3">
        <f>IF(Q100=0,"- - -",Q91/Q100*100)</f>
        <v>8.2474226804123703</v>
      </c>
      <c r="S91" s="2">
        <v>0</v>
      </c>
      <c r="T91" s="3">
        <f>IF(S100=0,"- - -",S91/S100*100)</f>
        <v>0</v>
      </c>
      <c r="U91" s="2">
        <v>0</v>
      </c>
      <c r="V91" s="3" t="str">
        <f>IF(U100=0,"- - -",U91/U100*100)</f>
        <v>- - -</v>
      </c>
      <c r="W91" s="26">
        <f t="shared" si="4"/>
        <v>12933</v>
      </c>
      <c r="X91" s="29">
        <f>IF(W100=0,"- - -",W91/W100*100)</f>
        <v>10.370875265626879</v>
      </c>
    </row>
    <row r="92" spans="1:24" x14ac:dyDescent="0.3">
      <c r="A92" s="60">
        <v>4</v>
      </c>
      <c r="B92" s="62" t="s">
        <v>183</v>
      </c>
      <c r="C92" s="9">
        <v>18</v>
      </c>
      <c r="D92" s="3">
        <f>IF(C100=0,"- - -",C92/C100*100)</f>
        <v>30</v>
      </c>
      <c r="E92" s="2">
        <v>1286</v>
      </c>
      <c r="F92" s="3">
        <f>IF(E100=0,"- - -",E92/E100*100)</f>
        <v>30.138270447621281</v>
      </c>
      <c r="G92" s="2">
        <v>6430</v>
      </c>
      <c r="H92" s="3">
        <f>IF(G100=0,"- - -",G92/G100*100)</f>
        <v>30.865975422427034</v>
      </c>
      <c r="I92" s="2">
        <v>14079</v>
      </c>
      <c r="J92" s="3">
        <f>IF(I100=0,"- - -",I92/I100*100)</f>
        <v>30.546093597448525</v>
      </c>
      <c r="K92" s="2">
        <v>11405</v>
      </c>
      <c r="L92" s="3">
        <f>IF(K100=0,"- - -",K92/K100*100)</f>
        <v>31.425658547338259</v>
      </c>
      <c r="M92" s="2">
        <v>4282</v>
      </c>
      <c r="N92" s="3">
        <f>IF(M100=0,"- - -",M92/M100*100)</f>
        <v>29.334794820853599</v>
      </c>
      <c r="O92" s="2">
        <v>634</v>
      </c>
      <c r="P92" s="3">
        <f>IF(O100=0,"- - -",O92/O100*100)</f>
        <v>25.720081135902639</v>
      </c>
      <c r="Q92" s="2">
        <v>22</v>
      </c>
      <c r="R92" s="3">
        <f>IF(Q100=0,"- - -",Q92/Q100*100)</f>
        <v>22.680412371134022</v>
      </c>
      <c r="S92" s="2">
        <v>1</v>
      </c>
      <c r="T92" s="3">
        <f>IF(S100=0,"- - -",S92/S100*100)</f>
        <v>25</v>
      </c>
      <c r="U92" s="2">
        <v>0</v>
      </c>
      <c r="V92" s="3" t="str">
        <f>IF(U100=0,"- - -",U92/U100*100)</f>
        <v>- - -</v>
      </c>
      <c r="W92" s="26">
        <f t="shared" si="4"/>
        <v>38157</v>
      </c>
      <c r="X92" s="29">
        <f>IF(W100=0,"- - -",W92/W100*100)</f>
        <v>30.59781083356722</v>
      </c>
    </row>
    <row r="93" spans="1:24" x14ac:dyDescent="0.3">
      <c r="A93" s="60">
        <v>5</v>
      </c>
      <c r="B93" s="62" t="s">
        <v>183</v>
      </c>
      <c r="C93" s="9">
        <v>12</v>
      </c>
      <c r="D93" s="3">
        <f>IF(C100=0,"- - -",C93/C100*100)</f>
        <v>20</v>
      </c>
      <c r="E93" s="2">
        <v>1337</v>
      </c>
      <c r="F93" s="3">
        <f>IF(E100=0,"- - -",E93/E100*100)</f>
        <v>31.333489571127256</v>
      </c>
      <c r="G93" s="2">
        <v>6138</v>
      </c>
      <c r="H93" s="3">
        <f>IF(G100=0,"- - -",G93/G100*100)</f>
        <v>29.464285714285715</v>
      </c>
      <c r="I93" s="2">
        <v>14630</v>
      </c>
      <c r="J93" s="3">
        <f>IF(I100=0,"- - -",I93/I100*100)</f>
        <v>31.741554750385109</v>
      </c>
      <c r="K93" s="2">
        <v>10542</v>
      </c>
      <c r="L93" s="3">
        <f>IF(K100=0,"- - -",K93/K100*100)</f>
        <v>29.047724016312138</v>
      </c>
      <c r="M93" s="2">
        <v>3890</v>
      </c>
      <c r="N93" s="3">
        <f>IF(M100=0,"- - -",M93/M100*100)</f>
        <v>26.649311502363499</v>
      </c>
      <c r="O93" s="2">
        <v>652</v>
      </c>
      <c r="P93" s="3">
        <f>IF(O100=0,"- - -",O93/O100*100)</f>
        <v>26.450304259634887</v>
      </c>
      <c r="Q93" s="2">
        <v>15</v>
      </c>
      <c r="R93" s="3">
        <f>IF(Q100=0,"- - -",Q93/Q100*100)</f>
        <v>15.463917525773196</v>
      </c>
      <c r="S93" s="2">
        <v>1</v>
      </c>
      <c r="T93" s="3">
        <f>IF(S100=0,"- - -",S93/S100*100)</f>
        <v>25</v>
      </c>
      <c r="U93" s="2">
        <v>0</v>
      </c>
      <c r="V93" s="3" t="str">
        <f>IF(U100=0,"- - -",U93/U100*100)</f>
        <v>- - -</v>
      </c>
      <c r="W93" s="26">
        <f t="shared" si="4"/>
        <v>37217</v>
      </c>
      <c r="X93" s="29">
        <f>IF(W100=0,"- - -",W93/W100*100)</f>
        <v>29.844031915320159</v>
      </c>
    </row>
    <row r="94" spans="1:24" x14ac:dyDescent="0.3">
      <c r="A94" s="60">
        <v>6</v>
      </c>
      <c r="B94" s="62" t="s">
        <v>183</v>
      </c>
      <c r="C94" s="9">
        <v>17</v>
      </c>
      <c r="D94" s="3">
        <f>IF(C100=0,"- - -",C94/C100*100)</f>
        <v>28.333333333333332</v>
      </c>
      <c r="E94" s="2">
        <v>495</v>
      </c>
      <c r="F94" s="3">
        <f>IF(E100=0,"- - -",E94/E100*100)</f>
        <v>11.600656198734475</v>
      </c>
      <c r="G94" s="2">
        <v>2530</v>
      </c>
      <c r="H94" s="3">
        <f>IF(G100=0,"- - -",G94/G100*100)</f>
        <v>12.144777265745008</v>
      </c>
      <c r="I94" s="2">
        <v>6094</v>
      </c>
      <c r="J94" s="3">
        <f>IF(I100=0,"- - -",I94/I100*100)</f>
        <v>13.221670174220565</v>
      </c>
      <c r="K94" s="2">
        <v>4482</v>
      </c>
      <c r="L94" s="3">
        <f>IF(K100=0,"- - -",K94/K100*100)</f>
        <v>12.349829163452</v>
      </c>
      <c r="M94" s="2">
        <v>1958</v>
      </c>
      <c r="N94" s="3">
        <f>IF(M100=0,"- - -",M94/M100*100)</f>
        <v>13.413715146948002</v>
      </c>
      <c r="O94" s="2">
        <v>366</v>
      </c>
      <c r="P94" s="3">
        <f>IF(O100=0,"- - -",O94/O100*100)</f>
        <v>14.847870182555781</v>
      </c>
      <c r="Q94" s="2">
        <v>13</v>
      </c>
      <c r="R94" s="3">
        <f>IF(Q100=0,"- - -",Q94/Q100*100)</f>
        <v>13.402061855670103</v>
      </c>
      <c r="S94" s="2">
        <v>0</v>
      </c>
      <c r="T94" s="3">
        <f>IF(S100=0,"- - -",S94/S100*100)</f>
        <v>0</v>
      </c>
      <c r="U94" s="2">
        <v>0</v>
      </c>
      <c r="V94" s="3" t="str">
        <f>IF(U100=0,"- - -",U94/U100*100)</f>
        <v>- - -</v>
      </c>
      <c r="W94" s="26">
        <f t="shared" si="4"/>
        <v>15955</v>
      </c>
      <c r="X94" s="29">
        <f>IF(W100=0,"- - -",W94/W100*100)</f>
        <v>12.794194298544564</v>
      </c>
    </row>
    <row r="95" spans="1:24" x14ac:dyDescent="0.3">
      <c r="A95" s="60">
        <v>7</v>
      </c>
      <c r="B95" s="62" t="s">
        <v>183</v>
      </c>
      <c r="C95" s="9">
        <v>3</v>
      </c>
      <c r="D95" s="3">
        <f>IF(C100=0,"- - -",C95/C100*100)</f>
        <v>5</v>
      </c>
      <c r="E95" s="2">
        <v>199</v>
      </c>
      <c r="F95" s="3">
        <f>IF(E100=0,"- - -",E95/E100*100)</f>
        <v>4.6636981485821423</v>
      </c>
      <c r="G95" s="2">
        <v>1027</v>
      </c>
      <c r="H95" s="3">
        <f>IF(G100=0,"- - -",G95/G100*100)</f>
        <v>4.9299155145929339</v>
      </c>
      <c r="I95" s="2">
        <v>2513</v>
      </c>
      <c r="J95" s="3">
        <f>IF(I100=0,"- - -",I95/I100*100)</f>
        <v>5.4522574906163888</v>
      </c>
      <c r="K95" s="2">
        <v>2179</v>
      </c>
      <c r="L95" s="3">
        <f>IF(K100=0,"- - -",K95/K100*100)</f>
        <v>6.004078033726441</v>
      </c>
      <c r="M95" s="2">
        <v>997</v>
      </c>
      <c r="N95" s="3">
        <f>IF(M100=0,"- - -",M95/M100*100)</f>
        <v>6.830170582996506</v>
      </c>
      <c r="O95" s="2">
        <v>183</v>
      </c>
      <c r="P95" s="3">
        <f>IF(O100=0,"- - -",O95/O100*100)</f>
        <v>7.4239350912778903</v>
      </c>
      <c r="Q95" s="2">
        <v>12</v>
      </c>
      <c r="R95" s="3">
        <f>IF(Q100=0,"- - -",Q95/Q100*100)</f>
        <v>12.371134020618557</v>
      </c>
      <c r="S95" s="2">
        <v>0</v>
      </c>
      <c r="T95" s="3">
        <f>IF(S100=0,"- - -",S95/S100*100)</f>
        <v>0</v>
      </c>
      <c r="U95" s="2">
        <v>0</v>
      </c>
      <c r="V95" s="3" t="str">
        <f>IF(U100=0,"- - -",U95/U100*100)</f>
        <v>- - -</v>
      </c>
      <c r="W95" s="26">
        <f t="shared" si="4"/>
        <v>7113</v>
      </c>
      <c r="X95" s="29">
        <f>IF(W100=0,"- - -",W95/W100*100)</f>
        <v>5.7038611122248506</v>
      </c>
    </row>
    <row r="96" spans="1:24" x14ac:dyDescent="0.3">
      <c r="A96" s="60">
        <v>8</v>
      </c>
      <c r="B96" s="62" t="s">
        <v>183</v>
      </c>
      <c r="C96" s="9">
        <v>1</v>
      </c>
      <c r="D96" s="3">
        <f>IF(C100=0,"- - -",C96/C100*100)</f>
        <v>1.6666666666666667</v>
      </c>
      <c r="E96" s="2">
        <v>78</v>
      </c>
      <c r="F96" s="3">
        <f>IF(E100=0,"- - -",E96/E100*100)</f>
        <v>1.8279821888914929</v>
      </c>
      <c r="G96" s="2">
        <v>402</v>
      </c>
      <c r="H96" s="3">
        <f>IF(G100=0,"- - -",G96/G100*100)</f>
        <v>1.9297235023041475</v>
      </c>
      <c r="I96" s="2">
        <v>891</v>
      </c>
      <c r="J96" s="3">
        <f>IF(I100=0,"- - -",I96/I100*100)</f>
        <v>1.9331322817903711</v>
      </c>
      <c r="K96" s="2">
        <v>762</v>
      </c>
      <c r="L96" s="3">
        <f>IF(K100=0,"- - -",K96/K100*100)</f>
        <v>2.0996362834784525</v>
      </c>
      <c r="M96" s="2">
        <v>411</v>
      </c>
      <c r="N96" s="3">
        <f>IF(M100=0,"- - -",M96/M100*100)</f>
        <v>2.8156470507638556</v>
      </c>
      <c r="O96" s="2">
        <v>85</v>
      </c>
      <c r="P96" s="3">
        <f>IF(O100=0,"- - -",O96/O100*100)</f>
        <v>3.4482758620689653</v>
      </c>
      <c r="Q96" s="2">
        <v>10</v>
      </c>
      <c r="R96" s="3">
        <f>IF(Q100=0,"- - -",Q96/Q100*100)</f>
        <v>10.309278350515463</v>
      </c>
      <c r="S96" s="2">
        <v>0</v>
      </c>
      <c r="T96" s="3">
        <f>IF(S100=0,"- - -",S96/S100*100)</f>
        <v>0</v>
      </c>
      <c r="U96" s="2">
        <v>0</v>
      </c>
      <c r="V96" s="3" t="str">
        <f>IF(U100=0,"- - -",U96/U100*100)</f>
        <v>- - -</v>
      </c>
      <c r="W96" s="26">
        <f t="shared" si="4"/>
        <v>2640</v>
      </c>
      <c r="X96" s="29">
        <f>IF(W100=0,"- - -",W96/W100*100)</f>
        <v>2.1169961108215389</v>
      </c>
    </row>
    <row r="97" spans="1:28" x14ac:dyDescent="0.3">
      <c r="A97" s="60">
        <v>9</v>
      </c>
      <c r="B97" s="62" t="s">
        <v>183</v>
      </c>
      <c r="C97" s="9">
        <v>2</v>
      </c>
      <c r="D97" s="3">
        <f>IF(C100=0,"- - -",C97/C100*100)</f>
        <v>3.3333333333333335</v>
      </c>
      <c r="E97" s="2">
        <v>40</v>
      </c>
      <c r="F97" s="3">
        <f>IF(E100=0,"- - -",E97/E100*100)</f>
        <v>0.93742676353409882</v>
      </c>
      <c r="G97" s="2">
        <v>166</v>
      </c>
      <c r="H97" s="3">
        <f>IF(G100=0,"- - -",G97/G100*100)</f>
        <v>0.79685099846390162</v>
      </c>
      <c r="I97" s="2">
        <v>298</v>
      </c>
      <c r="J97" s="3">
        <f>IF(I100=0,"- - -",I97/I100*100)</f>
        <v>0.6465470482306741</v>
      </c>
      <c r="K97" s="2">
        <v>303</v>
      </c>
      <c r="L97" s="3">
        <f>IF(K100=0,"- - -",K97/K100*100)</f>
        <v>0.83489474264300667</v>
      </c>
      <c r="M97" s="2">
        <v>160</v>
      </c>
      <c r="N97" s="3">
        <f>IF(M100=0,"- - -",M97/M100*100)</f>
        <v>1.0961156402000412</v>
      </c>
      <c r="O97" s="2">
        <v>29</v>
      </c>
      <c r="P97" s="3">
        <f>IF(O100=0,"- - -",O97/O100*100)</f>
        <v>1.1764705882352942</v>
      </c>
      <c r="Q97" s="2">
        <v>2</v>
      </c>
      <c r="R97" s="3">
        <f>IF(Q100=0,"- - -",Q97/Q100*100)</f>
        <v>2.0618556701030926</v>
      </c>
      <c r="S97" s="2">
        <v>1</v>
      </c>
      <c r="T97" s="3">
        <f>IF(S100=0,"- - -",S97/S100*100)</f>
        <v>25</v>
      </c>
      <c r="U97" s="2">
        <v>0</v>
      </c>
      <c r="V97" s="3" t="str">
        <f>IF(U100=0,"- - -",U97/U100*100)</f>
        <v>- - -</v>
      </c>
      <c r="W97" s="26">
        <f t="shared" si="4"/>
        <v>1001</v>
      </c>
      <c r="X97" s="29">
        <f>IF(W100=0,"- - -",W97/W100*100)</f>
        <v>0.80269435868650008</v>
      </c>
    </row>
    <row r="98" spans="1:28" x14ac:dyDescent="0.3">
      <c r="A98" s="61">
        <v>10</v>
      </c>
      <c r="B98" s="62" t="s">
        <v>183</v>
      </c>
      <c r="C98" s="10">
        <v>0</v>
      </c>
      <c r="D98" s="7">
        <f>IF(C100=0,"- - -",C98/C100*100)</f>
        <v>0</v>
      </c>
      <c r="E98" s="6">
        <v>25</v>
      </c>
      <c r="F98" s="7">
        <f>IF(E100=0,"- - -",E98/E100*100)</f>
        <v>0.58589172720881189</v>
      </c>
      <c r="G98" s="6">
        <v>118</v>
      </c>
      <c r="H98" s="7">
        <f>IF(G100=0,"- - -",G98/G100*100)</f>
        <v>0.56643625192012292</v>
      </c>
      <c r="I98" s="6">
        <v>196</v>
      </c>
      <c r="J98" s="7">
        <f>IF(I100=0,"- - -",I98/I100*100)</f>
        <v>0.42524570957453728</v>
      </c>
      <c r="K98" s="6">
        <v>166</v>
      </c>
      <c r="L98" s="7">
        <f>IF(K100=0,"- - -",K98/K100*100)</f>
        <v>0.45740108012785191</v>
      </c>
      <c r="M98" s="6">
        <v>102</v>
      </c>
      <c r="N98" s="7">
        <f>IF(M100=0,"- - -",M98/M100*100)</f>
        <v>0.6987737206275263</v>
      </c>
      <c r="O98" s="6">
        <v>17</v>
      </c>
      <c r="P98" s="7">
        <f>IF(O100=0,"- - -",O98/O100*100)</f>
        <v>0.68965517241379315</v>
      </c>
      <c r="Q98" s="6">
        <v>0</v>
      </c>
      <c r="R98" s="7">
        <f>IF(Q100=0,"- - -",Q98/Q100*100)</f>
        <v>0</v>
      </c>
      <c r="S98" s="6">
        <v>0</v>
      </c>
      <c r="T98" s="7">
        <f>IF(S100=0,"- - -",S98/S100*100)</f>
        <v>0</v>
      </c>
      <c r="U98" s="6">
        <v>0</v>
      </c>
      <c r="V98" s="7" t="str">
        <f>IF(U100=0,"- - -",U98/U100*100)</f>
        <v>- - -</v>
      </c>
      <c r="W98" s="26">
        <f t="shared" si="4"/>
        <v>624</v>
      </c>
      <c r="X98" s="29">
        <f>IF(W100=0,"- - -",W98/W100*100)</f>
        <v>0.50038089892145465</v>
      </c>
    </row>
    <row r="99" spans="1:28" ht="15" thickBot="1" x14ac:dyDescent="0.35">
      <c r="A99" s="61" t="s">
        <v>12</v>
      </c>
      <c r="B99" s="62" t="s">
        <v>183</v>
      </c>
      <c r="C99" s="10">
        <v>1</v>
      </c>
      <c r="D99" s="7">
        <f>IF(C100=0,"- - -",C99/C100*100)</f>
        <v>1.6666666666666667</v>
      </c>
      <c r="E99" s="6">
        <v>92</v>
      </c>
      <c r="F99" s="7">
        <f>IF(E100=0,"- - -",E99/E100*100)</f>
        <v>2.1560815561284272</v>
      </c>
      <c r="G99" s="6">
        <v>346</v>
      </c>
      <c r="H99" s="7">
        <f>IF(G100=0,"- - -",G99/G100*100)</f>
        <v>1.660906298003072</v>
      </c>
      <c r="I99" s="6">
        <v>682</v>
      </c>
      <c r="J99" s="7">
        <f>IF(I100=0,"- - -",I99/I100*100)</f>
        <v>1.4796814996420125</v>
      </c>
      <c r="K99" s="6">
        <v>671</v>
      </c>
      <c r="L99" s="7">
        <f>IF(K100=0,"- - -",K99/K100*100)</f>
        <v>1.8488923178661965</v>
      </c>
      <c r="M99" s="6">
        <v>347</v>
      </c>
      <c r="N99" s="7">
        <f>IF(M100=0,"- - -",M99/M100*100)</f>
        <v>2.3772007946838389</v>
      </c>
      <c r="O99" s="6">
        <v>86</v>
      </c>
      <c r="P99" s="7">
        <f>IF(O100=0,"- - -",O99/O100*100)</f>
        <v>3.4888438133874238</v>
      </c>
      <c r="Q99" s="6">
        <v>7</v>
      </c>
      <c r="R99" s="7">
        <f>IF(Q100=0,"- - -",Q99/Q100*100)</f>
        <v>7.216494845360824</v>
      </c>
      <c r="S99" s="6">
        <v>1</v>
      </c>
      <c r="T99" s="7">
        <f>IF(S100=0,"- - -",S99/S100*100)</f>
        <v>25</v>
      </c>
      <c r="U99" s="6">
        <v>0</v>
      </c>
      <c r="V99" s="7" t="str">
        <f>IF(U100=0,"- - -",U99/U100*100)</f>
        <v>- - -</v>
      </c>
      <c r="W99" s="26">
        <f t="shared" si="4"/>
        <v>2233</v>
      </c>
      <c r="X99" s="29">
        <f>IF(W100=0,"- - -",W99/W100*100)</f>
        <v>1.7906258770698851</v>
      </c>
    </row>
    <row r="100" spans="1:28" x14ac:dyDescent="0.3">
      <c r="A100" s="161" t="s">
        <v>153</v>
      </c>
      <c r="B100" s="162"/>
      <c r="C100" s="14">
        <f>SUM(C88:C99)</f>
        <v>60</v>
      </c>
      <c r="D100" s="15">
        <f>IF(C100=0,"- - -",C100/C100*100)</f>
        <v>100</v>
      </c>
      <c r="E100" s="16">
        <f>SUM(E88:E99)</f>
        <v>4267</v>
      </c>
      <c r="F100" s="15">
        <f>IF(E100=0,"- - -",E100/E100*100)</f>
        <v>100</v>
      </c>
      <c r="G100" s="16">
        <f>SUM(G88:G99)</f>
        <v>20832</v>
      </c>
      <c r="H100" s="15">
        <f>IF(G100=0,"- - -",G100/G100*100)</f>
        <v>100</v>
      </c>
      <c r="I100" s="16">
        <f>SUM(I88:I99)</f>
        <v>46091</v>
      </c>
      <c r="J100" s="15">
        <f>IF(I100=0,"- - -",I100/I100*100)</f>
        <v>100</v>
      </c>
      <c r="K100" s="16">
        <f>SUM(K88:K99)</f>
        <v>36292</v>
      </c>
      <c r="L100" s="15">
        <f>IF(K100=0,"- - -",K100/K100*100)</f>
        <v>100</v>
      </c>
      <c r="M100" s="16">
        <f>SUM(M88:M99)</f>
        <v>14597</v>
      </c>
      <c r="N100" s="15">
        <f>IF(M100=0,"- - -",M100/M100*100)</f>
        <v>100</v>
      </c>
      <c r="O100" s="16">
        <f>SUM(O88:O99)</f>
        <v>2465</v>
      </c>
      <c r="P100" s="15">
        <f>IF(O100=0,"- - -",O100/O100*100)</f>
        <v>100</v>
      </c>
      <c r="Q100" s="16">
        <f>SUM(Q88:Q99)</f>
        <v>97</v>
      </c>
      <c r="R100" s="15">
        <f>IF(Q100=0,"- - -",Q100/Q100*100)</f>
        <v>100</v>
      </c>
      <c r="S100" s="16">
        <f>SUM(S88:S99)</f>
        <v>4</v>
      </c>
      <c r="T100" s="15">
        <f>IF(S100=0,"- - -",S100/S100*100)</f>
        <v>100</v>
      </c>
      <c r="U100" s="16">
        <f>SUM(U88:U99)</f>
        <v>0</v>
      </c>
      <c r="V100" s="15" t="str">
        <f>IF(U100=0,"- - -",U100/U100*100)</f>
        <v>- - -</v>
      </c>
      <c r="W100" s="22">
        <f>SUM(W88:W99)</f>
        <v>124705</v>
      </c>
      <c r="X100" s="23">
        <f>IF(W100=0,"- - -",W100/W100*100)</f>
        <v>100</v>
      </c>
    </row>
    <row r="101" spans="1:28" ht="15" thickBot="1" x14ac:dyDescent="0.35">
      <c r="A101" s="163" t="s">
        <v>615</v>
      </c>
      <c r="B101" s="164"/>
      <c r="C101" s="18">
        <f>IF($W100=0,"- - -",C100/$W100*100)</f>
        <v>4.8113547973216791E-2</v>
      </c>
      <c r="D101" s="19"/>
      <c r="E101" s="20">
        <f>IF($W100=0,"- - -",E100/$W100*100)</f>
        <v>3.4216751533619338</v>
      </c>
      <c r="F101" s="19"/>
      <c r="G101" s="20">
        <f>IF($W100=0,"- - -",G100/$W100*100)</f>
        <v>16.705023856300873</v>
      </c>
      <c r="H101" s="19"/>
      <c r="I101" s="20">
        <f>IF($W100=0,"- - -",I100/$W100*100)</f>
        <v>36.960025660558919</v>
      </c>
      <c r="J101" s="19"/>
      <c r="K101" s="20">
        <f>IF($W100=0,"- - -",K100/$W100*100)</f>
        <v>29.102281384066398</v>
      </c>
      <c r="L101" s="19"/>
      <c r="M101" s="20">
        <f>IF($W100=0,"- - -",M100/$W100*100)</f>
        <v>11.705224329417426</v>
      </c>
      <c r="N101" s="19"/>
      <c r="O101" s="20">
        <f>IF($W100=0,"- - -",O100/$W100*100)</f>
        <v>1.9766649292329896</v>
      </c>
      <c r="P101" s="19"/>
      <c r="Q101" s="20">
        <f>IF($W100=0,"- - -",Q100/$W100*100)</f>
        <v>7.7783569223367141E-2</v>
      </c>
      <c r="R101" s="19"/>
      <c r="S101" s="20">
        <f>IF($W100=0,"- - -",S100/$W100*100)</f>
        <v>3.2075698648811194E-3</v>
      </c>
      <c r="T101" s="19"/>
      <c r="U101" s="20">
        <f>IF($W100=0,"- - -",U100/$W100*100)</f>
        <v>0</v>
      </c>
      <c r="V101" s="19"/>
      <c r="W101" s="24">
        <f>IF($W100=0,"- - -",W100/$W100*100)</f>
        <v>100</v>
      </c>
      <c r="X101" s="25"/>
    </row>
    <row r="102" spans="1:28" x14ac:dyDescent="0.3">
      <c r="A102" s="63"/>
    </row>
    <row r="104" spans="1:28" x14ac:dyDescent="0.3">
      <c r="A104" s="49" t="s">
        <v>226</v>
      </c>
      <c r="J104" s="48"/>
      <c r="L104" s="48"/>
    </row>
    <row r="105" spans="1:28" ht="15" thickBot="1" x14ac:dyDescent="0.35"/>
    <row r="106" spans="1:28" ht="14.4" customHeight="1" x14ac:dyDescent="0.3">
      <c r="A106" s="157" t="s">
        <v>407</v>
      </c>
      <c r="B106" s="158"/>
      <c r="C106" s="32" t="s">
        <v>1</v>
      </c>
      <c r="D106" s="33"/>
      <c r="E106" s="33" t="s">
        <v>2</v>
      </c>
      <c r="F106" s="33"/>
      <c r="G106" s="33" t="s">
        <v>3</v>
      </c>
      <c r="H106" s="33"/>
      <c r="I106" s="33" t="s">
        <v>4</v>
      </c>
      <c r="J106" s="33"/>
      <c r="K106" s="33" t="s">
        <v>5</v>
      </c>
      <c r="L106" s="33"/>
      <c r="M106" s="33" t="s">
        <v>6</v>
      </c>
      <c r="N106" s="33"/>
      <c r="O106" s="33" t="s">
        <v>7</v>
      </c>
      <c r="P106" s="33"/>
      <c r="Q106" s="33" t="s">
        <v>8</v>
      </c>
      <c r="R106" s="33"/>
      <c r="S106" s="33" t="s">
        <v>9</v>
      </c>
      <c r="T106" s="33"/>
      <c r="U106" s="33" t="s">
        <v>10</v>
      </c>
      <c r="V106" s="33"/>
      <c r="W106" s="33" t="s">
        <v>11</v>
      </c>
      <c r="X106" s="33"/>
      <c r="Y106" s="33" t="s">
        <v>127</v>
      </c>
      <c r="Z106" s="33"/>
      <c r="AA106" s="35" t="s">
        <v>153</v>
      </c>
      <c r="AB106" s="36"/>
    </row>
    <row r="107" spans="1:28" ht="15" thickBot="1" x14ac:dyDescent="0.35">
      <c r="A107" s="159"/>
      <c r="B107" s="160"/>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37" t="s">
        <v>154</v>
      </c>
      <c r="X107" s="38" t="s">
        <v>0</v>
      </c>
      <c r="Y107" s="37" t="s">
        <v>154</v>
      </c>
      <c r="Z107" s="38" t="s">
        <v>0</v>
      </c>
      <c r="AA107" s="41" t="s">
        <v>154</v>
      </c>
      <c r="AB107" s="42" t="s">
        <v>0</v>
      </c>
    </row>
    <row r="108" spans="1:28" x14ac:dyDescent="0.3">
      <c r="A108" s="59">
        <v>0</v>
      </c>
      <c r="B108" s="62" t="s">
        <v>186</v>
      </c>
      <c r="C108" s="8">
        <v>4</v>
      </c>
      <c r="D108" s="5">
        <f>IF(C120=0,"- - -",C108/C120*100)</f>
        <v>3.0303030303030303</v>
      </c>
      <c r="E108" s="4">
        <v>15</v>
      </c>
      <c r="F108" s="5">
        <f>IF(E120=0,"- - -",E108/E120*100)</f>
        <v>2.7932960893854748</v>
      </c>
      <c r="G108" s="4">
        <v>15</v>
      </c>
      <c r="H108" s="5">
        <f>IF(G120=0,"- - -",G108/G120*100)</f>
        <v>1.7921146953405016</v>
      </c>
      <c r="I108" s="4">
        <v>32</v>
      </c>
      <c r="J108" s="5">
        <f>IF(I120=0,"- - -",I108/I120*100)</f>
        <v>1.7987633501967397</v>
      </c>
      <c r="K108" s="4">
        <v>37</v>
      </c>
      <c r="L108" s="5">
        <f>IF(K120=0,"- - -",K108/K120*100)</f>
        <v>0.63150708311998627</v>
      </c>
      <c r="M108" s="4">
        <v>94</v>
      </c>
      <c r="N108" s="5">
        <f>IF(M120=0,"- - -",M108/M120*100)</f>
        <v>0.39947303557009906</v>
      </c>
      <c r="O108" s="4">
        <v>202</v>
      </c>
      <c r="P108" s="5">
        <f>IF(O120=0,"- - -",O108/O120*100)</f>
        <v>0.40720880538644516</v>
      </c>
      <c r="Q108" s="4">
        <v>148</v>
      </c>
      <c r="R108" s="5">
        <f>IF(Q120=0,"- - -",Q108/Q120*100)</f>
        <v>0.42577675489067895</v>
      </c>
      <c r="S108" s="4">
        <v>45</v>
      </c>
      <c r="T108" s="5">
        <f>IF(S120=0,"- - -",S108/S120*100)</f>
        <v>0.51623264884708042</v>
      </c>
      <c r="U108" s="4">
        <v>6</v>
      </c>
      <c r="V108" s="5">
        <f>IF(U120=0,"- - -",U108/U120*100)</f>
        <v>0.53144375553587242</v>
      </c>
      <c r="W108" s="4">
        <v>1</v>
      </c>
      <c r="X108" s="5">
        <f>IF(W120=0,"- - -",W108/W120*100)</f>
        <v>1.1494252873563218</v>
      </c>
      <c r="Y108" s="4">
        <v>0</v>
      </c>
      <c r="Z108" s="5" t="str">
        <f>IF(Y120=0,"- - -",Y108/Y120*100)</f>
        <v>- - -</v>
      </c>
      <c r="AA108" s="26">
        <f>C108+E108+G108+I108+K108+M108+O108+Q108+S108+U108+W108+Y108</f>
        <v>599</v>
      </c>
      <c r="AB108" s="27">
        <f>IF(AA120=0,"- - -",AA108/AA120*100)</f>
        <v>0.47175012207223527</v>
      </c>
    </row>
    <row r="109" spans="1:28" x14ac:dyDescent="0.3">
      <c r="A109" s="60">
        <v>1</v>
      </c>
      <c r="B109" s="62" t="s">
        <v>186</v>
      </c>
      <c r="C109" s="9">
        <v>33</v>
      </c>
      <c r="D109" s="3">
        <f>IF(C120=0,"- - -",C109/C120*100)</f>
        <v>25</v>
      </c>
      <c r="E109" s="2">
        <v>76</v>
      </c>
      <c r="F109" s="3">
        <f>IF(E120=0,"- - -",E109/E120*100)</f>
        <v>14.152700186219738</v>
      </c>
      <c r="G109" s="2">
        <v>42</v>
      </c>
      <c r="H109" s="3">
        <f>IF(G120=0,"- - -",G109/G120*100)</f>
        <v>5.0179211469534053</v>
      </c>
      <c r="I109" s="2">
        <v>55</v>
      </c>
      <c r="J109" s="3">
        <f>IF(I120=0,"- - -",I109/I120*100)</f>
        <v>3.0916245081506464</v>
      </c>
      <c r="K109" s="2">
        <v>101</v>
      </c>
      <c r="L109" s="3">
        <f>IF(K120=0,"- - -",K109/K120*100)</f>
        <v>1.7238436593275304</v>
      </c>
      <c r="M109" s="2">
        <v>335</v>
      </c>
      <c r="N109" s="3">
        <f>IF(M120=0,"- - -",M109/M120*100)</f>
        <v>1.4236539033615232</v>
      </c>
      <c r="O109" s="2">
        <v>811</v>
      </c>
      <c r="P109" s="3">
        <f>IF(O120=0,"- - -",O109/O120*100)</f>
        <v>1.6348828770713222</v>
      </c>
      <c r="Q109" s="2">
        <v>606</v>
      </c>
      <c r="R109" s="3">
        <f>IF(Q120=0,"- - -",Q109/Q120*100)</f>
        <v>1.7433831990794018</v>
      </c>
      <c r="S109" s="2">
        <v>166</v>
      </c>
      <c r="T109" s="3">
        <f>IF(S120=0,"- - -",S109/S120*100)</f>
        <v>1.9043248824136745</v>
      </c>
      <c r="U109" s="2">
        <v>23</v>
      </c>
      <c r="V109" s="3">
        <f>IF(U120=0,"- - -",U109/U120*100)</f>
        <v>2.0372010628875112</v>
      </c>
      <c r="W109" s="2">
        <v>3</v>
      </c>
      <c r="X109" s="3">
        <f>IF(W120=0,"- - -",W109/W120*100)</f>
        <v>3.4482758620689653</v>
      </c>
      <c r="Y109" s="2">
        <v>0</v>
      </c>
      <c r="Z109" s="3" t="str">
        <f>IF(Y120=0,"- - -",Y109/Y120*100)</f>
        <v>- - -</v>
      </c>
      <c r="AA109" s="26">
        <f t="shared" ref="AA109:AA119" si="5">C109+E109+G109+I109+K109+M109+O109+Q109+S109+U109+W109+Y109</f>
        <v>2251</v>
      </c>
      <c r="AB109" s="29">
        <f>IF(AA120=0,"- - -",AA109/AA120*100)</f>
        <v>1.7728038811095186</v>
      </c>
    </row>
    <row r="110" spans="1:28" x14ac:dyDescent="0.3">
      <c r="A110" s="60">
        <v>2</v>
      </c>
      <c r="B110" s="62" t="s">
        <v>183</v>
      </c>
      <c r="C110" s="9">
        <v>23</v>
      </c>
      <c r="D110" s="3">
        <f>IF(C120=0,"- - -",C110/C120*100)</f>
        <v>17.424242424242426</v>
      </c>
      <c r="E110" s="2">
        <v>59</v>
      </c>
      <c r="F110" s="3">
        <f>IF(E120=0,"- - -",E110/E120*100)</f>
        <v>10.986964618249534</v>
      </c>
      <c r="G110" s="2">
        <v>44</v>
      </c>
      <c r="H110" s="3">
        <f>IF(G120=0,"- - -",G110/G120*100)</f>
        <v>5.2568697729988054</v>
      </c>
      <c r="I110" s="2">
        <v>52</v>
      </c>
      <c r="J110" s="3">
        <f>IF(I120=0,"- - -",I110/I120*100)</f>
        <v>2.9229904440697023</v>
      </c>
      <c r="K110" s="2">
        <v>135</v>
      </c>
      <c r="L110" s="3">
        <f>IF(K120=0,"- - -",K110/K120*100)</f>
        <v>2.3041474654377883</v>
      </c>
      <c r="M110" s="2">
        <v>653</v>
      </c>
      <c r="N110" s="3">
        <f>IF(M120=0,"- - -",M110/M120*100)</f>
        <v>2.7750626832688794</v>
      </c>
      <c r="O110" s="2">
        <v>1601</v>
      </c>
      <c r="P110" s="3">
        <f>IF(O120=0,"- - -",O110/O120*100)</f>
        <v>3.2274321654638554</v>
      </c>
      <c r="Q110" s="2">
        <v>1143</v>
      </c>
      <c r="R110" s="3">
        <f>IF(Q120=0,"- - -",Q110/Q120*100)</f>
        <v>3.2882623705408518</v>
      </c>
      <c r="S110" s="2">
        <v>291</v>
      </c>
      <c r="T110" s="3">
        <f>IF(S120=0,"- - -",S110/S120*100)</f>
        <v>3.3383044625444538</v>
      </c>
      <c r="U110" s="2">
        <v>30</v>
      </c>
      <c r="V110" s="3">
        <f>IF(U120=0,"- - -",U110/U120*100)</f>
        <v>2.6572187776793621</v>
      </c>
      <c r="W110" s="2">
        <v>2</v>
      </c>
      <c r="X110" s="3">
        <f>IF(W120=0,"- - -",W110/W120*100)</f>
        <v>2.2988505747126435</v>
      </c>
      <c r="Y110" s="2">
        <v>0</v>
      </c>
      <c r="Z110" s="3" t="str">
        <f>IF(Y120=0,"- - -",Y110/Y120*100)</f>
        <v>- - -</v>
      </c>
      <c r="AA110" s="26">
        <f t="shared" si="5"/>
        <v>4033</v>
      </c>
      <c r="AB110" s="29">
        <f>IF(AA120=0,"- - -",AA110/AA120*100)</f>
        <v>3.1762408052042148</v>
      </c>
    </row>
    <row r="111" spans="1:28" x14ac:dyDescent="0.3">
      <c r="A111" s="60">
        <v>3</v>
      </c>
      <c r="B111" s="62" t="s">
        <v>183</v>
      </c>
      <c r="C111" s="9">
        <v>17</v>
      </c>
      <c r="D111" s="3">
        <f>IF(C120=0,"- - -",C111/C120*100)</f>
        <v>12.878787878787879</v>
      </c>
      <c r="E111" s="2">
        <v>39</v>
      </c>
      <c r="F111" s="3">
        <f>IF(E120=0,"- - -",E111/E120*100)</f>
        <v>7.2625698324022352</v>
      </c>
      <c r="G111" s="2">
        <v>31</v>
      </c>
      <c r="H111" s="3">
        <f>IF(G120=0,"- - -",G111/G120*100)</f>
        <v>3.7037037037037033</v>
      </c>
      <c r="I111" s="2">
        <v>53</v>
      </c>
      <c r="J111" s="3">
        <f>IF(I120=0,"- - -",I111/I120*100)</f>
        <v>2.9792017987633503</v>
      </c>
      <c r="K111" s="2">
        <v>228</v>
      </c>
      <c r="L111" s="3">
        <f>IF(K120=0,"- - -",K111/K120*100)</f>
        <v>3.8914490527393757</v>
      </c>
      <c r="M111" s="2">
        <v>2243</v>
      </c>
      <c r="N111" s="3">
        <f>IF(M120=0,"- - -",M111/M120*100)</f>
        <v>9.5321065828056604</v>
      </c>
      <c r="O111" s="2">
        <v>5450</v>
      </c>
      <c r="P111" s="3">
        <f>IF(O120=0,"- - -",O111/O120*100)</f>
        <v>10.986574204733298</v>
      </c>
      <c r="Q111" s="2">
        <v>3830</v>
      </c>
      <c r="R111" s="3">
        <f>IF(Q120=0,"- - -",Q111/Q120*100)</f>
        <v>11.018411967779057</v>
      </c>
      <c r="S111" s="2">
        <v>968</v>
      </c>
      <c r="T111" s="3">
        <f>IF(S120=0,"- - -",S111/S120*100)</f>
        <v>11.104737868532752</v>
      </c>
      <c r="U111" s="2">
        <v>115</v>
      </c>
      <c r="V111" s="3">
        <f>IF(U120=0,"- - -",U111/U120*100)</f>
        <v>10.186005314437557</v>
      </c>
      <c r="W111" s="2">
        <v>7</v>
      </c>
      <c r="X111" s="3">
        <f>IF(W120=0,"- - -",W111/W120*100)</f>
        <v>8.0459770114942533</v>
      </c>
      <c r="Y111" s="2">
        <v>0</v>
      </c>
      <c r="Z111" s="3" t="str">
        <f>IF(Y120=0,"- - -",Y111/Y120*100)</f>
        <v>- - -</v>
      </c>
      <c r="AA111" s="26">
        <f t="shared" si="5"/>
        <v>12981</v>
      </c>
      <c r="AB111" s="29">
        <f>IF(AA120=0,"- - -",AA111/AA120*100)</f>
        <v>10.223352812386787</v>
      </c>
    </row>
    <row r="112" spans="1:28" x14ac:dyDescent="0.3">
      <c r="A112" s="60">
        <v>4</v>
      </c>
      <c r="B112" s="62" t="s">
        <v>183</v>
      </c>
      <c r="C112" s="9">
        <v>7</v>
      </c>
      <c r="D112" s="3">
        <f>IF(C120=0,"- - -",C112/C120*100)</f>
        <v>5.3030303030303028</v>
      </c>
      <c r="E112" s="2">
        <v>27</v>
      </c>
      <c r="F112" s="3">
        <f>IF(E120=0,"- - -",E112/E120*100)</f>
        <v>5.027932960893855</v>
      </c>
      <c r="G112" s="2">
        <v>48</v>
      </c>
      <c r="H112" s="3">
        <f>IF(G120=0,"- - -",G112/G120*100)</f>
        <v>5.7347670250896057</v>
      </c>
      <c r="I112" s="2">
        <v>141</v>
      </c>
      <c r="J112" s="3">
        <f>IF(I120=0,"- - -",I112/I120*100)</f>
        <v>7.925801011804384</v>
      </c>
      <c r="K112" s="2">
        <v>843</v>
      </c>
      <c r="L112" s="3">
        <f>IF(K120=0,"- - -",K112/K120*100)</f>
        <v>14.388120839733743</v>
      </c>
      <c r="M112" s="2">
        <v>6650</v>
      </c>
      <c r="N112" s="3">
        <f>IF(M120=0,"- - -",M112/M120*100)</f>
        <v>28.260592410012325</v>
      </c>
      <c r="O112" s="2">
        <v>16216</v>
      </c>
      <c r="P112" s="3">
        <f>IF(O120=0,"- - -",O112/O120*100)</f>
        <v>32.68959400072572</v>
      </c>
      <c r="Q112" s="2">
        <v>11394</v>
      </c>
      <c r="R112" s="3">
        <f>IF(Q120=0,"- - -",Q112/Q120*100)</f>
        <v>32.77905638665132</v>
      </c>
      <c r="S112" s="2">
        <v>2702</v>
      </c>
      <c r="T112" s="3">
        <f>IF(S120=0,"- - -",S112/S120*100)</f>
        <v>30.996902604106918</v>
      </c>
      <c r="U112" s="2">
        <v>297</v>
      </c>
      <c r="V112" s="3">
        <f>IF(U120=0,"- - -",U112/U120*100)</f>
        <v>26.306465899025689</v>
      </c>
      <c r="W112" s="2">
        <v>19</v>
      </c>
      <c r="X112" s="3">
        <f>IF(W120=0,"- - -",W112/W120*100)</f>
        <v>21.839080459770116</v>
      </c>
      <c r="Y112" s="2">
        <v>0</v>
      </c>
      <c r="Z112" s="3" t="str">
        <f>IF(Y120=0,"- - -",Y112/Y120*100)</f>
        <v>- - -</v>
      </c>
      <c r="AA112" s="26">
        <f t="shared" si="5"/>
        <v>38344</v>
      </c>
      <c r="AB112" s="29">
        <f>IF(AA120=0,"- - -",AA112/AA120*100)</f>
        <v>30.198308315088131</v>
      </c>
    </row>
    <row r="113" spans="1:28" x14ac:dyDescent="0.3">
      <c r="A113" s="60">
        <v>5</v>
      </c>
      <c r="B113" s="62" t="s">
        <v>183</v>
      </c>
      <c r="C113" s="9">
        <v>15</v>
      </c>
      <c r="D113" s="3">
        <f>IF(C120=0,"- - -",C113/C120*100)</f>
        <v>11.363636363636363</v>
      </c>
      <c r="E113" s="2">
        <v>39</v>
      </c>
      <c r="F113" s="3">
        <f>IF(E120=0,"- - -",E113/E120*100)</f>
        <v>7.2625698324022352</v>
      </c>
      <c r="G113" s="2">
        <v>75</v>
      </c>
      <c r="H113" s="3">
        <f>IF(G120=0,"- - -",G113/G120*100)</f>
        <v>8.9605734767025087</v>
      </c>
      <c r="I113" s="2">
        <v>255</v>
      </c>
      <c r="J113" s="3">
        <f>IF(I120=0,"- - -",I113/I120*100)</f>
        <v>14.333895446880272</v>
      </c>
      <c r="K113" s="2">
        <v>1248</v>
      </c>
      <c r="L113" s="3">
        <f>IF(K120=0,"- - -",K113/K120*100)</f>
        <v>21.300563236047108</v>
      </c>
      <c r="M113" s="2">
        <v>7073</v>
      </c>
      <c r="N113" s="3">
        <f>IF(M120=0,"- - -",M113/M120*100)</f>
        <v>30.058221070077767</v>
      </c>
      <c r="O113" s="2">
        <v>15339</v>
      </c>
      <c r="P113" s="3">
        <f>IF(O120=0,"- - -",O113/O120*100)</f>
        <v>30.92166270209249</v>
      </c>
      <c r="Q113" s="2">
        <v>10691</v>
      </c>
      <c r="R113" s="3">
        <f>IF(Q120=0,"- - -",Q113/Q120*100)</f>
        <v>30.7566168009206</v>
      </c>
      <c r="S113" s="2">
        <v>2560</v>
      </c>
      <c r="T113" s="3">
        <f>IF(S120=0,"- - -",S113/S120*100)</f>
        <v>29.36790180107835</v>
      </c>
      <c r="U113" s="2">
        <v>295</v>
      </c>
      <c r="V113" s="3">
        <f>IF(U120=0,"- - -",U113/U120*100)</f>
        <v>26.129317980513729</v>
      </c>
      <c r="W113" s="2">
        <v>24</v>
      </c>
      <c r="X113" s="3">
        <f>IF(W120=0,"- - -",W113/W120*100)</f>
        <v>27.586206896551722</v>
      </c>
      <c r="Y113" s="2">
        <v>0</v>
      </c>
      <c r="Z113" s="3" t="str">
        <f>IF(Y120=0,"- - -",Y113/Y120*100)</f>
        <v>- - -</v>
      </c>
      <c r="AA113" s="26">
        <f t="shared" si="5"/>
        <v>37614</v>
      </c>
      <c r="AB113" s="29">
        <f>IF(AA120=0,"- - -",AA113/AA120*100)</f>
        <v>29.623387465150348</v>
      </c>
    </row>
    <row r="114" spans="1:28" x14ac:dyDescent="0.3">
      <c r="A114" s="60">
        <v>6</v>
      </c>
      <c r="B114" s="62" t="s">
        <v>183</v>
      </c>
      <c r="C114" s="9">
        <v>7</v>
      </c>
      <c r="D114" s="3">
        <f>IF(C120=0,"- - -",C114/C120*100)</f>
        <v>5.3030303030303028</v>
      </c>
      <c r="E114" s="2">
        <v>38</v>
      </c>
      <c r="F114" s="3">
        <f>IF(E120=0,"- - -",E114/E120*100)</f>
        <v>7.0763500931098688</v>
      </c>
      <c r="G114" s="2">
        <v>97</v>
      </c>
      <c r="H114" s="3">
        <f>IF(G120=0,"- - -",G114/G120*100)</f>
        <v>11.589008363201913</v>
      </c>
      <c r="I114" s="2">
        <v>212</v>
      </c>
      <c r="J114" s="3">
        <f>IF(I120=0,"- - -",I114/I120*100)</f>
        <v>11.916807195053401</v>
      </c>
      <c r="K114" s="2">
        <v>967</v>
      </c>
      <c r="L114" s="3">
        <f>IF(K120=0,"- - -",K114/K120*100)</f>
        <v>16.504522956135858</v>
      </c>
      <c r="M114" s="2">
        <v>3259</v>
      </c>
      <c r="N114" s="3">
        <f>IF(M120=0,"- - -",M114/M120*100)</f>
        <v>13.849815137478219</v>
      </c>
      <c r="O114" s="2">
        <v>6100</v>
      </c>
      <c r="P114" s="3">
        <f>IF(O120=0,"- - -",O114/O120*100)</f>
        <v>12.296899568600573</v>
      </c>
      <c r="Q114" s="2">
        <v>4307</v>
      </c>
      <c r="R114" s="3">
        <f>IF(Q120=0,"- - -",Q114/Q120*100)</f>
        <v>12.390678941311853</v>
      </c>
      <c r="S114" s="2">
        <v>1163</v>
      </c>
      <c r="T114" s="3">
        <f>IF(S120=0,"- - -",S114/S120*100)</f>
        <v>13.341746013536767</v>
      </c>
      <c r="U114" s="2">
        <v>188</v>
      </c>
      <c r="V114" s="3">
        <f>IF(U120=0,"- - -",U114/U120*100)</f>
        <v>16.651904340124005</v>
      </c>
      <c r="W114" s="2">
        <v>13</v>
      </c>
      <c r="X114" s="3">
        <f>IF(W120=0,"- - -",W114/W120*100)</f>
        <v>14.942528735632186</v>
      </c>
      <c r="Y114" s="2">
        <v>0</v>
      </c>
      <c r="Z114" s="3" t="str">
        <f>IF(Y120=0,"- - -",Y114/Y120*100)</f>
        <v>- - -</v>
      </c>
      <c r="AA114" s="26">
        <f t="shared" si="5"/>
        <v>16351</v>
      </c>
      <c r="AB114" s="29">
        <f>IF(AA120=0,"- - -",AA114/AA120*100)</f>
        <v>12.877439475798194</v>
      </c>
    </row>
    <row r="115" spans="1:28" x14ac:dyDescent="0.3">
      <c r="A115" s="60">
        <v>7</v>
      </c>
      <c r="B115" s="62" t="s">
        <v>183</v>
      </c>
      <c r="C115" s="9">
        <v>9</v>
      </c>
      <c r="D115" s="3">
        <f>IF(C120=0,"- - -",C115/C120*100)</f>
        <v>6.8181818181818175</v>
      </c>
      <c r="E115" s="2">
        <v>40</v>
      </c>
      <c r="F115" s="3">
        <f>IF(E120=0,"- - -",E115/E120*100)</f>
        <v>7.4487895716945998</v>
      </c>
      <c r="G115" s="2">
        <v>78</v>
      </c>
      <c r="H115" s="3">
        <f>IF(G120=0,"- - -",G115/G120*100)</f>
        <v>9.3189964157706093</v>
      </c>
      <c r="I115" s="2">
        <v>184</v>
      </c>
      <c r="J115" s="3">
        <f>IF(I120=0,"- - -",I115/I120*100)</f>
        <v>10.342889263631253</v>
      </c>
      <c r="K115" s="2">
        <v>715</v>
      </c>
      <c r="L115" s="3">
        <f>IF(K120=0,"- - -",K115/K120*100)</f>
        <v>12.203447687318656</v>
      </c>
      <c r="M115" s="2">
        <v>1616</v>
      </c>
      <c r="N115" s="3">
        <f>IF(M120=0,"- - -",M115/M120*100)</f>
        <v>6.8675364412902136</v>
      </c>
      <c r="O115" s="2">
        <v>2474</v>
      </c>
      <c r="P115" s="3">
        <f>IF(O120=0,"- - -",O115/O120*100)</f>
        <v>4.9872999233963631</v>
      </c>
      <c r="Q115" s="2">
        <v>1728</v>
      </c>
      <c r="R115" s="3">
        <f>IF(Q120=0,"- - -",Q115/Q120*100)</f>
        <v>4.9712313003452246</v>
      </c>
      <c r="S115" s="2">
        <v>532</v>
      </c>
      <c r="T115" s="3">
        <f>IF(S120=0,"- - -",S115/S120*100)</f>
        <v>6.1030170930365957</v>
      </c>
      <c r="U115" s="2">
        <v>108</v>
      </c>
      <c r="V115" s="3">
        <f>IF(U120=0,"- - -",U115/U120*100)</f>
        <v>9.5659875996457053</v>
      </c>
      <c r="W115" s="2">
        <v>9</v>
      </c>
      <c r="X115" s="3">
        <f>IF(W120=0,"- - -",W115/W120*100)</f>
        <v>10.344827586206897</v>
      </c>
      <c r="Y115" s="2">
        <v>0</v>
      </c>
      <c r="Z115" s="3" t="str">
        <f>IF(Y120=0,"- - -",Y115/Y120*100)</f>
        <v>- - -</v>
      </c>
      <c r="AA115" s="26">
        <f t="shared" si="5"/>
        <v>7493</v>
      </c>
      <c r="AB115" s="29">
        <f>IF(AA120=0,"- - -",AA115/AA120*100)</f>
        <v>5.9012081213476772</v>
      </c>
    </row>
    <row r="116" spans="1:28" x14ac:dyDescent="0.3">
      <c r="A116" s="60">
        <v>8</v>
      </c>
      <c r="B116" s="62" t="s">
        <v>183</v>
      </c>
      <c r="C116" s="9">
        <v>4</v>
      </c>
      <c r="D116" s="3">
        <f>IF(C120=0,"- - -",C116/C120*100)</f>
        <v>3.0303030303030303</v>
      </c>
      <c r="E116" s="2">
        <v>28</v>
      </c>
      <c r="F116" s="3">
        <f>IF(E120=0,"- - -",E116/E120*100)</f>
        <v>5.2141527001862196</v>
      </c>
      <c r="G116" s="2">
        <v>72</v>
      </c>
      <c r="H116" s="3">
        <f>IF(G120=0,"- - -",G116/G120*100)</f>
        <v>8.6021505376344098</v>
      </c>
      <c r="I116" s="2">
        <v>132</v>
      </c>
      <c r="J116" s="3">
        <f>IF(I120=0,"- - -",I116/I120*100)</f>
        <v>7.4198988195615518</v>
      </c>
      <c r="K116" s="2">
        <v>427</v>
      </c>
      <c r="L116" s="3">
        <f>IF(K120=0,"- - -",K116/K120*100)</f>
        <v>7.2879330943847078</v>
      </c>
      <c r="M116" s="2">
        <v>631</v>
      </c>
      <c r="N116" s="3">
        <f>IF(M120=0,"- - -",M116/M120*100)</f>
        <v>2.6815689940928986</v>
      </c>
      <c r="O116" s="2">
        <v>748</v>
      </c>
      <c r="P116" s="3">
        <f>IF(O120=0,"- - -",O116/O120*100)</f>
        <v>1.5078821110349554</v>
      </c>
      <c r="Q116" s="2">
        <v>556</v>
      </c>
      <c r="R116" s="3">
        <f>IF(Q120=0,"- - -",Q116/Q120*100)</f>
        <v>1.5995397008055234</v>
      </c>
      <c r="S116" s="2">
        <v>191</v>
      </c>
      <c r="T116" s="3">
        <f>IF(S120=0,"- - -",S116/S120*100)</f>
        <v>2.19112079843983</v>
      </c>
      <c r="U116" s="2">
        <v>39</v>
      </c>
      <c r="V116" s="3">
        <f>IF(U120=0,"- - -",U116/U120*100)</f>
        <v>3.4543844109831712</v>
      </c>
      <c r="W116" s="2">
        <v>4</v>
      </c>
      <c r="X116" s="3">
        <f>IF(W120=0,"- - -",W116/W120*100)</f>
        <v>4.5977011494252871</v>
      </c>
      <c r="Y116" s="2">
        <v>0</v>
      </c>
      <c r="Z116" s="3" t="str">
        <f>IF(Y120=0,"- - -",Y116/Y120*100)</f>
        <v>- - -</v>
      </c>
      <c r="AA116" s="26">
        <f t="shared" si="5"/>
        <v>2832</v>
      </c>
      <c r="AB116" s="29">
        <f>IF(AA120=0,"- - -",AA116/AA120*100)</f>
        <v>2.2303778726353425</v>
      </c>
    </row>
    <row r="117" spans="1:28" x14ac:dyDescent="0.3">
      <c r="A117" s="60">
        <v>9</v>
      </c>
      <c r="B117" s="62" t="s">
        <v>183</v>
      </c>
      <c r="C117" s="9">
        <v>2</v>
      </c>
      <c r="D117" s="3">
        <f>IF(C120=0,"- - -",C117/C120*100)</f>
        <v>1.5151515151515151</v>
      </c>
      <c r="E117" s="2">
        <v>26</v>
      </c>
      <c r="F117" s="3">
        <f>IF(E120=0,"- - -",E117/E120*100)</f>
        <v>4.8417132216014895</v>
      </c>
      <c r="G117" s="2">
        <v>37</v>
      </c>
      <c r="H117" s="3">
        <f>IF(G120=0,"- - -",G117/G120*100)</f>
        <v>4.4205495818399045</v>
      </c>
      <c r="I117" s="2">
        <v>92</v>
      </c>
      <c r="J117" s="3">
        <f>IF(I120=0,"- - -",I117/I120*100)</f>
        <v>5.1714446318156266</v>
      </c>
      <c r="K117" s="2">
        <v>242</v>
      </c>
      <c r="L117" s="3">
        <f>IF(K120=0,"- - -",K117/K120*100)</f>
        <v>4.1303976787847763</v>
      </c>
      <c r="M117" s="2">
        <v>254</v>
      </c>
      <c r="N117" s="3">
        <f>IF(M120=0,"- - -",M117/M120*100)</f>
        <v>1.07942713866814</v>
      </c>
      <c r="O117" s="2">
        <v>250</v>
      </c>
      <c r="P117" s="3">
        <f>IF(O120=0,"- - -",O117/O120*100)</f>
        <v>0.50397129379510541</v>
      </c>
      <c r="Q117" s="2">
        <v>150</v>
      </c>
      <c r="R117" s="3">
        <f>IF(Q120=0,"- - -",Q117/Q120*100)</f>
        <v>0.43153049482163403</v>
      </c>
      <c r="S117" s="2">
        <v>42</v>
      </c>
      <c r="T117" s="3">
        <f>IF(S120=0,"- - -",S117/S120*100)</f>
        <v>0.48181713892394173</v>
      </c>
      <c r="U117" s="2">
        <v>13</v>
      </c>
      <c r="V117" s="3">
        <f>IF(U120=0,"- - -",U117/U120*100)</f>
        <v>1.1514614703277237</v>
      </c>
      <c r="W117" s="2">
        <v>2</v>
      </c>
      <c r="X117" s="3">
        <f>IF(W120=0,"- - -",W117/W120*100)</f>
        <v>2.2988505747126435</v>
      </c>
      <c r="Y117" s="2">
        <v>0</v>
      </c>
      <c r="Z117" s="3" t="str">
        <f>IF(Y120=0,"- - -",Y117/Y120*100)</f>
        <v>- - -</v>
      </c>
      <c r="AA117" s="26">
        <f t="shared" si="5"/>
        <v>1110</v>
      </c>
      <c r="AB117" s="29">
        <f>IF(AA120=0,"- - -",AA117/AA120*100)</f>
        <v>0.87419471702868301</v>
      </c>
    </row>
    <row r="118" spans="1:28" x14ac:dyDescent="0.3">
      <c r="A118" s="61">
        <v>10</v>
      </c>
      <c r="B118" s="62" t="s">
        <v>183</v>
      </c>
      <c r="C118" s="10">
        <v>1</v>
      </c>
      <c r="D118" s="7">
        <f>IF(C120=0,"- - -",C118/C120*100)</f>
        <v>0.75757575757575757</v>
      </c>
      <c r="E118" s="6">
        <v>16</v>
      </c>
      <c r="F118" s="7">
        <f>IF(E120=0,"- - -",E118/E120*100)</f>
        <v>2.9795158286778398</v>
      </c>
      <c r="G118" s="6">
        <v>52</v>
      </c>
      <c r="H118" s="7">
        <f>IF(G120=0,"- - -",G118/G120*100)</f>
        <v>6.2126642771804059</v>
      </c>
      <c r="I118" s="6">
        <v>92</v>
      </c>
      <c r="J118" s="7">
        <f>IF(I120=0,"- - -",I118/I120*100)</f>
        <v>5.1714446318156266</v>
      </c>
      <c r="K118" s="6">
        <v>178</v>
      </c>
      <c r="L118" s="7">
        <f>IF(K120=0,"- - -",K118/K120*100)</f>
        <v>3.0380611025772315</v>
      </c>
      <c r="M118" s="6">
        <v>171</v>
      </c>
      <c r="N118" s="7">
        <f>IF(M120=0,"- - -",M118/M120*100)</f>
        <v>0.72670094768603122</v>
      </c>
      <c r="O118" s="6">
        <v>106</v>
      </c>
      <c r="P118" s="7">
        <f>IF(O120=0,"- - -",O118/O120*100)</f>
        <v>0.21368382856912471</v>
      </c>
      <c r="Q118" s="6">
        <v>63</v>
      </c>
      <c r="R118" s="7">
        <f>IF(Q120=0,"- - -",Q118/Q120*100)</f>
        <v>0.18124280782508631</v>
      </c>
      <c r="S118" s="6">
        <v>22</v>
      </c>
      <c r="T118" s="7">
        <f>IF(S120=0,"- - -",S118/S120*100)</f>
        <v>0.2523804061030171</v>
      </c>
      <c r="U118" s="6">
        <v>4</v>
      </c>
      <c r="V118" s="7">
        <f>IF(U120=0,"- - -",U118/U120*100)</f>
        <v>0.35429583702391498</v>
      </c>
      <c r="W118" s="6">
        <v>0</v>
      </c>
      <c r="X118" s="7">
        <f>IF(W120=0,"- - -",W118/W120*100)</f>
        <v>0</v>
      </c>
      <c r="Y118" s="6">
        <v>0</v>
      </c>
      <c r="Z118" s="7" t="str">
        <f>IF(Y120=0,"- - -",Y118/Y120*100)</f>
        <v>- - -</v>
      </c>
      <c r="AA118" s="26">
        <f t="shared" si="5"/>
        <v>705</v>
      </c>
      <c r="AB118" s="29">
        <f>IF(AA120=0,"- - -",AA118/AA120*100)</f>
        <v>0.55523177973443383</v>
      </c>
    </row>
    <row r="119" spans="1:28" ht="15" thickBot="1" x14ac:dyDescent="0.35">
      <c r="A119" s="61" t="s">
        <v>12</v>
      </c>
      <c r="B119" s="62" t="s">
        <v>183</v>
      </c>
      <c r="C119" s="10">
        <v>10</v>
      </c>
      <c r="D119" s="7">
        <f>IF(C120=0,"- - -",C119/C120*100)</f>
        <v>7.5757575757575761</v>
      </c>
      <c r="E119" s="6">
        <v>134</v>
      </c>
      <c r="F119" s="7">
        <f>IF(E120=0,"- - -",E119/E120*100)</f>
        <v>24.953445065176908</v>
      </c>
      <c r="G119" s="6">
        <v>246</v>
      </c>
      <c r="H119" s="7">
        <f>IF(G120=0,"- - -",G119/G120*100)</f>
        <v>29.390681003584231</v>
      </c>
      <c r="I119" s="6">
        <v>479</v>
      </c>
      <c r="J119" s="7">
        <f>IF(I120=0,"- - -",I119/I120*100)</f>
        <v>26.925238898257447</v>
      </c>
      <c r="K119" s="6">
        <v>738</v>
      </c>
      <c r="L119" s="7">
        <f>IF(K120=0,"- - -",K119/K120*100)</f>
        <v>12.59600614439324</v>
      </c>
      <c r="M119" s="6">
        <v>552</v>
      </c>
      <c r="N119" s="7">
        <f>IF(M120=0,"- - -",M119/M120*100)</f>
        <v>2.3458416556882411</v>
      </c>
      <c r="O119" s="6">
        <v>309</v>
      </c>
      <c r="P119" s="7">
        <f>IF(O120=0,"- - -",O119/O120*100)</f>
        <v>0.62290851913075029</v>
      </c>
      <c r="Q119" s="6">
        <v>144</v>
      </c>
      <c r="R119" s="7">
        <f>IF(Q120=0,"- - -",Q119/Q120*100)</f>
        <v>0.4142692750287687</v>
      </c>
      <c r="S119" s="6">
        <v>35</v>
      </c>
      <c r="T119" s="7">
        <f>IF(S120=0,"- - -",S119/S120*100)</f>
        <v>0.40151428243661813</v>
      </c>
      <c r="U119" s="6">
        <v>11</v>
      </c>
      <c r="V119" s="7">
        <f>IF(U120=0,"- - -",U119/U120*100)</f>
        <v>0.97431355181576607</v>
      </c>
      <c r="W119" s="6">
        <v>3</v>
      </c>
      <c r="X119" s="7">
        <f>IF(W120=0,"- - -",W119/W120*100)</f>
        <v>3.4482758620689653</v>
      </c>
      <c r="Y119" s="6">
        <v>0</v>
      </c>
      <c r="Z119" s="7" t="str">
        <f>IF(Y120=0,"- - -",Y119/Y120*100)</f>
        <v>- - -</v>
      </c>
      <c r="AA119" s="26">
        <f t="shared" si="5"/>
        <v>2661</v>
      </c>
      <c r="AB119" s="29">
        <f>IF(AA120=0,"- - -",AA119/AA120*100)</f>
        <v>2.0957046324444373</v>
      </c>
    </row>
    <row r="120" spans="1:28" x14ac:dyDescent="0.3">
      <c r="A120" s="170" t="s">
        <v>153</v>
      </c>
      <c r="B120" s="171"/>
      <c r="C120" s="14">
        <f>SUM(C108:C119)</f>
        <v>132</v>
      </c>
      <c r="D120" s="15">
        <f>IF(C120=0,"- - -",C120/C120*100)</f>
        <v>100</v>
      </c>
      <c r="E120" s="16">
        <f>SUM(E108:E119)</f>
        <v>537</v>
      </c>
      <c r="F120" s="15">
        <f>IF(E120=0,"- - -",E120/E120*100)</f>
        <v>100</v>
      </c>
      <c r="G120" s="16">
        <f>SUM(G108:G119)</f>
        <v>837</v>
      </c>
      <c r="H120" s="15">
        <f>IF(G120=0,"- - -",G120/G120*100)</f>
        <v>100</v>
      </c>
      <c r="I120" s="16">
        <f>SUM(I108:I119)</f>
        <v>1779</v>
      </c>
      <c r="J120" s="15">
        <f>IF(I120=0,"- - -",I120/I120*100)</f>
        <v>100</v>
      </c>
      <c r="K120" s="16">
        <f>SUM(K108:K119)</f>
        <v>5859</v>
      </c>
      <c r="L120" s="15">
        <f>IF(K120=0,"- - -",K120/K120*100)</f>
        <v>100</v>
      </c>
      <c r="M120" s="16">
        <f>SUM(M108:M119)</f>
        <v>23531</v>
      </c>
      <c r="N120" s="15">
        <f>IF(M120=0,"- - -",M120/M120*100)</f>
        <v>100</v>
      </c>
      <c r="O120" s="16">
        <f>SUM(O108:O119)</f>
        <v>49606</v>
      </c>
      <c r="P120" s="15">
        <f>IF(O120=0,"- - -",O120/O120*100)</f>
        <v>100</v>
      </c>
      <c r="Q120" s="16">
        <f>SUM(Q108:Q119)</f>
        <v>34760</v>
      </c>
      <c r="R120" s="15">
        <f>IF(Q120=0,"- - -",Q120/Q120*100)</f>
        <v>100</v>
      </c>
      <c r="S120" s="16">
        <f>SUM(S108:S119)</f>
        <v>8717</v>
      </c>
      <c r="T120" s="15">
        <f>IF(S120=0,"- - -",S120/S120*100)</f>
        <v>100</v>
      </c>
      <c r="U120" s="16">
        <f>SUM(U108:U119)</f>
        <v>1129</v>
      </c>
      <c r="V120" s="15">
        <f>IF(U120=0,"- - -",U120/U120*100)</f>
        <v>100</v>
      </c>
      <c r="W120" s="16">
        <f>SUM(W108:W119)</f>
        <v>87</v>
      </c>
      <c r="X120" s="15">
        <f>IF(W120=0,"- - -",W120/W120*100)</f>
        <v>100</v>
      </c>
      <c r="Y120" s="16">
        <f>SUM(Y108:Y119)</f>
        <v>0</v>
      </c>
      <c r="Z120" s="15" t="str">
        <f>IF(Y120=0,"- - -",Y120/Y120*100)</f>
        <v>- - -</v>
      </c>
      <c r="AA120" s="22">
        <f>SUM(AA108:AA119)</f>
        <v>126974</v>
      </c>
      <c r="AB120" s="23">
        <f>IF(AA120=0,"- - -",AA120/AA120*100)</f>
        <v>100</v>
      </c>
    </row>
    <row r="121" spans="1:28" ht="15" thickBot="1" x14ac:dyDescent="0.35">
      <c r="A121" s="163" t="s">
        <v>616</v>
      </c>
      <c r="B121" s="164"/>
      <c r="C121" s="18">
        <f>IF($AA120=0,"- - -",C120/$AA120*100)</f>
        <v>0.10395829067368122</v>
      </c>
      <c r="D121" s="19"/>
      <c r="E121" s="20">
        <f>IF($AA120=0,"- - -",E120/$AA120*100)</f>
        <v>0.42292122796793047</v>
      </c>
      <c r="F121" s="19"/>
      <c r="G121" s="20">
        <f>IF($AA120=0,"- - -",G120/$AA120*100)</f>
        <v>0.65919007040811506</v>
      </c>
      <c r="H121" s="19"/>
      <c r="I121" s="20">
        <f>IF($AA120=0,"- - -",I120/$AA120*100)</f>
        <v>1.4010742356702945</v>
      </c>
      <c r="J121" s="19"/>
      <c r="K121" s="20">
        <f>IF($AA120=0,"- - -",K120/$AA120*100)</f>
        <v>4.614330492856805</v>
      </c>
      <c r="L121" s="19"/>
      <c r="M121" s="20">
        <f>IF($AA120=0,"- - -",M120/$AA120*100)</f>
        <v>18.532140438199946</v>
      </c>
      <c r="N121" s="19"/>
      <c r="O121" s="20">
        <f>IF($AA120=0,"- - -",O120/$AA120*100)</f>
        <v>39.06784066029266</v>
      </c>
      <c r="P121" s="19"/>
      <c r="Q121" s="20">
        <f>IF($AA120=0,"- - -",Q120/$AA120*100)</f>
        <v>27.375683210736057</v>
      </c>
      <c r="R121" s="19"/>
      <c r="S121" s="20">
        <f>IF($AA120=0,"- - -",S120/$AA120*100)</f>
        <v>6.8651849985036302</v>
      </c>
      <c r="T121" s="19"/>
      <c r="U121" s="20">
        <f>IF($AA120=0,"- - -",U120/$AA120*100)</f>
        <v>0.88915841038322807</v>
      </c>
      <c r="V121" s="19"/>
      <c r="W121" s="20">
        <f>IF($AA120=0,"- - -",W120/$AA120*100)</f>
        <v>6.8517964307653528E-2</v>
      </c>
      <c r="X121" s="19"/>
      <c r="Y121" s="20">
        <f>IF($AA120=0,"- - -",Y120/$AA120*100)</f>
        <v>0</v>
      </c>
      <c r="Z121" s="19"/>
      <c r="AA121" s="24">
        <f>IF($AA120=0,"- - -",AA120/$AA120*100)</f>
        <v>100</v>
      </c>
      <c r="AB121" s="25"/>
    </row>
    <row r="122" spans="1:28" x14ac:dyDescent="0.3">
      <c r="A122" s="155" t="s">
        <v>569</v>
      </c>
      <c r="B122" s="156"/>
      <c r="C122" s="156"/>
      <c r="D122" s="156"/>
      <c r="E122" s="156"/>
    </row>
    <row r="124" spans="1:28" x14ac:dyDescent="0.3">
      <c r="A124" s="49" t="s">
        <v>231</v>
      </c>
      <c r="J124" s="48"/>
      <c r="L124" s="48"/>
    </row>
    <row r="125" spans="1:28" ht="15" thickBot="1" x14ac:dyDescent="0.35"/>
    <row r="126" spans="1:28" ht="14.4" customHeight="1" x14ac:dyDescent="0.3">
      <c r="A126" s="157" t="s">
        <v>407</v>
      </c>
      <c r="B126" s="158"/>
      <c r="C126" s="32" t="s">
        <v>423</v>
      </c>
      <c r="D126" s="33"/>
      <c r="E126" s="33" t="s">
        <v>424</v>
      </c>
      <c r="F126" s="33"/>
      <c r="G126" s="33" t="s">
        <v>425</v>
      </c>
      <c r="H126" s="33"/>
      <c r="I126" s="33" t="s">
        <v>426</v>
      </c>
      <c r="J126" s="33"/>
      <c r="K126" s="35" t="s">
        <v>153</v>
      </c>
      <c r="L126" s="36"/>
    </row>
    <row r="127" spans="1:28" ht="15" thickBot="1" x14ac:dyDescent="0.35">
      <c r="A127" s="159"/>
      <c r="B127" s="160"/>
      <c r="C127" s="37" t="s">
        <v>154</v>
      </c>
      <c r="D127" s="38" t="s">
        <v>0</v>
      </c>
      <c r="E127" s="39" t="s">
        <v>154</v>
      </c>
      <c r="F127" s="38" t="s">
        <v>0</v>
      </c>
      <c r="G127" s="39" t="s">
        <v>154</v>
      </c>
      <c r="H127" s="38" t="s">
        <v>0</v>
      </c>
      <c r="I127" s="37" t="s">
        <v>154</v>
      </c>
      <c r="J127" s="38" t="s">
        <v>0</v>
      </c>
      <c r="K127" s="41" t="s">
        <v>154</v>
      </c>
      <c r="L127" s="42" t="s">
        <v>0</v>
      </c>
    </row>
    <row r="128" spans="1:28" x14ac:dyDescent="0.3">
      <c r="A128" s="59">
        <v>0</v>
      </c>
      <c r="B128" s="62" t="s">
        <v>186</v>
      </c>
      <c r="C128" s="8">
        <v>1</v>
      </c>
      <c r="D128" s="5">
        <f>IF(C140=0,"- - -",C128/C140*100)</f>
        <v>4.5454545454545459</v>
      </c>
      <c r="E128" s="4">
        <v>316</v>
      </c>
      <c r="F128" s="5">
        <f>IF(E140=0,"- - -",E128/E140*100)</f>
        <v>0.48602673147023084</v>
      </c>
      <c r="G128" s="4">
        <v>282</v>
      </c>
      <c r="H128" s="5">
        <f>IF(G140=0,"- - -",G128/G140*100)</f>
        <v>0.45531605715669654</v>
      </c>
      <c r="I128" s="4">
        <v>0</v>
      </c>
      <c r="J128" s="5" t="str">
        <f>IF($I$140=0,"-    ",I128/$I$140*100)</f>
        <v xml:space="preserve">-    </v>
      </c>
      <c r="K128" s="26">
        <f>C128+E128+G128+I128</f>
        <v>599</v>
      </c>
      <c r="L128" s="27">
        <f>IF(K140=0,"- - -",K128/K140*100)</f>
        <v>0.47175012207223527</v>
      </c>
    </row>
    <row r="129" spans="1:12" x14ac:dyDescent="0.3">
      <c r="A129" s="60">
        <v>1</v>
      </c>
      <c r="B129" s="62" t="s">
        <v>186</v>
      </c>
      <c r="C129" s="9">
        <v>1</v>
      </c>
      <c r="D129" s="3">
        <f>IF(C140=0,"- - -",C129/C140*100)</f>
        <v>4.5454545454545459</v>
      </c>
      <c r="E129" s="2">
        <v>1163</v>
      </c>
      <c r="F129" s="3">
        <f>IF(E140=0,"- - -",E129/E140*100)</f>
        <v>1.7887629389236663</v>
      </c>
      <c r="G129" s="2">
        <v>1087</v>
      </c>
      <c r="H129" s="3">
        <f>IF(G140=0,"- - -",G129/G140*100)</f>
        <v>1.7550657947848551</v>
      </c>
      <c r="I129" s="2">
        <v>0</v>
      </c>
      <c r="J129" s="5" t="str">
        <f t="shared" ref="J129:J139" si="6">IF($I$140=0,"-    ",I129/$I$140*100)</f>
        <v xml:space="preserve">-    </v>
      </c>
      <c r="K129" s="26">
        <f t="shared" ref="K129:K139" si="7">C129+E129+G129+I129</f>
        <v>2251</v>
      </c>
      <c r="L129" s="29">
        <f>IF(K140=0,"- - -",K129/K140*100)</f>
        <v>1.7728038811095186</v>
      </c>
    </row>
    <row r="130" spans="1:12" x14ac:dyDescent="0.3">
      <c r="A130" s="60">
        <v>2</v>
      </c>
      <c r="B130" s="62" t="s">
        <v>183</v>
      </c>
      <c r="C130" s="9">
        <v>1</v>
      </c>
      <c r="D130" s="3">
        <f>IF(C140=0,"- - -",C130/C140*100)</f>
        <v>4.5454545454545459</v>
      </c>
      <c r="E130" s="2">
        <v>2042</v>
      </c>
      <c r="F130" s="3">
        <f>IF(E140=0,"- - -",E130/E140*100)</f>
        <v>3.1407170432348459</v>
      </c>
      <c r="G130" s="2">
        <v>1990</v>
      </c>
      <c r="H130" s="3">
        <f>IF(G140=0,"- - -",G130/G140*100)</f>
        <v>3.2130459352547027</v>
      </c>
      <c r="I130" s="2">
        <v>0</v>
      </c>
      <c r="J130" s="5" t="str">
        <f t="shared" si="6"/>
        <v xml:space="preserve">-    </v>
      </c>
      <c r="K130" s="26">
        <f t="shared" si="7"/>
        <v>4033</v>
      </c>
      <c r="L130" s="29">
        <f>IF(K140=0,"- - -",K130/K140*100)</f>
        <v>3.1762408052042148</v>
      </c>
    </row>
    <row r="131" spans="1:12" x14ac:dyDescent="0.3">
      <c r="A131" s="60">
        <v>3</v>
      </c>
      <c r="B131" s="62" t="s">
        <v>183</v>
      </c>
      <c r="C131" s="9">
        <v>1</v>
      </c>
      <c r="D131" s="3">
        <f>IF(C140=0,"- - -",C131/C140*100)</f>
        <v>4.5454545454545459</v>
      </c>
      <c r="E131" s="2">
        <v>6636</v>
      </c>
      <c r="F131" s="3">
        <f>IF(E140=0,"- - -",E131/E140*100)</f>
        <v>10.206561360874849</v>
      </c>
      <c r="G131" s="2">
        <v>6344</v>
      </c>
      <c r="H131" s="3">
        <f>IF(G140=0,"- - -",G131/G140*100)</f>
        <v>10.242996690078309</v>
      </c>
      <c r="I131" s="2">
        <v>0</v>
      </c>
      <c r="J131" s="5" t="str">
        <f t="shared" si="6"/>
        <v xml:space="preserve">-    </v>
      </c>
      <c r="K131" s="26">
        <f t="shared" si="7"/>
        <v>12981</v>
      </c>
      <c r="L131" s="29">
        <f>IF(K140=0,"- - -",K131/K140*100)</f>
        <v>10.223352812386787</v>
      </c>
    </row>
    <row r="132" spans="1:12" x14ac:dyDescent="0.3">
      <c r="A132" s="60">
        <v>4</v>
      </c>
      <c r="B132" s="62" t="s">
        <v>183</v>
      </c>
      <c r="C132" s="9">
        <v>4</v>
      </c>
      <c r="D132" s="3">
        <f>IF(C140=0,"- - -",C132/C140*100)</f>
        <v>18.181818181818183</v>
      </c>
      <c r="E132" s="2">
        <v>19343</v>
      </c>
      <c r="F132" s="3">
        <f>IF(E140=0,"- - -",E132/E140*100)</f>
        <v>29.75068059122999</v>
      </c>
      <c r="G132" s="2">
        <v>18997</v>
      </c>
      <c r="H132" s="3">
        <f>IF(G140=0,"- - -",G132/G140*100)</f>
        <v>30.672479212077175</v>
      </c>
      <c r="I132" s="2">
        <v>0</v>
      </c>
      <c r="J132" s="5" t="str">
        <f t="shared" si="6"/>
        <v xml:space="preserve">-    </v>
      </c>
      <c r="K132" s="26">
        <f t="shared" si="7"/>
        <v>38344</v>
      </c>
      <c r="L132" s="29">
        <f>IF(K140=0,"- - -",K132/K140*100)</f>
        <v>30.198308315088131</v>
      </c>
    </row>
    <row r="133" spans="1:12" x14ac:dyDescent="0.3">
      <c r="A133" s="60">
        <v>5</v>
      </c>
      <c r="B133" s="62" t="s">
        <v>183</v>
      </c>
      <c r="C133" s="9">
        <v>9</v>
      </c>
      <c r="D133" s="3">
        <f>IF(C140=0,"- - -",C133/C140*100)</f>
        <v>40.909090909090914</v>
      </c>
      <c r="E133" s="2">
        <v>19216</v>
      </c>
      <c r="F133" s="3">
        <f>IF(E140=0,"- - -",E133/E140*100)</f>
        <v>29.555347063075811</v>
      </c>
      <c r="G133" s="2">
        <v>18389</v>
      </c>
      <c r="H133" s="3">
        <f>IF(G140=0,"- - -",G133/G140*100)</f>
        <v>29.690804876079763</v>
      </c>
      <c r="I133" s="2">
        <v>0</v>
      </c>
      <c r="J133" s="5" t="str">
        <f t="shared" si="6"/>
        <v xml:space="preserve">-    </v>
      </c>
      <c r="K133" s="26">
        <f t="shared" si="7"/>
        <v>37614</v>
      </c>
      <c r="L133" s="29">
        <f>IF(K140=0,"- - -",K133/K140*100)</f>
        <v>29.623387465150348</v>
      </c>
    </row>
    <row r="134" spans="1:12" x14ac:dyDescent="0.3">
      <c r="A134" s="60">
        <v>6</v>
      </c>
      <c r="B134" s="62" t="s">
        <v>183</v>
      </c>
      <c r="C134" s="9">
        <v>4</v>
      </c>
      <c r="D134" s="3">
        <f>IF(C140=0,"- - -",C134/C140*100)</f>
        <v>18.181818181818183</v>
      </c>
      <c r="E134" s="2">
        <v>8511</v>
      </c>
      <c r="F134" s="3">
        <f>IF(E140=0,"- - -",E134/E140*100)</f>
        <v>13.090422504883339</v>
      </c>
      <c r="G134" s="2">
        <v>7836</v>
      </c>
      <c r="H134" s="3">
        <f>IF(G140=0,"- - -",G134/G140*100)</f>
        <v>12.651973843545653</v>
      </c>
      <c r="I134" s="2">
        <v>0</v>
      </c>
      <c r="J134" s="5" t="str">
        <f t="shared" si="6"/>
        <v xml:space="preserve">-    </v>
      </c>
      <c r="K134" s="26">
        <f t="shared" si="7"/>
        <v>16351</v>
      </c>
      <c r="L134" s="29">
        <f>IF(K140=0,"- - -",K134/K140*100)</f>
        <v>12.877439475798194</v>
      </c>
    </row>
    <row r="135" spans="1:12" x14ac:dyDescent="0.3">
      <c r="A135" s="60">
        <v>7</v>
      </c>
      <c r="B135" s="62" t="s">
        <v>183</v>
      </c>
      <c r="C135" s="9">
        <v>1</v>
      </c>
      <c r="D135" s="3">
        <f>IF(C140=0,"- - -",C135/C140*100)</f>
        <v>4.5454545454545459</v>
      </c>
      <c r="E135" s="2">
        <v>3907</v>
      </c>
      <c r="F135" s="3">
        <f>IF(E140=0,"- - -",E135/E140*100)</f>
        <v>6.0091975944752916</v>
      </c>
      <c r="G135" s="2">
        <v>3585</v>
      </c>
      <c r="H135" s="3">
        <f>IF(G140=0,"- - -",G135/G140*100)</f>
        <v>5.7883264713005564</v>
      </c>
      <c r="I135" s="2">
        <v>0</v>
      </c>
      <c r="J135" s="5" t="str">
        <f t="shared" si="6"/>
        <v xml:space="preserve">-    </v>
      </c>
      <c r="K135" s="26">
        <f t="shared" si="7"/>
        <v>7493</v>
      </c>
      <c r="L135" s="29">
        <f>IF(K140=0,"- - -",K135/K140*100)</f>
        <v>5.9012081213476772</v>
      </c>
    </row>
    <row r="136" spans="1:12" x14ac:dyDescent="0.3">
      <c r="A136" s="60">
        <v>8</v>
      </c>
      <c r="B136" s="62" t="s">
        <v>183</v>
      </c>
      <c r="C136" s="9">
        <v>0</v>
      </c>
      <c r="D136" s="3">
        <f>IF(C140=0,"- - -",C136/C140*100)</f>
        <v>0</v>
      </c>
      <c r="E136" s="2">
        <v>1531</v>
      </c>
      <c r="F136" s="3">
        <f>IF(E140=0,"- - -",E136/E140*100)</f>
        <v>2.3547687527877321</v>
      </c>
      <c r="G136" s="2">
        <v>1301</v>
      </c>
      <c r="H136" s="3">
        <f>IF(G140=0,"- - -",G136/G140*100)</f>
        <v>2.1005893275207876</v>
      </c>
      <c r="I136" s="2">
        <v>0</v>
      </c>
      <c r="J136" s="5" t="str">
        <f t="shared" si="6"/>
        <v xml:space="preserve">-    </v>
      </c>
      <c r="K136" s="26">
        <f t="shared" si="7"/>
        <v>2832</v>
      </c>
      <c r="L136" s="29">
        <f>IF(K140=0,"- - -",K136/K140*100)</f>
        <v>2.2303778726353425</v>
      </c>
    </row>
    <row r="137" spans="1:12" x14ac:dyDescent="0.3">
      <c r="A137" s="60">
        <v>9</v>
      </c>
      <c r="B137" s="62" t="s">
        <v>183</v>
      </c>
      <c r="C137" s="9">
        <v>0</v>
      </c>
      <c r="D137" s="3">
        <f>IF(C140=0,"- - -",C137/C140*100)</f>
        <v>0</v>
      </c>
      <c r="E137" s="2">
        <v>590</v>
      </c>
      <c r="F137" s="3">
        <f>IF(E140=0,"- - -",E137/E140*100)</f>
        <v>0.90745497331467151</v>
      </c>
      <c r="G137" s="2">
        <v>520</v>
      </c>
      <c r="H137" s="3">
        <f>IF(G140=0,"- - -",G137/G140*100)</f>
        <v>0.83958989262936956</v>
      </c>
      <c r="I137" s="2">
        <v>0</v>
      </c>
      <c r="J137" s="5" t="str">
        <f t="shared" si="6"/>
        <v xml:space="preserve">-    </v>
      </c>
      <c r="K137" s="26">
        <f t="shared" si="7"/>
        <v>1110</v>
      </c>
      <c r="L137" s="29">
        <f>IF(K140=0,"- - -",K137/K140*100)</f>
        <v>0.87419471702868301</v>
      </c>
    </row>
    <row r="138" spans="1:12" x14ac:dyDescent="0.3">
      <c r="A138" s="61">
        <v>10</v>
      </c>
      <c r="B138" s="62" t="s">
        <v>183</v>
      </c>
      <c r="C138" s="10">
        <v>0</v>
      </c>
      <c r="D138" s="7">
        <f>IF(C140=0,"- - -",C138/C140*100)</f>
        <v>0</v>
      </c>
      <c r="E138" s="6">
        <v>365</v>
      </c>
      <c r="F138" s="7">
        <f>IF(E140=0,"- - -",E138/E140*100)</f>
        <v>0.56139163603365272</v>
      </c>
      <c r="G138" s="6">
        <v>340</v>
      </c>
      <c r="H138" s="7">
        <f>IF(G140=0,"- - -",G138/G140*100)</f>
        <v>0.54896262210381852</v>
      </c>
      <c r="I138" s="6">
        <v>0</v>
      </c>
      <c r="J138" s="5" t="str">
        <f t="shared" si="6"/>
        <v xml:space="preserve">-    </v>
      </c>
      <c r="K138" s="26">
        <f t="shared" si="7"/>
        <v>705</v>
      </c>
      <c r="L138" s="29">
        <f>IF(K140=0,"- - -",K138/K140*100)</f>
        <v>0.55523177973443383</v>
      </c>
    </row>
    <row r="139" spans="1:12" ht="15" thickBot="1" x14ac:dyDescent="0.35">
      <c r="A139" s="61" t="s">
        <v>12</v>
      </c>
      <c r="B139" s="62" t="s">
        <v>183</v>
      </c>
      <c r="C139" s="10">
        <v>0</v>
      </c>
      <c r="D139" s="7">
        <f>IF(C140=0,"- - -",C139/C140*100)</f>
        <v>0</v>
      </c>
      <c r="E139" s="6">
        <v>1397</v>
      </c>
      <c r="F139" s="7">
        <f>IF(E140=0,"- - -",E139/E140*100)</f>
        <v>2.1486688096959257</v>
      </c>
      <c r="G139" s="6">
        <v>1264</v>
      </c>
      <c r="H139" s="7">
        <f>IF(G140=0,"- - -",G139/G140*100)</f>
        <v>2.0408492774683133</v>
      </c>
      <c r="I139" s="6">
        <v>0</v>
      </c>
      <c r="J139" s="5" t="str">
        <f t="shared" si="6"/>
        <v xml:space="preserve">-    </v>
      </c>
      <c r="K139" s="26">
        <f t="shared" si="7"/>
        <v>2661</v>
      </c>
      <c r="L139" s="29">
        <f>IF(K140=0,"- - -",K139/K140*100)</f>
        <v>2.0957046324444373</v>
      </c>
    </row>
    <row r="140" spans="1:12" x14ac:dyDescent="0.3">
      <c r="A140" s="161" t="s">
        <v>153</v>
      </c>
      <c r="B140" s="162"/>
      <c r="C140" s="14">
        <f>SUM(C128:C139)</f>
        <v>22</v>
      </c>
      <c r="D140" s="15">
        <f>IF(C140=0,"- - -",C140/C140*100)</f>
        <v>100</v>
      </c>
      <c r="E140" s="16">
        <f>SUM(E128:E139)</f>
        <v>65017</v>
      </c>
      <c r="F140" s="15">
        <f>IF(E140=0,"- - -",E140/E140*100)</f>
        <v>100</v>
      </c>
      <c r="G140" s="16">
        <f>SUM(G128:G139)</f>
        <v>61935</v>
      </c>
      <c r="H140" s="15">
        <f>IF(G140=0,"- - -",G140/G140*100)</f>
        <v>100</v>
      </c>
      <c r="I140" s="16">
        <f>SUM(I128:I139)</f>
        <v>0</v>
      </c>
      <c r="J140" s="15" t="str">
        <f>IF($I$140=0,"-    ",I140/$I$140*100)</f>
        <v xml:space="preserve">-    </v>
      </c>
      <c r="K140" s="22">
        <f>SUM(K128:K139)</f>
        <v>126974</v>
      </c>
      <c r="L140" s="23">
        <f>IF(K140=0,"- - -",K140/K140*100)</f>
        <v>100</v>
      </c>
    </row>
    <row r="141" spans="1:12" ht="15" thickBot="1" x14ac:dyDescent="0.35">
      <c r="A141" s="163" t="s">
        <v>245</v>
      </c>
      <c r="B141" s="164"/>
      <c r="C141" s="18">
        <f>IF($K140=0,"- - -",C140/$K140*100)</f>
        <v>1.7326381778946871E-2</v>
      </c>
      <c r="D141" s="19"/>
      <c r="E141" s="20">
        <f>IF($K140=0,"- - -",E140/$K140*100)</f>
        <v>51.204971096444943</v>
      </c>
      <c r="F141" s="19"/>
      <c r="G141" s="20">
        <f>IF($K140=0,"- - -",G140/$K140*100)</f>
        <v>48.777702521776114</v>
      </c>
      <c r="H141" s="19"/>
      <c r="I141" s="20">
        <f>IF($K140=0,"- - -",I140/$K140*100)</f>
        <v>0</v>
      </c>
      <c r="J141" s="19"/>
      <c r="K141" s="24">
        <f>IF($K140=0,"- - -",K140/$K140*100)</f>
        <v>100</v>
      </c>
      <c r="L141" s="25"/>
    </row>
    <row r="144" spans="1:12" x14ac:dyDescent="0.3">
      <c r="A144" s="51" t="s">
        <v>248</v>
      </c>
      <c r="J144" s="48"/>
      <c r="L144" s="48"/>
    </row>
    <row r="145" spans="1:12" ht="15" thickBot="1" x14ac:dyDescent="0.35"/>
    <row r="146" spans="1:12" ht="14.4" customHeight="1" x14ac:dyDescent="0.3">
      <c r="A146" s="157" t="s">
        <v>407</v>
      </c>
      <c r="B146" s="158"/>
      <c r="C146" s="32" t="s">
        <v>259</v>
      </c>
      <c r="D146" s="33"/>
      <c r="E146" s="33" t="s">
        <v>260</v>
      </c>
      <c r="F146" s="33"/>
      <c r="G146" s="33" t="s">
        <v>261</v>
      </c>
      <c r="H146" s="33"/>
      <c r="I146" s="33" t="s">
        <v>262</v>
      </c>
      <c r="J146" s="33"/>
      <c r="K146" s="35" t="s">
        <v>153</v>
      </c>
      <c r="L146" s="36"/>
    </row>
    <row r="147" spans="1:12" ht="15" thickBot="1" x14ac:dyDescent="0.35">
      <c r="A147" s="159"/>
      <c r="B147" s="160"/>
      <c r="C147" s="37" t="s">
        <v>154</v>
      </c>
      <c r="D147" s="38" t="s">
        <v>0</v>
      </c>
      <c r="E147" s="39" t="s">
        <v>154</v>
      </c>
      <c r="F147" s="38" t="s">
        <v>0</v>
      </c>
      <c r="G147" s="39" t="s">
        <v>154</v>
      </c>
      <c r="H147" s="38" t="s">
        <v>0</v>
      </c>
      <c r="I147" s="37" t="s">
        <v>154</v>
      </c>
      <c r="J147" s="38" t="s">
        <v>0</v>
      </c>
      <c r="K147" s="41" t="s">
        <v>154</v>
      </c>
      <c r="L147" s="42" t="s">
        <v>0</v>
      </c>
    </row>
    <row r="148" spans="1:12" x14ac:dyDescent="0.3">
      <c r="A148" s="59">
        <v>0</v>
      </c>
      <c r="B148" s="62" t="s">
        <v>186</v>
      </c>
      <c r="C148" s="8">
        <v>550</v>
      </c>
      <c r="D148" s="5">
        <f>IF(C160=0,"- - -",C148/C160*100)</f>
        <v>0.4511339867940779</v>
      </c>
      <c r="E148" s="4">
        <v>12</v>
      </c>
      <c r="F148" s="5">
        <f>IF(E160=0,"- - -",E148/E160*100)</f>
        <v>0.53811659192825112</v>
      </c>
      <c r="G148" s="4">
        <v>2</v>
      </c>
      <c r="H148" s="5">
        <f>IF(G160=0,"- - -",G148/G160*100)</f>
        <v>4</v>
      </c>
      <c r="I148" s="4">
        <v>21</v>
      </c>
      <c r="J148" s="5">
        <f>IF(I160=0,"- - -",I148/I160*100)</f>
        <v>4.10958904109589</v>
      </c>
      <c r="K148" s="26">
        <f>C148+E148+G148+I148</f>
        <v>585</v>
      </c>
      <c r="L148" s="27">
        <f>IF(K160=0,"- - -",K148/K160*100)</f>
        <v>0.46910333103459334</v>
      </c>
    </row>
    <row r="149" spans="1:12" x14ac:dyDescent="0.3">
      <c r="A149" s="60">
        <v>1</v>
      </c>
      <c r="B149" s="62" t="s">
        <v>186</v>
      </c>
      <c r="C149" s="9">
        <v>2082</v>
      </c>
      <c r="D149" s="3">
        <f>IF(C160=0,"- - -",C149/C160*100)</f>
        <v>1.7077472009186727</v>
      </c>
      <c r="E149" s="2">
        <v>17</v>
      </c>
      <c r="F149" s="3">
        <f>IF(E160=0,"- - -",E149/E160*100)</f>
        <v>0.7623318385650224</v>
      </c>
      <c r="G149" s="2">
        <v>0</v>
      </c>
      <c r="H149" s="3">
        <f>IF(G160=0,"- - -",G149/G160*100)</f>
        <v>0</v>
      </c>
      <c r="I149" s="2">
        <v>136</v>
      </c>
      <c r="J149" s="3">
        <f>IF(I160=0,"- - -",I149/I160*100)</f>
        <v>26.614481409001954</v>
      </c>
      <c r="K149" s="26">
        <f t="shared" ref="K149:K159" si="8">C149+E149+G149+I149</f>
        <v>2235</v>
      </c>
      <c r="L149" s="29">
        <f>IF(K160=0,"- - -",K149/K160*100)</f>
        <v>1.7922152903629334</v>
      </c>
    </row>
    <row r="150" spans="1:12" x14ac:dyDescent="0.3">
      <c r="A150" s="60">
        <v>2</v>
      </c>
      <c r="B150" s="62" t="s">
        <v>183</v>
      </c>
      <c r="C150" s="9">
        <v>3859</v>
      </c>
      <c r="D150" s="3">
        <f>IF(C160=0,"- - -",C150/C160*100)</f>
        <v>3.1653201000697204</v>
      </c>
      <c r="E150" s="2">
        <v>20</v>
      </c>
      <c r="F150" s="3">
        <f>IF(E160=0,"- - -",E150/E160*100)</f>
        <v>0.89686098654708524</v>
      </c>
      <c r="G150" s="2">
        <v>0</v>
      </c>
      <c r="H150" s="3">
        <f>IF(G160=0,"- - -",G150/G160*100)</f>
        <v>0</v>
      </c>
      <c r="I150" s="2">
        <v>133</v>
      </c>
      <c r="J150" s="3">
        <f>IF(I160=0,"- - -",I150/I160*100)</f>
        <v>26.027397260273972</v>
      </c>
      <c r="K150" s="26">
        <f t="shared" si="8"/>
        <v>4012</v>
      </c>
      <c r="L150" s="29">
        <f>IF(K160=0,"- - -",K150/K160*100)</f>
        <v>3.2171667762577587</v>
      </c>
    </row>
    <row r="151" spans="1:12" x14ac:dyDescent="0.3">
      <c r="A151" s="60">
        <v>3</v>
      </c>
      <c r="B151" s="62" t="s">
        <v>183</v>
      </c>
      <c r="C151" s="9">
        <v>12815</v>
      </c>
      <c r="D151" s="3">
        <f>IF(C160=0,"- - -",C151/C160*100)</f>
        <v>10.511421892302014</v>
      </c>
      <c r="E151" s="2">
        <v>45</v>
      </c>
      <c r="F151" s="3">
        <f>IF(E160=0,"- - -",E151/E160*100)</f>
        <v>2.0179372197309418</v>
      </c>
      <c r="G151" s="2">
        <v>1</v>
      </c>
      <c r="H151" s="3">
        <f>IF(G160=0,"- - -",G151/G160*100)</f>
        <v>2</v>
      </c>
      <c r="I151" s="2">
        <v>72</v>
      </c>
      <c r="J151" s="3">
        <f>IF(I160=0,"- - -",I151/I160*100)</f>
        <v>14.090019569471623</v>
      </c>
      <c r="K151" s="26">
        <f t="shared" si="8"/>
        <v>12933</v>
      </c>
      <c r="L151" s="29">
        <f>IF(K160=0,"- - -",K151/K160*100)</f>
        <v>10.370792103026318</v>
      </c>
    </row>
    <row r="152" spans="1:12" x14ac:dyDescent="0.3">
      <c r="A152" s="60">
        <v>4</v>
      </c>
      <c r="B152" s="62" t="s">
        <v>183</v>
      </c>
      <c r="C152" s="9">
        <v>37932</v>
      </c>
      <c r="D152" s="3">
        <f>IF(C160=0,"- - -",C152/C160*100)</f>
        <v>31.113480703769021</v>
      </c>
      <c r="E152" s="2">
        <v>181</v>
      </c>
      <c r="F152" s="3">
        <f>IF(E160=0,"- - -",E152/E160*100)</f>
        <v>8.1165919282511219</v>
      </c>
      <c r="G152" s="2">
        <v>2</v>
      </c>
      <c r="H152" s="3">
        <f>IF(G160=0,"- - -",G152/G160*100)</f>
        <v>4</v>
      </c>
      <c r="I152" s="2">
        <v>43</v>
      </c>
      <c r="J152" s="3">
        <f>IF(I160=0,"- - -",I152/I160*100)</f>
        <v>8.4148727984344411</v>
      </c>
      <c r="K152" s="26">
        <f t="shared" si="8"/>
        <v>38158</v>
      </c>
      <c r="L152" s="29">
        <f>IF(K160=0,"- - -",K152/K160*100)</f>
        <v>30.598367360030792</v>
      </c>
    </row>
    <row r="153" spans="1:12" x14ac:dyDescent="0.3">
      <c r="A153" s="60">
        <v>5</v>
      </c>
      <c r="B153" s="62" t="s">
        <v>183</v>
      </c>
      <c r="C153" s="9">
        <v>36782</v>
      </c>
      <c r="D153" s="3">
        <f>IF(C160=0,"- - -",C153/C160*100)</f>
        <v>30.170200549563219</v>
      </c>
      <c r="E153" s="2">
        <v>387</v>
      </c>
      <c r="F153" s="3">
        <f>IF(E160=0,"- - -",E153/E160*100)</f>
        <v>17.3542600896861</v>
      </c>
      <c r="G153" s="2">
        <v>12</v>
      </c>
      <c r="H153" s="3">
        <f>IF(G160=0,"- - -",G153/G160*100)</f>
        <v>24</v>
      </c>
      <c r="I153" s="2">
        <v>36</v>
      </c>
      <c r="J153" s="3">
        <f>IF(I160=0,"- - -",I153/I160*100)</f>
        <v>7.0450097847358117</v>
      </c>
      <c r="K153" s="26">
        <f t="shared" si="8"/>
        <v>37217</v>
      </c>
      <c r="L153" s="29">
        <f>IF(K160=0,"- - -",K153/K160*100)</f>
        <v>29.843792600195663</v>
      </c>
    </row>
    <row r="154" spans="1:12" x14ac:dyDescent="0.3">
      <c r="A154" s="60">
        <v>6</v>
      </c>
      <c r="B154" s="62" t="s">
        <v>183</v>
      </c>
      <c r="C154" s="9">
        <v>15529</v>
      </c>
      <c r="D154" s="3">
        <f>IF(C160=0,"- - -",C154/C160*100)</f>
        <v>12.7375630562277</v>
      </c>
      <c r="E154" s="2">
        <v>396</v>
      </c>
      <c r="F154" s="3">
        <f>IF(E160=0,"- - -",E154/E160*100)</f>
        <v>17.757847533632287</v>
      </c>
      <c r="G154" s="2">
        <v>5</v>
      </c>
      <c r="H154" s="3">
        <f>IF(G160=0,"- - -",G154/G160*100)</f>
        <v>10</v>
      </c>
      <c r="I154" s="2">
        <v>25</v>
      </c>
      <c r="J154" s="3">
        <f>IF(I160=0,"- - -",I154/I160*100)</f>
        <v>4.8923679060665357</v>
      </c>
      <c r="K154" s="26">
        <f t="shared" si="8"/>
        <v>15955</v>
      </c>
      <c r="L154" s="29">
        <f>IF(K160=0,"- - -",K154/K160*100)</f>
        <v>12.794091703687071</v>
      </c>
    </row>
    <row r="155" spans="1:12" x14ac:dyDescent="0.3">
      <c r="A155" s="60">
        <v>7</v>
      </c>
      <c r="B155" s="62" t="s">
        <v>183</v>
      </c>
      <c r="C155" s="9">
        <v>6716</v>
      </c>
      <c r="D155" s="3">
        <f>IF(C160=0,"- - -",C155/C160*100)</f>
        <v>5.5087561005618664</v>
      </c>
      <c r="E155" s="2">
        <v>383</v>
      </c>
      <c r="F155" s="3">
        <f>IF(E160=0,"- - -",E155/E160*100)</f>
        <v>17.174887892376681</v>
      </c>
      <c r="G155" s="2">
        <v>3</v>
      </c>
      <c r="H155" s="3">
        <f>IF(G160=0,"- - -",G155/G160*100)</f>
        <v>6</v>
      </c>
      <c r="I155" s="2">
        <v>11</v>
      </c>
      <c r="J155" s="3">
        <f>IF(I160=0,"- - -",I155/I160*100)</f>
        <v>2.152641878669276</v>
      </c>
      <c r="K155" s="26">
        <f t="shared" si="8"/>
        <v>7113</v>
      </c>
      <c r="L155" s="29">
        <f>IF(K160=0,"- - -",K155/K160*100)</f>
        <v>5.703815373759082</v>
      </c>
    </row>
    <row r="156" spans="1:12" x14ac:dyDescent="0.3">
      <c r="A156" s="60">
        <v>8</v>
      </c>
      <c r="B156" s="62" t="s">
        <v>183</v>
      </c>
      <c r="C156" s="9">
        <v>2430</v>
      </c>
      <c r="D156" s="3">
        <f>IF(C160=0,"- - -",C156/C160*100)</f>
        <v>1.9931919780174712</v>
      </c>
      <c r="E156" s="2">
        <v>198</v>
      </c>
      <c r="F156" s="3">
        <f>IF(E160=0,"- - -",E156/E160*100)</f>
        <v>8.8789237668161434</v>
      </c>
      <c r="G156" s="2">
        <v>2</v>
      </c>
      <c r="H156" s="3">
        <f>IF(G160=0,"- - -",G156/G160*100)</f>
        <v>4</v>
      </c>
      <c r="I156" s="2">
        <v>10</v>
      </c>
      <c r="J156" s="3">
        <f>IF(I160=0,"- - -",I156/I160*100)</f>
        <v>1.9569471624266144</v>
      </c>
      <c r="K156" s="26">
        <f t="shared" si="8"/>
        <v>2640</v>
      </c>
      <c r="L156" s="29">
        <f>IF(K160=0,"- - -",K156/K160*100)</f>
        <v>2.1169791349253444</v>
      </c>
    </row>
    <row r="157" spans="1:12" x14ac:dyDescent="0.3">
      <c r="A157" s="60">
        <v>9</v>
      </c>
      <c r="B157" s="62" t="s">
        <v>183</v>
      </c>
      <c r="C157" s="9">
        <v>885</v>
      </c>
      <c r="D157" s="3">
        <f>IF(C160=0,"- - -",C157/C160*100)</f>
        <v>0.72591559693228891</v>
      </c>
      <c r="E157" s="2">
        <v>107</v>
      </c>
      <c r="F157" s="3">
        <f>IF(E160=0,"- - -",E157/E160*100)</f>
        <v>4.7982062780269059</v>
      </c>
      <c r="G157" s="2">
        <v>2</v>
      </c>
      <c r="H157" s="3">
        <f>IF(G160=0,"- - -",G157/G160*100)</f>
        <v>4</v>
      </c>
      <c r="I157" s="2">
        <v>7</v>
      </c>
      <c r="J157" s="3">
        <f>IF(I160=0,"- - -",I157/I160*100)</f>
        <v>1.3698630136986301</v>
      </c>
      <c r="K157" s="26">
        <f t="shared" si="8"/>
        <v>1001</v>
      </c>
      <c r="L157" s="29">
        <f>IF(K160=0,"- - -",K157/K160*100)</f>
        <v>0.80268792199252648</v>
      </c>
    </row>
    <row r="158" spans="1:12" x14ac:dyDescent="0.3">
      <c r="A158" s="61">
        <v>10</v>
      </c>
      <c r="B158" s="62" t="s">
        <v>183</v>
      </c>
      <c r="C158" s="10">
        <v>540</v>
      </c>
      <c r="D158" s="7">
        <f>IF(C160=0,"- - -",C158/C160*100)</f>
        <v>0.44293155067054912</v>
      </c>
      <c r="E158" s="6">
        <v>80</v>
      </c>
      <c r="F158" s="7">
        <f>IF(E160=0,"- - -",E158/E160*100)</f>
        <v>3.5874439461883409</v>
      </c>
      <c r="G158" s="6">
        <v>2</v>
      </c>
      <c r="H158" s="7">
        <f>IF(G160=0,"- - -",G158/G160*100)</f>
        <v>4</v>
      </c>
      <c r="I158" s="6">
        <v>2</v>
      </c>
      <c r="J158" s="7">
        <f>IF(I160=0,"- - -",I158/I160*100)</f>
        <v>0.39138943248532287</v>
      </c>
      <c r="K158" s="26">
        <f t="shared" si="8"/>
        <v>624</v>
      </c>
      <c r="L158" s="29">
        <f>IF(K160=0,"- - -",K158/K160*100)</f>
        <v>0.50037688643689959</v>
      </c>
    </row>
    <row r="159" spans="1:12" ht="15" thickBot="1" x14ac:dyDescent="0.35">
      <c r="A159" s="61" t="s">
        <v>12</v>
      </c>
      <c r="B159" s="62" t="s">
        <v>183</v>
      </c>
      <c r="C159" s="10">
        <v>1795</v>
      </c>
      <c r="D159" s="7">
        <f>IF(C160=0,"- - -",C159/C160*100)</f>
        <v>1.4723372841733995</v>
      </c>
      <c r="E159" s="6">
        <v>404</v>
      </c>
      <c r="F159" s="7">
        <f>IF(E160=0,"- - -",E159/E160*100)</f>
        <v>18.116591928251122</v>
      </c>
      <c r="G159" s="6">
        <v>19</v>
      </c>
      <c r="H159" s="7">
        <f>IF(G160=0,"- - -",G159/G160*100)</f>
        <v>38</v>
      </c>
      <c r="I159" s="6">
        <v>15</v>
      </c>
      <c r="J159" s="7">
        <f>IF(I160=0,"- - -",I159/I160*100)</f>
        <v>2.9354207436399218</v>
      </c>
      <c r="K159" s="26">
        <f t="shared" si="8"/>
        <v>2233</v>
      </c>
      <c r="L159" s="29">
        <f>IF(K160=0,"- - -",K159/K160*100)</f>
        <v>1.7906115182910205</v>
      </c>
    </row>
    <row r="160" spans="1:12" x14ac:dyDescent="0.3">
      <c r="A160" s="161" t="s">
        <v>153</v>
      </c>
      <c r="B160" s="162"/>
      <c r="C160" s="14">
        <f>SUM(C148:C159)</f>
        <v>121915</v>
      </c>
      <c r="D160" s="15">
        <f>IF(C160=0,"- - -",C160/C160*100)</f>
        <v>100</v>
      </c>
      <c r="E160" s="16">
        <f>SUM(E148:E159)</f>
        <v>2230</v>
      </c>
      <c r="F160" s="15">
        <f>IF(E160=0,"- - -",E160/E160*100)</f>
        <v>100</v>
      </c>
      <c r="G160" s="16">
        <f>SUM(G148:G159)</f>
        <v>50</v>
      </c>
      <c r="H160" s="15">
        <f>IF(G160=0,"- - -",G160/G160*100)</f>
        <v>100</v>
      </c>
      <c r="I160" s="16">
        <f>SUM(I148:I159)</f>
        <v>511</v>
      </c>
      <c r="J160" s="15">
        <f>IF(I160=0,"- - -",I160/I160*100)</f>
        <v>100</v>
      </c>
      <c r="K160" s="22">
        <f>SUM(K148:K159)</f>
        <v>124706</v>
      </c>
      <c r="L160" s="23">
        <f>IF(K160=0,"- - -",K160/K160*100)</f>
        <v>100</v>
      </c>
    </row>
    <row r="161" spans="1:32" ht="15" thickBot="1" x14ac:dyDescent="0.35">
      <c r="A161" s="163" t="s">
        <v>609</v>
      </c>
      <c r="B161" s="164"/>
      <c r="C161" s="18">
        <f>IF($K160=0,"- - -",C160/$K160*100)</f>
        <v>97.761936073645217</v>
      </c>
      <c r="D161" s="19"/>
      <c r="E161" s="20">
        <f>IF($K160=0,"- - -",E160/$K160*100)</f>
        <v>1.7882058601831508</v>
      </c>
      <c r="F161" s="19"/>
      <c r="G161" s="20">
        <f>IF($K160=0,"- - -",G160/$K160*100)</f>
        <v>4.0094301797828497E-2</v>
      </c>
      <c r="H161" s="19"/>
      <c r="I161" s="20">
        <f>IF($K160=0,"- - -",I160/$K160*100)</f>
        <v>0.40976376437380718</v>
      </c>
      <c r="J161" s="19"/>
      <c r="K161" s="24">
        <f>IF($K160=0,"- - -",K160/$K160*100)</f>
        <v>100</v>
      </c>
      <c r="L161" s="25"/>
    </row>
    <row r="162" spans="1:32" x14ac:dyDescent="0.3">
      <c r="A162" s="155" t="s">
        <v>570</v>
      </c>
      <c r="B162" s="156"/>
      <c r="C162" s="156"/>
      <c r="D162" s="156"/>
      <c r="E162" s="156"/>
      <c r="F162" s="156"/>
    </row>
    <row r="164" spans="1:32" x14ac:dyDescent="0.3">
      <c r="A164" s="49" t="s">
        <v>385</v>
      </c>
      <c r="J164" s="48"/>
      <c r="L164" s="48"/>
    </row>
    <row r="165" spans="1:32" ht="15" thickBot="1" x14ac:dyDescent="0.35"/>
    <row r="166" spans="1:32" ht="14.4" customHeight="1" x14ac:dyDescent="0.3">
      <c r="A166" s="157" t="s">
        <v>407</v>
      </c>
      <c r="B166" s="158"/>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2" ht="15" thickBot="1" x14ac:dyDescent="0.35">
      <c r="A167" s="159"/>
      <c r="B167" s="160"/>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2" x14ac:dyDescent="0.3">
      <c r="A168" s="59">
        <v>0</v>
      </c>
      <c r="B168" s="62" t="s">
        <v>186</v>
      </c>
      <c r="C168" s="8">
        <v>553</v>
      </c>
      <c r="D168" s="5">
        <f>IF(C180=0,"- - -",C168/C180*100)</f>
        <v>30.317982456140353</v>
      </c>
      <c r="E168" s="4">
        <v>7</v>
      </c>
      <c r="F168" s="5">
        <f>IF(E180=0,"- - -",E168/E180*100)</f>
        <v>0.28214429665457474</v>
      </c>
      <c r="G168" s="4">
        <v>3</v>
      </c>
      <c r="H168" s="5">
        <f>IF(G180=0,"- - -",G168/G180*100)</f>
        <v>6.5345240688303205E-2</v>
      </c>
      <c r="I168" s="4">
        <v>0</v>
      </c>
      <c r="J168" s="5">
        <f>IF(I180=0,"- - -",I168/I180*100)</f>
        <v>0</v>
      </c>
      <c r="K168" s="4">
        <v>7</v>
      </c>
      <c r="L168" s="5">
        <f>IF(K180=0,"- - -",K168/K180*100)</f>
        <v>1.4377849895247093E-2</v>
      </c>
      <c r="M168" s="4">
        <v>0</v>
      </c>
      <c r="N168" s="5">
        <f>IF(M180=0,"- - -",M168/M180*100)</f>
        <v>0</v>
      </c>
      <c r="O168" s="4">
        <v>4</v>
      </c>
      <c r="P168" s="5">
        <f>IF(O180=0,"- - -",O168/O180*100)</f>
        <v>4.0858018386108273E-2</v>
      </c>
      <c r="Q168" s="4">
        <v>3</v>
      </c>
      <c r="R168" s="5">
        <f>IF(Q180=0,"- - -",Q168/Q180*100)</f>
        <v>6.6949341664806969E-2</v>
      </c>
      <c r="S168" s="4">
        <v>1</v>
      </c>
      <c r="T168" s="5">
        <f>IF(S180=0,"- - -",S168/S180*100)</f>
        <v>7.4682598954443624E-2</v>
      </c>
      <c r="U168" s="4">
        <v>0</v>
      </c>
      <c r="V168" s="5">
        <f>IF(U180=0,"- - -",U168/U180*100)</f>
        <v>0</v>
      </c>
      <c r="W168" s="4">
        <v>2</v>
      </c>
      <c r="X168" s="5">
        <f>IF(W180=0,"- - -",W168/W180*100)</f>
        <v>0.31446540880503149</v>
      </c>
      <c r="Y168" s="4">
        <v>16</v>
      </c>
      <c r="Z168" s="5">
        <f>IF(Y180=0,"- - -",Y168/Y180*100)</f>
        <v>0.4894463138574488</v>
      </c>
      <c r="AA168" s="4">
        <v>2</v>
      </c>
      <c r="AB168" s="5">
        <f>IF(AA180=0,"- - -",AA168/AA180*100)</f>
        <v>0.14347202295552369</v>
      </c>
      <c r="AC168" s="4">
        <v>1</v>
      </c>
      <c r="AD168" s="5">
        <f>IF(AC180=0,"- - -",AC168/AC180*100)</f>
        <v>6.9930069930069935E-2</v>
      </c>
      <c r="AE168" s="26">
        <f>C168+E168+G168+I168+K168+M168+O168+Q168+S168+U168+W168+Y168+AA168+AC168</f>
        <v>599</v>
      </c>
      <c r="AF168" s="27">
        <f>IF(AE180=0,"- - -",AE168/AE180*100)</f>
        <v>0.47175012207223527</v>
      </c>
    </row>
    <row r="169" spans="1:32" x14ac:dyDescent="0.3">
      <c r="A169" s="60">
        <v>1</v>
      </c>
      <c r="B169" s="62" t="s">
        <v>186</v>
      </c>
      <c r="C169" s="9">
        <v>449</v>
      </c>
      <c r="D169" s="3">
        <f>IF(C180=0,"- - -",C169/C180*100)</f>
        <v>24.616228070175438</v>
      </c>
      <c r="E169" s="2">
        <v>1705</v>
      </c>
      <c r="F169" s="3">
        <f>IF(E180=0,"- - -",E169/E180*100)</f>
        <v>68.722289399435709</v>
      </c>
      <c r="G169" s="2">
        <v>5</v>
      </c>
      <c r="H169" s="3">
        <f>IF(G180=0,"- - -",G169/G180*100)</f>
        <v>0.10890873448050534</v>
      </c>
      <c r="I169" s="2">
        <v>5</v>
      </c>
      <c r="J169" s="3">
        <f>IF(I180=0,"- - -",I169/I180*100)</f>
        <v>2.8677946659019213E-2</v>
      </c>
      <c r="K169" s="2">
        <v>11</v>
      </c>
      <c r="L169" s="3">
        <f>IF(K180=0,"- - -",K169/K180*100)</f>
        <v>2.2593764121102578E-2</v>
      </c>
      <c r="M169" s="2">
        <v>5</v>
      </c>
      <c r="N169" s="3">
        <f>IF(M180=0,"- - -",M169/M180*100)</f>
        <v>1.7361111111111112E-2</v>
      </c>
      <c r="O169" s="2">
        <v>2</v>
      </c>
      <c r="P169" s="3">
        <f>IF(O180=0,"- - -",O169/O180*100)</f>
        <v>2.0429009193054137E-2</v>
      </c>
      <c r="Q169" s="2">
        <v>11</v>
      </c>
      <c r="R169" s="3">
        <f>IF(Q180=0,"- - -",Q169/Q180*100)</f>
        <v>0.24548091943762551</v>
      </c>
      <c r="S169" s="2">
        <v>4</v>
      </c>
      <c r="T169" s="3">
        <f>IF(S180=0,"- - -",S169/S180*100)</f>
        <v>0.2987303958177745</v>
      </c>
      <c r="U169" s="2">
        <v>3</v>
      </c>
      <c r="V169" s="3">
        <f>IF(U180=0,"- - -",U169/U180*100)</f>
        <v>0.36674816625916873</v>
      </c>
      <c r="W169" s="2">
        <v>7</v>
      </c>
      <c r="X169" s="3">
        <f>IF(W180=0,"- - -",W169/W180*100)</f>
        <v>1.10062893081761</v>
      </c>
      <c r="Y169" s="2">
        <v>29</v>
      </c>
      <c r="Z169" s="3">
        <f>IF(Y180=0,"- - -",Y169/Y180*100)</f>
        <v>0.88712144386662584</v>
      </c>
      <c r="AA169" s="2">
        <v>3</v>
      </c>
      <c r="AB169" s="3">
        <f>IF(AA180=0,"- - -",AA169/AA180*100)</f>
        <v>0.21520803443328551</v>
      </c>
      <c r="AC169" s="2">
        <v>12</v>
      </c>
      <c r="AD169" s="3">
        <f>IF(AC180=0,"- - -",AC169/AC180*100)</f>
        <v>0.83916083916083917</v>
      </c>
      <c r="AE169" s="26">
        <f t="shared" ref="AE169:AE179" si="9">C169+E169+G169+I169+K169+M169+O169+Q169+S169+U169+W169+Y169+AA169+AC169</f>
        <v>2251</v>
      </c>
      <c r="AF169" s="29">
        <f>IF(AE180=0,"- - -",AE169/AE180*100)</f>
        <v>1.7728038811095186</v>
      </c>
    </row>
    <row r="170" spans="1:32" x14ac:dyDescent="0.3">
      <c r="A170" s="60">
        <v>2</v>
      </c>
      <c r="B170" s="62" t="s">
        <v>183</v>
      </c>
      <c r="C170" s="9">
        <v>173</v>
      </c>
      <c r="D170" s="3">
        <f>IF(C180=0,"- - -",C170/C180*100)</f>
        <v>9.4846491228070171</v>
      </c>
      <c r="E170" s="2">
        <v>590</v>
      </c>
      <c r="F170" s="3">
        <f>IF(E180=0,"- - -",E170/E180*100)</f>
        <v>23.7807335751713</v>
      </c>
      <c r="G170" s="2">
        <v>3104</v>
      </c>
      <c r="H170" s="3">
        <f>IF(G180=0,"- - -",G170/G180*100)</f>
        <v>67.610542365497722</v>
      </c>
      <c r="I170" s="2">
        <v>13</v>
      </c>
      <c r="J170" s="3">
        <f>IF(I180=0,"- - -",I170/I180*100)</f>
        <v>7.4562661313449949E-2</v>
      </c>
      <c r="K170" s="2">
        <v>8</v>
      </c>
      <c r="L170" s="3">
        <f>IF(K180=0,"- - -",K170/K180*100)</f>
        <v>1.6431828451710963E-2</v>
      </c>
      <c r="M170" s="2">
        <v>11</v>
      </c>
      <c r="N170" s="3">
        <f>IF(M180=0,"- - -",M170/M180*100)</f>
        <v>3.8194444444444448E-2</v>
      </c>
      <c r="O170" s="2">
        <v>10</v>
      </c>
      <c r="P170" s="3">
        <f>IF(O180=0,"- - -",O170/O180*100)</f>
        <v>0.10214504596527069</v>
      </c>
      <c r="Q170" s="2">
        <v>12</v>
      </c>
      <c r="R170" s="3">
        <f>IF(Q180=0,"- - -",Q170/Q180*100)</f>
        <v>0.26779736665922788</v>
      </c>
      <c r="S170" s="2">
        <v>4</v>
      </c>
      <c r="T170" s="3">
        <f>IF(S180=0,"- - -",S170/S180*100)</f>
        <v>0.2987303958177745</v>
      </c>
      <c r="U170" s="2">
        <v>7</v>
      </c>
      <c r="V170" s="3">
        <f>IF(U180=0,"- - -",U170/U180*100)</f>
        <v>0.85574572127139359</v>
      </c>
      <c r="W170" s="2">
        <v>8</v>
      </c>
      <c r="X170" s="3">
        <f>IF(W180=0,"- - -",W170/W180*100)</f>
        <v>1.257861635220126</v>
      </c>
      <c r="Y170" s="2">
        <v>46</v>
      </c>
      <c r="Z170" s="3">
        <f>IF(Y180=0,"- - -",Y170/Y180*100)</f>
        <v>1.4071581523401651</v>
      </c>
      <c r="AA170" s="2">
        <v>28</v>
      </c>
      <c r="AB170" s="3">
        <f>IF(AA180=0,"- - -",AA170/AA180*100)</f>
        <v>2.0086083213773311</v>
      </c>
      <c r="AC170" s="2">
        <v>19</v>
      </c>
      <c r="AD170" s="3">
        <f>IF(AC180=0,"- - -",AC170/AC180*100)</f>
        <v>1.3286713286713288</v>
      </c>
      <c r="AE170" s="26">
        <f t="shared" si="9"/>
        <v>4033</v>
      </c>
      <c r="AF170" s="29">
        <f>IF(AE180=0,"- - -",AE170/AE180*100)</f>
        <v>3.1762408052042148</v>
      </c>
    </row>
    <row r="171" spans="1:32" x14ac:dyDescent="0.3">
      <c r="A171" s="60">
        <v>3</v>
      </c>
      <c r="B171" s="62" t="s">
        <v>183</v>
      </c>
      <c r="C171" s="9">
        <v>111</v>
      </c>
      <c r="D171" s="3">
        <f>IF(C180=0,"- - -",C171/C180*100)</f>
        <v>6.0855263157894735</v>
      </c>
      <c r="E171" s="2">
        <v>40</v>
      </c>
      <c r="F171" s="3">
        <f>IF(E180=0,"- - -",E171/E180*100)</f>
        <v>1.6122531237404272</v>
      </c>
      <c r="G171" s="2">
        <v>1349</v>
      </c>
      <c r="H171" s="3">
        <f>IF(G180=0,"- - -",G171/G180*100)</f>
        <v>29.383576562840339</v>
      </c>
      <c r="I171" s="2">
        <v>11149</v>
      </c>
      <c r="J171" s="3">
        <f>IF(I180=0,"- - -",I171/I180*100)</f>
        <v>63.94608546028104</v>
      </c>
      <c r="K171" s="2">
        <v>32</v>
      </c>
      <c r="L171" s="3">
        <f>IF(K180=0,"- - -",K171/K180*100)</f>
        <v>6.5727313806843851E-2</v>
      </c>
      <c r="M171" s="2">
        <v>22</v>
      </c>
      <c r="N171" s="3">
        <f>IF(M180=0,"- - -",M171/M180*100)</f>
        <v>7.6388888888888895E-2</v>
      </c>
      <c r="O171" s="2">
        <v>14</v>
      </c>
      <c r="P171" s="3">
        <f>IF(O180=0,"- - -",O171/O180*100)</f>
        <v>0.14300306435137897</v>
      </c>
      <c r="Q171" s="2">
        <v>31</v>
      </c>
      <c r="R171" s="3">
        <f>IF(Q180=0,"- - -",Q171/Q180*100)</f>
        <v>0.69180986386967203</v>
      </c>
      <c r="S171" s="2">
        <v>21</v>
      </c>
      <c r="T171" s="3">
        <f>IF(S180=0,"- - -",S171/S180*100)</f>
        <v>1.568334578043316</v>
      </c>
      <c r="U171" s="2">
        <v>18</v>
      </c>
      <c r="V171" s="3">
        <f>IF(U180=0,"- - -",U171/U180*100)</f>
        <v>2.2004889975550124</v>
      </c>
      <c r="W171" s="2">
        <v>15</v>
      </c>
      <c r="X171" s="3">
        <f>IF(W180=0,"- - -",W171/W180*100)</f>
        <v>2.358490566037736</v>
      </c>
      <c r="Y171" s="2">
        <v>103</v>
      </c>
      <c r="Z171" s="3">
        <f>IF(Y180=0,"- - -",Y171/Y180*100)</f>
        <v>3.1508106454573261</v>
      </c>
      <c r="AA171" s="2">
        <v>44</v>
      </c>
      <c r="AB171" s="3">
        <f>IF(AA180=0,"- - -",AA171/AA180*100)</f>
        <v>3.1563845050215207</v>
      </c>
      <c r="AC171" s="2">
        <v>32</v>
      </c>
      <c r="AD171" s="3">
        <f>IF(AC180=0,"- - -",AC171/AC180*100)</f>
        <v>2.2377622377622379</v>
      </c>
      <c r="AE171" s="26">
        <f t="shared" si="9"/>
        <v>12981</v>
      </c>
      <c r="AF171" s="29">
        <f>IF(AE180=0,"- - -",AE171/AE180*100)</f>
        <v>10.223352812386787</v>
      </c>
    </row>
    <row r="172" spans="1:32" x14ac:dyDescent="0.3">
      <c r="A172" s="60">
        <v>4</v>
      </c>
      <c r="B172" s="62" t="s">
        <v>183</v>
      </c>
      <c r="C172" s="9">
        <v>107</v>
      </c>
      <c r="D172" s="3">
        <f>IF(C180=0,"- - -",C172/C180*100)</f>
        <v>5.8662280701754383</v>
      </c>
      <c r="E172" s="2">
        <v>34</v>
      </c>
      <c r="F172" s="3">
        <f>IF(E180=0,"- - -",E172/E180*100)</f>
        <v>1.3704151551793631</v>
      </c>
      <c r="G172" s="2">
        <v>54</v>
      </c>
      <c r="H172" s="3">
        <f>IF(G180=0,"- - -",G172/G180*100)</f>
        <v>1.1762143323894576</v>
      </c>
      <c r="I172" s="2">
        <v>5979</v>
      </c>
      <c r="J172" s="3">
        <f>IF(I180=0,"- - -",I172/I180*100)</f>
        <v>34.293088614855179</v>
      </c>
      <c r="K172" s="2">
        <v>31244</v>
      </c>
      <c r="L172" s="3">
        <f>IF(K180=0,"- - -",K172/K180*100)</f>
        <v>64.174506018157174</v>
      </c>
      <c r="M172" s="2">
        <v>70</v>
      </c>
      <c r="N172" s="3">
        <f>IF(M180=0,"- - -",M172/M180*100)</f>
        <v>0.24305555555555555</v>
      </c>
      <c r="O172" s="2">
        <v>64</v>
      </c>
      <c r="P172" s="3">
        <f>IF(O180=0,"- - -",O172/O180*100)</f>
        <v>0.65372829417773237</v>
      </c>
      <c r="Q172" s="2">
        <v>61</v>
      </c>
      <c r="R172" s="3">
        <f>IF(Q180=0,"- - -",Q172/Q180*100)</f>
        <v>1.3613032805177414</v>
      </c>
      <c r="S172" s="2">
        <v>80</v>
      </c>
      <c r="T172" s="3">
        <f>IF(S180=0,"- - -",S172/S180*100)</f>
        <v>5.974607916355489</v>
      </c>
      <c r="U172" s="2">
        <v>65</v>
      </c>
      <c r="V172" s="3">
        <f>IF(U180=0,"- - -",U172/U180*100)</f>
        <v>7.946210268948656</v>
      </c>
      <c r="W172" s="2">
        <v>47</v>
      </c>
      <c r="X172" s="3">
        <f>IF(W180=0,"- - -",W172/W180*100)</f>
        <v>7.3899371069182385</v>
      </c>
      <c r="Y172" s="2">
        <v>336</v>
      </c>
      <c r="Z172" s="3">
        <f>IF(Y180=0,"- - -",Y172/Y180*100)</f>
        <v>10.278372591006423</v>
      </c>
      <c r="AA172" s="2">
        <v>122</v>
      </c>
      <c r="AB172" s="3">
        <f>IF(AA180=0,"- - -",AA172/AA180*100)</f>
        <v>8.7517934002869442</v>
      </c>
      <c r="AC172" s="2">
        <v>81</v>
      </c>
      <c r="AD172" s="3">
        <f>IF(AC180=0,"- - -",AC172/AC180*100)</f>
        <v>5.6643356643356642</v>
      </c>
      <c r="AE172" s="26">
        <f t="shared" si="9"/>
        <v>38344</v>
      </c>
      <c r="AF172" s="29">
        <f>IF(AE180=0,"- - -",AE172/AE180*100)</f>
        <v>30.198308315088131</v>
      </c>
    </row>
    <row r="173" spans="1:32" x14ac:dyDescent="0.3">
      <c r="A173" s="60">
        <v>5</v>
      </c>
      <c r="B173" s="62" t="s">
        <v>183</v>
      </c>
      <c r="C173" s="9">
        <v>91</v>
      </c>
      <c r="D173" s="3">
        <f>IF(C180=0,"- - -",C173/C180*100)</f>
        <v>4.9890350877192988</v>
      </c>
      <c r="E173" s="2">
        <v>33</v>
      </c>
      <c r="F173" s="3">
        <f>IF(E180=0,"- - -",E173/E180*100)</f>
        <v>1.3301088270858523</v>
      </c>
      <c r="G173" s="2">
        <v>23</v>
      </c>
      <c r="H173" s="3">
        <f>IF(G180=0,"- - -",G173/G180*100)</f>
        <v>0.50098017861032451</v>
      </c>
      <c r="I173" s="2">
        <v>200</v>
      </c>
      <c r="J173" s="3">
        <f>IF(I180=0,"- - -",I173/I180*100)</f>
        <v>1.1471178663607686</v>
      </c>
      <c r="K173" s="2">
        <v>16583</v>
      </c>
      <c r="L173" s="3">
        <f>IF(K180=0,"- - -",K173/K180*100)</f>
        <v>34.061126401840362</v>
      </c>
      <c r="M173" s="2">
        <v>19197</v>
      </c>
      <c r="N173" s="3">
        <f>IF(M180=0,"- - -",M173/M180*100)</f>
        <v>66.65625</v>
      </c>
      <c r="O173" s="2">
        <v>103</v>
      </c>
      <c r="P173" s="3">
        <f>IF(O180=0,"- - -",O173/O180*100)</f>
        <v>1.0520939734422881</v>
      </c>
      <c r="Q173" s="2">
        <v>115</v>
      </c>
      <c r="R173" s="3">
        <f>IF(Q180=0,"- - -",Q173/Q180*100)</f>
        <v>2.5663914304842668</v>
      </c>
      <c r="S173" s="2">
        <v>103</v>
      </c>
      <c r="T173" s="3">
        <f>IF(S180=0,"- - -",S173/S180*100)</f>
        <v>7.6923076923076925</v>
      </c>
      <c r="U173" s="2">
        <v>90</v>
      </c>
      <c r="V173" s="3">
        <f>IF(U180=0,"- - -",U173/U180*100)</f>
        <v>11.002444987775061</v>
      </c>
      <c r="W173" s="2">
        <v>102</v>
      </c>
      <c r="X173" s="3">
        <f>IF(W180=0,"- - -",W173/W180*100)</f>
        <v>16.037735849056602</v>
      </c>
      <c r="Y173" s="2">
        <v>577</v>
      </c>
      <c r="Z173" s="3">
        <f>IF(Y180=0,"- - -",Y173/Y180*100)</f>
        <v>17.650657693484245</v>
      </c>
      <c r="AA173" s="2">
        <v>220</v>
      </c>
      <c r="AB173" s="3">
        <f>IF(AA180=0,"- - -",AA173/AA180*100)</f>
        <v>15.781922525107603</v>
      </c>
      <c r="AC173" s="2">
        <v>177</v>
      </c>
      <c r="AD173" s="3">
        <f>IF(AC180=0,"- - -",AC173/AC180*100)</f>
        <v>12.377622377622377</v>
      </c>
      <c r="AE173" s="26">
        <f t="shared" si="9"/>
        <v>37614</v>
      </c>
      <c r="AF173" s="29">
        <f>IF(AE180=0,"- - -",AE173/AE180*100)</f>
        <v>29.623387465150348</v>
      </c>
    </row>
    <row r="174" spans="1:32" x14ac:dyDescent="0.3">
      <c r="A174" s="60">
        <v>6</v>
      </c>
      <c r="B174" s="62" t="s">
        <v>183</v>
      </c>
      <c r="C174" s="9">
        <v>81</v>
      </c>
      <c r="D174" s="3">
        <f>IF(C180=0,"- - -",C174/C180*100)</f>
        <v>4.4407894736842106</v>
      </c>
      <c r="E174" s="2">
        <v>24</v>
      </c>
      <c r="F174" s="3">
        <f>IF(E180=0,"- - -",E174/E180*100)</f>
        <v>0.96735187424425628</v>
      </c>
      <c r="G174" s="2">
        <v>21</v>
      </c>
      <c r="H174" s="3">
        <f>IF(G180=0,"- - -",G174/G180*100)</f>
        <v>0.45741668481812242</v>
      </c>
      <c r="I174" s="2">
        <v>37</v>
      </c>
      <c r="J174" s="3">
        <f>IF(I180=0,"- - -",I174/I180*100)</f>
        <v>0.21221680527674217</v>
      </c>
      <c r="K174" s="2">
        <v>579</v>
      </c>
      <c r="L174" s="3">
        <f>IF(K180=0,"- - -",K174/K180*100)</f>
        <v>1.1892535841925809</v>
      </c>
      <c r="M174" s="2">
        <v>8777</v>
      </c>
      <c r="N174" s="3">
        <f>IF(M180=0,"- - -",M174/M180*100)</f>
        <v>30.475694444444446</v>
      </c>
      <c r="O174" s="2">
        <v>5684</v>
      </c>
      <c r="P174" s="3">
        <f>IF(O180=0,"- - -",O174/O180*100)</f>
        <v>58.059244126659863</v>
      </c>
      <c r="Q174" s="2">
        <v>78</v>
      </c>
      <c r="R174" s="3">
        <f>IF(Q180=0,"- - -",Q174/Q180*100)</f>
        <v>1.740682883284981</v>
      </c>
      <c r="S174" s="2">
        <v>84</v>
      </c>
      <c r="T174" s="3">
        <f>IF(S180=0,"- - -",S174/S180*100)</f>
        <v>6.273338312173264</v>
      </c>
      <c r="U174" s="2">
        <v>72</v>
      </c>
      <c r="V174" s="3">
        <f>IF(U180=0,"- - -",U174/U180*100)</f>
        <v>8.8019559902200495</v>
      </c>
      <c r="W174" s="2">
        <v>86</v>
      </c>
      <c r="X174" s="3">
        <f>IF(W180=0,"- - -",W174/W180*100)</f>
        <v>13.522012578616351</v>
      </c>
      <c r="Y174" s="2">
        <v>447</v>
      </c>
      <c r="Z174" s="3">
        <f>IF(Y180=0,"- - -",Y174/Y180*100)</f>
        <v>13.673906393392473</v>
      </c>
      <c r="AA174" s="2">
        <v>213</v>
      </c>
      <c r="AB174" s="3">
        <f>IF(AA180=0,"- - -",AA174/AA180*100)</f>
        <v>15.279770444763271</v>
      </c>
      <c r="AC174" s="2">
        <v>168</v>
      </c>
      <c r="AD174" s="3">
        <f>IF(AC180=0,"- - -",AC174/AC180*100)</f>
        <v>11.748251748251748</v>
      </c>
      <c r="AE174" s="26">
        <f t="shared" si="9"/>
        <v>16351</v>
      </c>
      <c r="AF174" s="29">
        <f>IF(AE180=0,"- - -",AE174/AE180*100)</f>
        <v>12.877439475798194</v>
      </c>
    </row>
    <row r="175" spans="1:32" x14ac:dyDescent="0.3">
      <c r="A175" s="60">
        <v>7</v>
      </c>
      <c r="B175" s="62" t="s">
        <v>183</v>
      </c>
      <c r="C175" s="9">
        <v>72</v>
      </c>
      <c r="D175" s="3">
        <f>IF(C180=0,"- - -",C175/C180*100)</f>
        <v>3.9473684210526314</v>
      </c>
      <c r="E175" s="2">
        <v>10</v>
      </c>
      <c r="F175" s="3">
        <f>IF(E180=0,"- - -",E175/E180*100)</f>
        <v>0.40306328093510679</v>
      </c>
      <c r="G175" s="2">
        <v>8</v>
      </c>
      <c r="H175" s="3">
        <f>IF(G180=0,"- - -",G175/G180*100)</f>
        <v>0.17425397516880856</v>
      </c>
      <c r="I175" s="2">
        <v>18</v>
      </c>
      <c r="J175" s="3">
        <f>IF(I180=0,"- - -",I175/I180*100)</f>
        <v>0.10324060797246917</v>
      </c>
      <c r="K175" s="2">
        <v>89</v>
      </c>
      <c r="L175" s="3">
        <f>IF(K180=0,"- - -",K175/K180*100)</f>
        <v>0.18280409152528448</v>
      </c>
      <c r="M175" s="2">
        <v>438</v>
      </c>
      <c r="N175" s="3">
        <f>IF(M180=0,"- - -",M175/M180*100)</f>
        <v>1.5208333333333335</v>
      </c>
      <c r="O175" s="2">
        <v>3512</v>
      </c>
      <c r="P175" s="3">
        <f>IF(O180=0,"- - -",O175/O180*100)</f>
        <v>35.873340143003063</v>
      </c>
      <c r="Q175" s="2">
        <v>2532</v>
      </c>
      <c r="R175" s="3">
        <f>IF(Q180=0,"- - -",Q175/Q180*100)</f>
        <v>56.50524436509707</v>
      </c>
      <c r="S175" s="2">
        <v>43</v>
      </c>
      <c r="T175" s="3">
        <f>IF(S180=0,"- - -",S175/S180*100)</f>
        <v>3.2113517550410755</v>
      </c>
      <c r="U175" s="2">
        <v>48</v>
      </c>
      <c r="V175" s="3">
        <f>IF(U180=0,"- - -",U175/U180*100)</f>
        <v>5.8679706601466997</v>
      </c>
      <c r="W175" s="2">
        <v>50</v>
      </c>
      <c r="X175" s="3">
        <f>IF(W180=0,"- - -",W175/W180*100)</f>
        <v>7.8616352201257858</v>
      </c>
      <c r="Y175" s="2">
        <v>355</v>
      </c>
      <c r="Z175" s="3">
        <f>IF(Y180=0,"- - -",Y175/Y180*100)</f>
        <v>10.859590088712144</v>
      </c>
      <c r="AA175" s="2">
        <v>148</v>
      </c>
      <c r="AB175" s="3">
        <f>IF(AA180=0,"- - -",AA175/AA180*100)</f>
        <v>10.616929698708752</v>
      </c>
      <c r="AC175" s="2">
        <v>170</v>
      </c>
      <c r="AD175" s="3">
        <f>IF(AC180=0,"- - -",AC175/AC180*100)</f>
        <v>11.888111888111888</v>
      </c>
      <c r="AE175" s="26">
        <f t="shared" si="9"/>
        <v>7493</v>
      </c>
      <c r="AF175" s="29">
        <f>IF(AE180=0,"- - -",AE175/AE180*100)</f>
        <v>5.9012081213476772</v>
      </c>
    </row>
    <row r="176" spans="1:32" x14ac:dyDescent="0.3">
      <c r="A176" s="60">
        <v>8</v>
      </c>
      <c r="B176" s="62" t="s">
        <v>183</v>
      </c>
      <c r="C176" s="9">
        <v>55</v>
      </c>
      <c r="D176" s="3">
        <f>IF(C180=0,"- - -",C176/C180*100)</f>
        <v>3.0153508771929824</v>
      </c>
      <c r="E176" s="2">
        <v>9</v>
      </c>
      <c r="F176" s="3">
        <f>IF(E180=0,"- - -",E176/E180*100)</f>
        <v>0.36275695284159615</v>
      </c>
      <c r="G176" s="2">
        <v>5</v>
      </c>
      <c r="H176" s="3">
        <f>IF(G180=0,"- - -",G176/G180*100)</f>
        <v>0.10890873448050534</v>
      </c>
      <c r="I176" s="2">
        <v>6</v>
      </c>
      <c r="J176" s="3">
        <f>IF(I180=0,"- - -",I176/I180*100)</f>
        <v>3.4413535990823058E-2</v>
      </c>
      <c r="K176" s="2">
        <v>48</v>
      </c>
      <c r="L176" s="3">
        <f>IF(K180=0,"- - -",K176/K180*100)</f>
        <v>9.8590970710265777E-2</v>
      </c>
      <c r="M176" s="2">
        <v>79</v>
      </c>
      <c r="N176" s="3">
        <f>IF(M180=0,"- - -",M176/M180*100)</f>
        <v>0.27430555555555552</v>
      </c>
      <c r="O176" s="2">
        <v>193</v>
      </c>
      <c r="P176" s="3">
        <f>IF(O180=0,"- - -",O176/O180*100)</f>
        <v>1.9713993871297242</v>
      </c>
      <c r="Q176" s="2">
        <v>1371</v>
      </c>
      <c r="R176" s="3">
        <f>IF(Q180=0,"- - -",Q176/Q180*100)</f>
        <v>30.595849140816782</v>
      </c>
      <c r="S176" s="2">
        <v>560</v>
      </c>
      <c r="T176" s="3">
        <f>IF(S180=0,"- - -",S176/S180*100)</f>
        <v>41.822255414488424</v>
      </c>
      <c r="U176" s="2">
        <v>18</v>
      </c>
      <c r="V176" s="3">
        <f>IF(U180=0,"- - -",U176/U180*100)</f>
        <v>2.2004889975550124</v>
      </c>
      <c r="W176" s="2">
        <v>21</v>
      </c>
      <c r="X176" s="3">
        <f>IF(W180=0,"- - -",W176/W180*100)</f>
        <v>3.3018867924528301</v>
      </c>
      <c r="Y176" s="2">
        <v>236</v>
      </c>
      <c r="Z176" s="3">
        <f>IF(Y180=0,"- - -",Y176/Y180*100)</f>
        <v>7.219333129397369</v>
      </c>
      <c r="AA176" s="2">
        <v>103</v>
      </c>
      <c r="AB176" s="3">
        <f>IF(AA180=0,"- - -",AA176/AA180*100)</f>
        <v>7.388809182209469</v>
      </c>
      <c r="AC176" s="2">
        <v>128</v>
      </c>
      <c r="AD176" s="3">
        <f>IF(AC180=0,"- - -",AC176/AC180*100)</f>
        <v>8.9510489510489517</v>
      </c>
      <c r="AE176" s="26">
        <f t="shared" si="9"/>
        <v>2832</v>
      </c>
      <c r="AF176" s="29">
        <f>IF(AE180=0,"- - -",AE176/AE180*100)</f>
        <v>2.2303778726353425</v>
      </c>
    </row>
    <row r="177" spans="1:32" x14ac:dyDescent="0.3">
      <c r="A177" s="60">
        <v>9</v>
      </c>
      <c r="B177" s="62" t="s">
        <v>183</v>
      </c>
      <c r="C177" s="9">
        <v>30</v>
      </c>
      <c r="D177" s="3">
        <f>IF(C180=0,"- - -",C177/C180*100)</f>
        <v>1.6447368421052631</v>
      </c>
      <c r="E177" s="2">
        <v>11</v>
      </c>
      <c r="F177" s="3">
        <f>IF(E180=0,"- - -",E177/E180*100)</f>
        <v>0.44336960902861755</v>
      </c>
      <c r="G177" s="2">
        <v>3</v>
      </c>
      <c r="H177" s="3">
        <f>IF(G180=0,"- - -",G177/G180*100)</f>
        <v>6.5345240688303205E-2</v>
      </c>
      <c r="I177" s="2">
        <v>5</v>
      </c>
      <c r="J177" s="3">
        <f>IF(I180=0,"- - -",I177/I180*100)</f>
        <v>2.8677946659019213E-2</v>
      </c>
      <c r="K177" s="2">
        <v>18</v>
      </c>
      <c r="L177" s="3">
        <f>IF(K180=0,"- - -",K177/K180*100)</f>
        <v>3.6971614016349671E-2</v>
      </c>
      <c r="M177" s="2">
        <v>38</v>
      </c>
      <c r="N177" s="3">
        <f>IF(M180=0,"- - -",M177/M180*100)</f>
        <v>0.13194444444444445</v>
      </c>
      <c r="O177" s="2">
        <v>56</v>
      </c>
      <c r="P177" s="3">
        <f>IF(O180=0,"- - -",O177/O180*100)</f>
        <v>0.57201225740551587</v>
      </c>
      <c r="Q177" s="2">
        <v>96</v>
      </c>
      <c r="R177" s="3">
        <f>IF(Q180=0,"- - -",Q177/Q180*100)</f>
        <v>2.142378933273823</v>
      </c>
      <c r="S177" s="2">
        <v>332</v>
      </c>
      <c r="T177" s="3">
        <f>IF(S180=0,"- - -",S177/S180*100)</f>
        <v>24.794622852875282</v>
      </c>
      <c r="U177" s="2">
        <v>240</v>
      </c>
      <c r="V177" s="3">
        <f>IF(U180=0,"- - -",U177/U180*100)</f>
        <v>29.339853300733498</v>
      </c>
      <c r="W177" s="2">
        <v>12</v>
      </c>
      <c r="X177" s="3">
        <f>IF(W180=0,"- - -",W177/W180*100)</f>
        <v>1.8867924528301887</v>
      </c>
      <c r="Y177" s="2">
        <v>116</v>
      </c>
      <c r="Z177" s="3">
        <f>IF(Y180=0,"- - -",Y177/Y180*100)</f>
        <v>3.5484857754665033</v>
      </c>
      <c r="AA177" s="2">
        <v>69</v>
      </c>
      <c r="AB177" s="3">
        <f>IF(AA180=0,"- - -",AA177/AA180*100)</f>
        <v>4.9497847919655671</v>
      </c>
      <c r="AC177" s="2">
        <v>84</v>
      </c>
      <c r="AD177" s="3">
        <f>IF(AC180=0,"- - -",AC177/AC180*100)</f>
        <v>5.8741258741258742</v>
      </c>
      <c r="AE177" s="26">
        <f t="shared" si="9"/>
        <v>1110</v>
      </c>
      <c r="AF177" s="29">
        <f>IF(AE180=0,"- - -",AE177/AE180*100)</f>
        <v>0.87419471702868301</v>
      </c>
    </row>
    <row r="178" spans="1:32" x14ac:dyDescent="0.3">
      <c r="A178" s="61">
        <v>10</v>
      </c>
      <c r="B178" s="62" t="s">
        <v>183</v>
      </c>
      <c r="C178" s="10">
        <v>23</v>
      </c>
      <c r="D178" s="7">
        <f>IF(C180=0,"- - -",C178/C180*100)</f>
        <v>1.2609649122807016</v>
      </c>
      <c r="E178" s="6">
        <v>5</v>
      </c>
      <c r="F178" s="7">
        <f>IF(E180=0,"- - -",E178/E180*100)</f>
        <v>0.2015316404675534</v>
      </c>
      <c r="G178" s="6">
        <v>0</v>
      </c>
      <c r="H178" s="7">
        <f>IF(G180=0,"- - -",G178/G180*100)</f>
        <v>0</v>
      </c>
      <c r="I178" s="6">
        <v>3</v>
      </c>
      <c r="J178" s="7">
        <f>IF(I180=0,"- - -",I178/I180*100)</f>
        <v>1.7206767995411529E-2</v>
      </c>
      <c r="K178" s="6">
        <v>10</v>
      </c>
      <c r="L178" s="7">
        <f>IF(K180=0,"- - -",K178/K180*100)</f>
        <v>2.0539785564638705E-2</v>
      </c>
      <c r="M178" s="6">
        <v>24</v>
      </c>
      <c r="N178" s="7">
        <f>IF(M180=0,"- - -",M178/M180*100)</f>
        <v>8.3333333333333343E-2</v>
      </c>
      <c r="O178" s="6">
        <v>22</v>
      </c>
      <c r="P178" s="7">
        <f>IF(O180=0,"- - -",O178/O180*100)</f>
        <v>0.22471910112359553</v>
      </c>
      <c r="Q178" s="6">
        <v>28</v>
      </c>
      <c r="R178" s="7">
        <f>IF(Q180=0,"- - -",Q178/Q180*100)</f>
        <v>0.62486052220486499</v>
      </c>
      <c r="S178" s="6">
        <v>36</v>
      </c>
      <c r="T178" s="7">
        <f>IF(S180=0,"- - -",S178/S180*100)</f>
        <v>2.68857356235997</v>
      </c>
      <c r="U178" s="6">
        <v>171</v>
      </c>
      <c r="V178" s="7">
        <f>IF(U180=0,"- - -",U178/U180*100)</f>
        <v>20.904645476772615</v>
      </c>
      <c r="W178" s="6">
        <v>129</v>
      </c>
      <c r="X178" s="7">
        <f>IF(W180=0,"- - -",W178/W180*100)</f>
        <v>20.283018867924529</v>
      </c>
      <c r="Y178" s="6">
        <v>102</v>
      </c>
      <c r="Z178" s="7">
        <f>IF(Y180=0,"- - -",Y178/Y180*100)</f>
        <v>3.120220250841236</v>
      </c>
      <c r="AA178" s="6">
        <v>68</v>
      </c>
      <c r="AB178" s="7">
        <f>IF(AA180=0,"- - -",AA178/AA180*100)</f>
        <v>4.8780487804878048</v>
      </c>
      <c r="AC178" s="6">
        <v>84</v>
      </c>
      <c r="AD178" s="7">
        <f>IF(AC180=0,"- - -",AC178/AC180*100)</f>
        <v>5.8741258741258742</v>
      </c>
      <c r="AE178" s="26">
        <f t="shared" si="9"/>
        <v>705</v>
      </c>
      <c r="AF178" s="29">
        <f>IF(AE180=0,"- - -",AE178/AE180*100)</f>
        <v>0.55523177973443383</v>
      </c>
    </row>
    <row r="179" spans="1:32" ht="15" thickBot="1" x14ac:dyDescent="0.35">
      <c r="A179" s="61" t="s">
        <v>12</v>
      </c>
      <c r="B179" s="62" t="s">
        <v>183</v>
      </c>
      <c r="C179" s="10">
        <v>79</v>
      </c>
      <c r="D179" s="7">
        <f>IF(C180=0,"- - -",C179/C180*100)</f>
        <v>4.3311403508771935</v>
      </c>
      <c r="E179" s="6">
        <v>13</v>
      </c>
      <c r="F179" s="7">
        <f>IF(E180=0,"- - -",E179/E180*100)</f>
        <v>0.52398226521563884</v>
      </c>
      <c r="G179" s="6">
        <v>16</v>
      </c>
      <c r="H179" s="7">
        <f>IF(G180=0,"- - -",G179/G180*100)</f>
        <v>0.34850795033761711</v>
      </c>
      <c r="I179" s="6">
        <v>20</v>
      </c>
      <c r="J179" s="7">
        <f>IF(I180=0,"- - -",I179/I180*100)</f>
        <v>0.11471178663607685</v>
      </c>
      <c r="K179" s="6">
        <v>57</v>
      </c>
      <c r="L179" s="7">
        <f>IF(K180=0,"- - -",K179/K180*100)</f>
        <v>0.11707677771844061</v>
      </c>
      <c r="M179" s="6">
        <v>139</v>
      </c>
      <c r="N179" s="7">
        <f>IF(M180=0,"- - -",M179/M180*100)</f>
        <v>0.4826388888888889</v>
      </c>
      <c r="O179" s="6">
        <v>126</v>
      </c>
      <c r="P179" s="7">
        <f>IF(O180=0,"- - -",O179/O180*100)</f>
        <v>1.2870275791624106</v>
      </c>
      <c r="Q179" s="6">
        <v>143</v>
      </c>
      <c r="R179" s="7">
        <f>IF(Q180=0,"- - -",Q179/Q180*100)</f>
        <v>3.1912519526891314</v>
      </c>
      <c r="S179" s="6">
        <v>71</v>
      </c>
      <c r="T179" s="7">
        <f>IF(S180=0,"- - -",S179/S180*100)</f>
        <v>5.3024645257654965</v>
      </c>
      <c r="U179" s="6">
        <v>86</v>
      </c>
      <c r="V179" s="7">
        <f>IF(U180=0,"- - -",U179/U180*100)</f>
        <v>10.513447432762836</v>
      </c>
      <c r="W179" s="6">
        <v>157</v>
      </c>
      <c r="X179" s="7">
        <f>IF(W180=0,"- - -",W179/W180*100)</f>
        <v>24.685534591194969</v>
      </c>
      <c r="Y179" s="6">
        <v>906</v>
      </c>
      <c r="Z179" s="7">
        <f>IF(Y180=0,"- - -",Y179/Y180*100)</f>
        <v>27.714897522178035</v>
      </c>
      <c r="AA179" s="6">
        <v>374</v>
      </c>
      <c r="AB179" s="7">
        <f>IF(AA180=0,"- - -",AA179/AA180*100)</f>
        <v>26.829268292682929</v>
      </c>
      <c r="AC179" s="6">
        <v>474</v>
      </c>
      <c r="AD179" s="7">
        <f>IF(AC180=0,"- - -",AC179/AC180*100)</f>
        <v>33.146853146853147</v>
      </c>
      <c r="AE179" s="26">
        <f t="shared" si="9"/>
        <v>2661</v>
      </c>
      <c r="AF179" s="29">
        <f>IF(AE180=0,"- - -",AE179/AE180*100)</f>
        <v>2.0957046324444373</v>
      </c>
    </row>
    <row r="180" spans="1:32" x14ac:dyDescent="0.3">
      <c r="A180" s="161" t="s">
        <v>153</v>
      </c>
      <c r="B180" s="162"/>
      <c r="C180" s="14">
        <f>SUM(C168:C179)</f>
        <v>1824</v>
      </c>
      <c r="D180" s="15">
        <f>IF(C180=0,"- - -",C180/C180*100)</f>
        <v>100</v>
      </c>
      <c r="E180" s="16">
        <f>SUM(E168:E179)</f>
        <v>2481</v>
      </c>
      <c r="F180" s="15">
        <f>IF(E180=0,"- - -",E180/E180*100)</f>
        <v>100</v>
      </c>
      <c r="G180" s="16">
        <f>SUM(G168:G179)</f>
        <v>4591</v>
      </c>
      <c r="H180" s="15">
        <f>IF(G180=0,"- - -",G180/G180*100)</f>
        <v>100</v>
      </c>
      <c r="I180" s="16">
        <f>SUM(I168:I179)</f>
        <v>17435</v>
      </c>
      <c r="J180" s="15">
        <f>IF(I180=0,"- - -",I180/I180*100)</f>
        <v>100</v>
      </c>
      <c r="K180" s="16">
        <f>SUM(K168:K179)</f>
        <v>48686</v>
      </c>
      <c r="L180" s="15">
        <f>IF(K180=0,"- - -",K180/K180*100)</f>
        <v>100</v>
      </c>
      <c r="M180" s="16">
        <f>SUM(M168:M179)</f>
        <v>28800</v>
      </c>
      <c r="N180" s="15">
        <f>IF(M180=0,"- - -",M180/M180*100)</f>
        <v>100</v>
      </c>
      <c r="O180" s="16">
        <f>SUM(O168:O179)</f>
        <v>9790</v>
      </c>
      <c r="P180" s="15">
        <f>IF(O180=0,"- - -",O180/O180*100)</f>
        <v>100</v>
      </c>
      <c r="Q180" s="16">
        <f>SUM(Q168:Q179)</f>
        <v>4481</v>
      </c>
      <c r="R180" s="15">
        <f>IF(Q180=0,"- - -",Q180/Q180*100)</f>
        <v>100</v>
      </c>
      <c r="S180" s="16">
        <f>SUM(S168:S179)</f>
        <v>1339</v>
      </c>
      <c r="T180" s="15">
        <f>IF(S180=0,"- - -",S180/S180*100)</f>
        <v>100</v>
      </c>
      <c r="U180" s="16">
        <f>SUM(U168:U179)</f>
        <v>818</v>
      </c>
      <c r="V180" s="15">
        <f>IF(U180=0,"- - -",U180/U180*100)</f>
        <v>100</v>
      </c>
      <c r="W180" s="16">
        <f>SUM(W168:W179)</f>
        <v>636</v>
      </c>
      <c r="X180" s="15">
        <f>IF(W180=0,"- - -",W180/W180*100)</f>
        <v>100</v>
      </c>
      <c r="Y180" s="16">
        <f>SUM(Y168:Y179)</f>
        <v>3269</v>
      </c>
      <c r="Z180" s="15">
        <f>IF(Y180=0,"- - -",Y180/Y180*100)</f>
        <v>100</v>
      </c>
      <c r="AA180" s="16">
        <f>SUM(AA168:AA179)</f>
        <v>1394</v>
      </c>
      <c r="AB180" s="15">
        <f t="shared" ref="AB180" si="10">IF(AA180=0,"- - -",AA180/AA180*100)</f>
        <v>100</v>
      </c>
      <c r="AC180" s="16">
        <f>SUM(AC168:AC179)</f>
        <v>1430</v>
      </c>
      <c r="AD180" s="15">
        <f t="shared" ref="AD180" si="11">IF(AC180=0,"- - -",AC180/AC180*100)</f>
        <v>100</v>
      </c>
      <c r="AE180" s="22">
        <f>SUM(AE168:AE179)</f>
        <v>126974</v>
      </c>
      <c r="AF180" s="23">
        <f>IF(AE180=0,"- - -",AE180/AE180*100)</f>
        <v>100</v>
      </c>
    </row>
    <row r="181" spans="1:32" ht="15" thickBot="1" x14ac:dyDescent="0.35">
      <c r="A181" s="163" t="s">
        <v>187</v>
      </c>
      <c r="B181" s="164"/>
      <c r="C181" s="18">
        <f>IF($AE180=0,"- - -",C180/$AE180*100)</f>
        <v>1.4365145620363224</v>
      </c>
      <c r="D181" s="19"/>
      <c r="E181" s="20">
        <f>IF($AE180=0,"- - -",E180/$AE180*100)</f>
        <v>1.9539433269803268</v>
      </c>
      <c r="F181" s="19"/>
      <c r="G181" s="20">
        <f>IF($AE180=0,"- - -",G180/$AE180*100)</f>
        <v>3.6157008521429583</v>
      </c>
      <c r="H181" s="19"/>
      <c r="I181" s="20">
        <f>IF($AE180=0,"- - -",I180/$AE180*100)</f>
        <v>13.731157559815395</v>
      </c>
      <c r="J181" s="19"/>
      <c r="K181" s="20">
        <f>IF($AE180=0,"- - -",K180/$AE180*100)</f>
        <v>38.343282876809425</v>
      </c>
      <c r="L181" s="19"/>
      <c r="M181" s="20">
        <f>IF($AE180=0,"- - -",M180/$AE180*100)</f>
        <v>22.681808874257722</v>
      </c>
      <c r="N181" s="19"/>
      <c r="O181" s="20">
        <f>IF($AE180=0,"- - -",O180/$AE180*100)</f>
        <v>7.7102398916313568</v>
      </c>
      <c r="P181" s="19"/>
      <c r="Q181" s="20">
        <f>IF($AE180=0,"- - -",Q180/$AE180*100)</f>
        <v>3.5290689432482236</v>
      </c>
      <c r="R181" s="19"/>
      <c r="S181" s="20">
        <f>IF($AE180=0,"- - -",S180/$AE180*100)</f>
        <v>1.0545466000913573</v>
      </c>
      <c r="T181" s="19"/>
      <c r="U181" s="20">
        <f>IF($AE180=0,"- - -",U180/$AE180*100)</f>
        <v>0.64422637705357</v>
      </c>
      <c r="V181" s="19"/>
      <c r="W181" s="20">
        <f>IF($AE180=0,"- - -",W180/$AE180*100)</f>
        <v>0.50088994597319136</v>
      </c>
      <c r="X181" s="19"/>
      <c r="Y181" s="20">
        <f>IF($AE180=0,"- - -",Y180/$AE180*100)</f>
        <v>2.5745428197898783</v>
      </c>
      <c r="Z181" s="19"/>
      <c r="AA181" s="20">
        <f>IF($AE180=0,"- - -",AA180/$AE180*100)</f>
        <v>1.0978625545387244</v>
      </c>
      <c r="AB181" s="50"/>
      <c r="AC181" s="20">
        <f>IF($AE180=0,"- - -",AC180/$AE180*100)</f>
        <v>1.1262148156315466</v>
      </c>
      <c r="AD181" s="50"/>
      <c r="AE181" s="24">
        <f>IF($AE180=0,"- - -",AE180/$AE180*100)</f>
        <v>100</v>
      </c>
      <c r="AF181" s="25"/>
    </row>
    <row r="184" spans="1:32" x14ac:dyDescent="0.3">
      <c r="A184" s="49" t="s">
        <v>267</v>
      </c>
      <c r="L184" s="48"/>
    </row>
    <row r="185" spans="1:32" ht="15" thickBot="1" x14ac:dyDescent="0.35"/>
    <row r="186" spans="1:32" ht="14.4" customHeight="1" x14ac:dyDescent="0.3">
      <c r="A186" s="157" t="s">
        <v>407</v>
      </c>
      <c r="B186" s="158"/>
      <c r="C186" s="32" t="s">
        <v>263</v>
      </c>
      <c r="D186" s="33"/>
      <c r="E186" s="33" t="s">
        <v>264</v>
      </c>
      <c r="F186" s="33"/>
      <c r="G186" s="33" t="s">
        <v>279</v>
      </c>
      <c r="H186" s="33"/>
      <c r="I186" s="35" t="s">
        <v>153</v>
      </c>
      <c r="J186" s="36"/>
    </row>
    <row r="187" spans="1:32" ht="15" thickBot="1" x14ac:dyDescent="0.35">
      <c r="A187" s="159"/>
      <c r="B187" s="160"/>
      <c r="C187" s="37" t="s">
        <v>154</v>
      </c>
      <c r="D187" s="38" t="s">
        <v>0</v>
      </c>
      <c r="E187" s="39" t="s">
        <v>154</v>
      </c>
      <c r="F187" s="38" t="s">
        <v>0</v>
      </c>
      <c r="G187" s="39" t="s">
        <v>154</v>
      </c>
      <c r="H187" s="38" t="s">
        <v>0</v>
      </c>
      <c r="I187" s="41" t="s">
        <v>154</v>
      </c>
      <c r="J187" s="42" t="s">
        <v>0</v>
      </c>
    </row>
    <row r="188" spans="1:32" x14ac:dyDescent="0.3">
      <c r="A188" s="59">
        <v>0</v>
      </c>
      <c r="B188" s="62" t="s">
        <v>186</v>
      </c>
      <c r="C188" s="8">
        <v>523</v>
      </c>
      <c r="D188" s="5">
        <f>IF(C200=0,"- - -",C188/C200*100)</f>
        <v>0.51593682486756309</v>
      </c>
      <c r="E188" s="4">
        <v>51</v>
      </c>
      <c r="F188" s="5">
        <f>IF(E200=0,"- - -",E188/E200*100)</f>
        <v>0.2042860004005608</v>
      </c>
      <c r="G188" s="4">
        <v>25</v>
      </c>
      <c r="H188" s="5">
        <f>IF(G200=0,"- - -",G188/G200*100)</f>
        <v>3.90625</v>
      </c>
      <c r="I188" s="26">
        <f>C188+E188+G188</f>
        <v>599</v>
      </c>
      <c r="J188" s="27">
        <f>IF(I200=0,"- - -",I188/I200*100)</f>
        <v>0.47175012207223527</v>
      </c>
    </row>
    <row r="189" spans="1:32" x14ac:dyDescent="0.3">
      <c r="A189" s="60">
        <v>1</v>
      </c>
      <c r="B189" s="62" t="s">
        <v>186</v>
      </c>
      <c r="C189" s="9">
        <v>1975</v>
      </c>
      <c r="D189" s="3">
        <f>IF(C200=0,"- - -",C189/C200*100)</f>
        <v>1.948327397922442</v>
      </c>
      <c r="E189" s="2">
        <v>134</v>
      </c>
      <c r="F189" s="3">
        <f>IF(E200=0,"- - -",E189/E200*100)</f>
        <v>0.53675145203284591</v>
      </c>
      <c r="G189" s="2">
        <v>142</v>
      </c>
      <c r="H189" s="3">
        <f>IF(G200=0,"- - -",G189/G200*100)</f>
        <v>22.1875</v>
      </c>
      <c r="I189" s="26">
        <f t="shared" ref="I189:I199" si="12">C189+E189+G189</f>
        <v>2251</v>
      </c>
      <c r="J189" s="29">
        <f>IF(I200=0,"- - -",I189/I200*100)</f>
        <v>1.7728038811095186</v>
      </c>
    </row>
    <row r="190" spans="1:32" x14ac:dyDescent="0.3">
      <c r="A190" s="60">
        <v>2</v>
      </c>
      <c r="B190" s="62" t="s">
        <v>183</v>
      </c>
      <c r="C190" s="9">
        <v>3716</v>
      </c>
      <c r="D190" s="3">
        <f>IF(C200=0,"- - -",C190/C200*100)</f>
        <v>3.6658149927492625</v>
      </c>
      <c r="E190" s="2">
        <v>172</v>
      </c>
      <c r="F190" s="3">
        <f>IF(E200=0,"- - -",E190/E200*100)</f>
        <v>0.68896455037051874</v>
      </c>
      <c r="G190" s="2">
        <v>145</v>
      </c>
      <c r="H190" s="3">
        <f>IF(G200=0,"- - -",G190/G200*100)</f>
        <v>22.65625</v>
      </c>
      <c r="I190" s="26">
        <f t="shared" si="12"/>
        <v>4033</v>
      </c>
      <c r="J190" s="29">
        <f>IF(I200=0,"- - -",I190/I200*100)</f>
        <v>3.1762408052042148</v>
      </c>
    </row>
    <row r="191" spans="1:32" x14ac:dyDescent="0.3">
      <c r="A191" s="60">
        <v>3</v>
      </c>
      <c r="B191" s="62" t="s">
        <v>183</v>
      </c>
      <c r="C191" s="9">
        <v>12506</v>
      </c>
      <c r="D191" s="3">
        <f>IF(C200=0,"- - -",C191/C200*100)</f>
        <v>12.337105032110408</v>
      </c>
      <c r="E191" s="2">
        <v>384</v>
      </c>
      <c r="F191" s="3">
        <f>IF(E200=0,"- - -",E191/E200*100)</f>
        <v>1.538153414780693</v>
      </c>
      <c r="G191" s="2">
        <v>91</v>
      </c>
      <c r="H191" s="3">
        <f>IF(G200=0,"- - -",G191/G200*100)</f>
        <v>14.21875</v>
      </c>
      <c r="I191" s="26">
        <f t="shared" si="12"/>
        <v>12981</v>
      </c>
      <c r="J191" s="29">
        <f>IF(I200=0,"- - -",I191/I200*100)</f>
        <v>10.223352812386787</v>
      </c>
    </row>
    <row r="192" spans="1:32" x14ac:dyDescent="0.3">
      <c r="A192" s="60">
        <v>4</v>
      </c>
      <c r="B192" s="62" t="s">
        <v>183</v>
      </c>
      <c r="C192" s="9">
        <v>36418</v>
      </c>
      <c r="D192" s="3">
        <f>IF(C200=0,"- - -",C192/C200*100)</f>
        <v>35.926170722804798</v>
      </c>
      <c r="E192" s="2">
        <v>1847</v>
      </c>
      <c r="F192" s="3">
        <f>IF(E200=0,"- - -",E192/E200*100)</f>
        <v>7.3983577007810943</v>
      </c>
      <c r="G192" s="2">
        <v>79</v>
      </c>
      <c r="H192" s="3">
        <f>IF(G200=0,"- - -",G192/G200*100)</f>
        <v>12.34375</v>
      </c>
      <c r="I192" s="26">
        <f t="shared" si="12"/>
        <v>38344</v>
      </c>
      <c r="J192" s="29">
        <f>IF(I200=0,"- - -",I192/I200*100)</f>
        <v>30.198308315088131</v>
      </c>
    </row>
    <row r="193" spans="1:12" x14ac:dyDescent="0.3">
      <c r="A193" s="60">
        <v>5</v>
      </c>
      <c r="B193" s="62" t="s">
        <v>183</v>
      </c>
      <c r="C193" s="9">
        <v>32016</v>
      </c>
      <c r="D193" s="3">
        <f>IF(C200=0,"- - -",C193/C200*100)</f>
        <v>31.583620238929061</v>
      </c>
      <c r="E193" s="2">
        <v>5536</v>
      </c>
      <c r="F193" s="3">
        <f>IF(E200=0,"- - -",E193/E200*100)</f>
        <v>22.175045063088326</v>
      </c>
      <c r="G193" s="2">
        <v>62</v>
      </c>
      <c r="H193" s="3">
        <f>IF(G200=0,"- - -",G193/G200*100)</f>
        <v>9.6875</v>
      </c>
      <c r="I193" s="26">
        <f t="shared" si="12"/>
        <v>37614</v>
      </c>
      <c r="J193" s="29">
        <f>IF(I200=0,"- - -",I193/I200*100)</f>
        <v>29.623387465150348</v>
      </c>
    </row>
    <row r="194" spans="1:12" x14ac:dyDescent="0.3">
      <c r="A194" s="60">
        <v>6</v>
      </c>
      <c r="B194" s="62" t="s">
        <v>183</v>
      </c>
      <c r="C194" s="9">
        <v>9066</v>
      </c>
      <c r="D194" s="3">
        <f>IF(C200=0,"- - -",C194/C200*100)</f>
        <v>8.9435626276277755</v>
      </c>
      <c r="E194" s="2">
        <v>7257</v>
      </c>
      <c r="F194" s="3">
        <f>IF(E200=0,"- - -",E194/E200*100)</f>
        <v>29.068696174644504</v>
      </c>
      <c r="G194" s="2">
        <v>28</v>
      </c>
      <c r="H194" s="3">
        <f>IF(G200=0,"- - -",G194/G200*100)</f>
        <v>4.375</v>
      </c>
      <c r="I194" s="26">
        <f t="shared" si="12"/>
        <v>16351</v>
      </c>
      <c r="J194" s="29">
        <f>IF(I200=0,"- - -",I194/I200*100)</f>
        <v>12.877439475798194</v>
      </c>
    </row>
    <row r="195" spans="1:12" x14ac:dyDescent="0.3">
      <c r="A195" s="60">
        <v>7</v>
      </c>
      <c r="B195" s="62" t="s">
        <v>183</v>
      </c>
      <c r="C195" s="9">
        <v>2406</v>
      </c>
      <c r="D195" s="3">
        <f>IF(C200=0,"- - -",C195/C200*100)</f>
        <v>2.3735066933677951</v>
      </c>
      <c r="E195" s="2">
        <v>5069</v>
      </c>
      <c r="F195" s="3">
        <f>IF(E200=0,"- - -",E195/E200*100)</f>
        <v>20.304426196675347</v>
      </c>
      <c r="G195" s="2">
        <v>18</v>
      </c>
      <c r="H195" s="3">
        <f>IF(G200=0,"- - -",G195/G200*100)</f>
        <v>2.8125</v>
      </c>
      <c r="I195" s="26">
        <f t="shared" si="12"/>
        <v>7493</v>
      </c>
      <c r="J195" s="29">
        <f>IF(I200=0,"- - -",I195/I200*100)</f>
        <v>5.9012081213476772</v>
      </c>
    </row>
    <row r="196" spans="1:12" x14ac:dyDescent="0.3">
      <c r="A196" s="60">
        <v>8</v>
      </c>
      <c r="B196" s="62" t="s">
        <v>183</v>
      </c>
      <c r="C196" s="9">
        <v>915</v>
      </c>
      <c r="D196" s="3">
        <f>IF(C200=0,"- - -",C196/C200*100)</f>
        <v>0.90264281979697925</v>
      </c>
      <c r="E196" s="2">
        <v>1905</v>
      </c>
      <c r="F196" s="3">
        <f>IF(E200=0,"- - -",E196/E200*100)</f>
        <v>7.6306829561385943</v>
      </c>
      <c r="G196" s="2">
        <v>12</v>
      </c>
      <c r="H196" s="3">
        <f>IF(G200=0,"- - -",G196/G200*100)</f>
        <v>1.875</v>
      </c>
      <c r="I196" s="26">
        <f t="shared" si="12"/>
        <v>2832</v>
      </c>
      <c r="J196" s="29">
        <f>IF(I200=0,"- - -",I196/I200*100)</f>
        <v>2.2303778726353425</v>
      </c>
    </row>
    <row r="197" spans="1:12" x14ac:dyDescent="0.3">
      <c r="A197" s="60">
        <v>9</v>
      </c>
      <c r="B197" s="62" t="s">
        <v>183</v>
      </c>
      <c r="C197" s="9">
        <v>469</v>
      </c>
      <c r="D197" s="3">
        <f>IF(C200=0,"- - -",C197/C200*100)</f>
        <v>0.46266610107626588</v>
      </c>
      <c r="E197" s="2">
        <v>630</v>
      </c>
      <c r="F197" s="3">
        <f>IF(E200=0,"- - -",E197/E200*100)</f>
        <v>2.5235329461245746</v>
      </c>
      <c r="G197" s="2">
        <v>11</v>
      </c>
      <c r="H197" s="3">
        <f>IF(G200=0,"- - -",G197/G200*100)</f>
        <v>1.7187500000000002</v>
      </c>
      <c r="I197" s="26">
        <f t="shared" si="12"/>
        <v>1110</v>
      </c>
      <c r="J197" s="29">
        <f>IF(I200=0,"- - -",I197/I200*100)</f>
        <v>0.87419471702868301</v>
      </c>
    </row>
    <row r="198" spans="1:12" x14ac:dyDescent="0.3">
      <c r="A198" s="61">
        <v>10</v>
      </c>
      <c r="B198" s="62" t="s">
        <v>183</v>
      </c>
      <c r="C198" s="10">
        <v>313</v>
      </c>
      <c r="D198" s="7">
        <f>IF(C200=0,"- - -",C198/C200*100)</f>
        <v>0.30877289901251864</v>
      </c>
      <c r="E198" s="6">
        <v>389</v>
      </c>
      <c r="F198" s="7">
        <f>IF(E200=0,"- - -",E198/E200*100)</f>
        <v>1.5581814540356498</v>
      </c>
      <c r="G198" s="6">
        <v>3</v>
      </c>
      <c r="H198" s="7">
        <f>IF(G200=0,"- - -",G198/G200*100)</f>
        <v>0.46875</v>
      </c>
      <c r="I198" s="26">
        <f t="shared" si="12"/>
        <v>705</v>
      </c>
      <c r="J198" s="29">
        <f>IF(I200=0,"- - -",I198/I200*100)</f>
        <v>0.55523177973443383</v>
      </c>
    </row>
    <row r="199" spans="1:12" ht="15" thickBot="1" x14ac:dyDescent="0.35">
      <c r="A199" s="61" t="s">
        <v>12</v>
      </c>
      <c r="B199" s="62" t="s">
        <v>183</v>
      </c>
      <c r="C199" s="10">
        <v>1046</v>
      </c>
      <c r="D199" s="7">
        <f>IF(C200=0,"- - -",C199/C200*100)</f>
        <v>1.0318736497351262</v>
      </c>
      <c r="E199" s="6">
        <v>1591</v>
      </c>
      <c r="F199" s="7">
        <f>IF(E200=0,"- - -",E199/E200*100)</f>
        <v>6.3729220909272977</v>
      </c>
      <c r="G199" s="6">
        <v>24</v>
      </c>
      <c r="H199" s="7">
        <f>IF(G200=0,"- - -",G199/G200*100)</f>
        <v>3.75</v>
      </c>
      <c r="I199" s="26">
        <f t="shared" si="12"/>
        <v>2661</v>
      </c>
      <c r="J199" s="29">
        <f>IF(I200=0,"- - -",I199/I200*100)</f>
        <v>2.0957046324444373</v>
      </c>
    </row>
    <row r="200" spans="1:12" x14ac:dyDescent="0.3">
      <c r="A200" s="161" t="s">
        <v>153</v>
      </c>
      <c r="B200" s="162"/>
      <c r="C200" s="14">
        <f>SUM(C188:C199)</f>
        <v>101369</v>
      </c>
      <c r="D200" s="15">
        <f>IF(C200=0,"- - -",C200/C200*100)</f>
        <v>100</v>
      </c>
      <c r="E200" s="16">
        <f>SUM(E188:E199)</f>
        <v>24965</v>
      </c>
      <c r="F200" s="15">
        <f>IF(E200=0,"- - -",E200/E200*100)</f>
        <v>100</v>
      </c>
      <c r="G200" s="16">
        <f>SUM(G188:G199)</f>
        <v>640</v>
      </c>
      <c r="H200" s="15">
        <f>IF(G200=0,"- - -",G200/G200*100)</f>
        <v>100</v>
      </c>
      <c r="I200" s="22">
        <f>SUM(I188:I199)</f>
        <v>126974</v>
      </c>
      <c r="J200" s="23">
        <f>IF(I200=0,"- - -",I200/I200*100)</f>
        <v>100</v>
      </c>
    </row>
    <row r="201" spans="1:12" ht="15" thickBot="1" x14ac:dyDescent="0.35">
      <c r="A201" s="165" t="s">
        <v>614</v>
      </c>
      <c r="B201" s="166"/>
      <c r="C201" s="18">
        <f>IF($I200=0,"- - -",C200/$I200*100)</f>
        <v>79.834454297730247</v>
      </c>
      <c r="D201" s="19"/>
      <c r="E201" s="20">
        <f>IF($I200=0,"- - -",E200/$I200*100)</f>
        <v>19.661505505064028</v>
      </c>
      <c r="F201" s="19"/>
      <c r="G201" s="20">
        <f>IF($I200=0,"- - -",G200/$I200*100)</f>
        <v>0.50404019720572713</v>
      </c>
      <c r="H201" s="19"/>
      <c r="I201" s="24">
        <f>IF($I200=0,"- - -",I200/$I200*100)</f>
        <v>100</v>
      </c>
      <c r="J201" s="25"/>
    </row>
    <row r="202" spans="1:12" x14ac:dyDescent="0.3">
      <c r="A202" s="155" t="s">
        <v>571</v>
      </c>
      <c r="B202" s="156"/>
      <c r="C202" s="156"/>
      <c r="D202" s="156"/>
      <c r="E202" s="156"/>
      <c r="F202" s="156"/>
    </row>
    <row r="204" spans="1:12" x14ac:dyDescent="0.3">
      <c r="A204" s="51" t="s">
        <v>354</v>
      </c>
      <c r="J204" s="48"/>
      <c r="L204" s="48"/>
    </row>
    <row r="205" spans="1:12" ht="15" thickBot="1" x14ac:dyDescent="0.35"/>
    <row r="206" spans="1:12" ht="14.4" customHeight="1" x14ac:dyDescent="0.3">
      <c r="A206" s="157" t="s">
        <v>407</v>
      </c>
      <c r="B206" s="158"/>
      <c r="C206" s="32" t="s">
        <v>427</v>
      </c>
      <c r="D206" s="33"/>
      <c r="E206" s="33" t="s">
        <v>428</v>
      </c>
      <c r="F206" s="33"/>
      <c r="G206" s="33" t="s">
        <v>364</v>
      </c>
      <c r="H206" s="33"/>
      <c r="I206" s="35" t="s">
        <v>153</v>
      </c>
      <c r="J206" s="36"/>
    </row>
    <row r="207" spans="1:12" ht="15" thickBot="1" x14ac:dyDescent="0.35">
      <c r="A207" s="159"/>
      <c r="B207" s="160"/>
      <c r="C207" s="37" t="s">
        <v>154</v>
      </c>
      <c r="D207" s="38" t="s">
        <v>0</v>
      </c>
      <c r="E207" s="39" t="s">
        <v>154</v>
      </c>
      <c r="F207" s="38" t="s">
        <v>0</v>
      </c>
      <c r="G207" s="39" t="s">
        <v>154</v>
      </c>
      <c r="H207" s="38" t="s">
        <v>0</v>
      </c>
      <c r="I207" s="41" t="s">
        <v>154</v>
      </c>
      <c r="J207" s="42" t="s">
        <v>0</v>
      </c>
    </row>
    <row r="208" spans="1:12" x14ac:dyDescent="0.3">
      <c r="A208" s="59">
        <v>0</v>
      </c>
      <c r="B208" s="62" t="s">
        <v>186</v>
      </c>
      <c r="C208" s="8">
        <v>32</v>
      </c>
      <c r="D208" s="5">
        <f>IF(C220=0,"- - -",C208/C220*100)</f>
        <v>0.27712825842210098</v>
      </c>
      <c r="E208" s="4">
        <v>517</v>
      </c>
      <c r="F208" s="5">
        <f>IF(E220=0,"- - -",E208/E220*100)</f>
        <v>0.48074687793492715</v>
      </c>
      <c r="G208" s="4">
        <v>36</v>
      </c>
      <c r="H208" s="5">
        <f>IF(G220=0,"- - -",G208/G220*100)</f>
        <v>0.64079743681025281</v>
      </c>
      <c r="I208" s="26">
        <f>C208+E208+G208</f>
        <v>585</v>
      </c>
      <c r="J208" s="27">
        <f>IF(I220=0,"- - -",I208/I220*100)</f>
        <v>0.46910333103459334</v>
      </c>
    </row>
    <row r="209" spans="1:12" x14ac:dyDescent="0.3">
      <c r="A209" s="60">
        <v>1</v>
      </c>
      <c r="B209" s="62" t="s">
        <v>186</v>
      </c>
      <c r="C209" s="9">
        <v>117</v>
      </c>
      <c r="D209" s="3">
        <f>IF(C220=0,"- - -",C209/C220*100)</f>
        <v>1.0132501948558068</v>
      </c>
      <c r="E209" s="2">
        <v>1970</v>
      </c>
      <c r="F209" s="3">
        <f>IF(E220=0,"- - -",E209/E220*100)</f>
        <v>1.8318594768506895</v>
      </c>
      <c r="G209" s="2">
        <v>148</v>
      </c>
      <c r="H209" s="3">
        <f>IF(G220=0,"- - -",G209/G220*100)</f>
        <v>2.6343894624421504</v>
      </c>
      <c r="I209" s="26">
        <f t="shared" ref="I209:I219" si="13">C209+E209+G209</f>
        <v>2235</v>
      </c>
      <c r="J209" s="29">
        <f>IF(I220=0,"- - -",I209/I220*100)</f>
        <v>1.7922152903629334</v>
      </c>
    </row>
    <row r="210" spans="1:12" x14ac:dyDescent="0.3">
      <c r="A210" s="60">
        <v>2</v>
      </c>
      <c r="B210" s="62" t="s">
        <v>183</v>
      </c>
      <c r="C210" s="9">
        <v>253</v>
      </c>
      <c r="D210" s="3">
        <f>IF(C220=0,"- - -",C210/C220*100)</f>
        <v>2.191045293149736</v>
      </c>
      <c r="E210" s="2">
        <v>3533</v>
      </c>
      <c r="F210" s="3">
        <f>IF(E220=0,"- - -",E210/E220*100)</f>
        <v>3.2852586455398409</v>
      </c>
      <c r="G210" s="2">
        <v>226</v>
      </c>
      <c r="H210" s="3">
        <f>IF(G220=0,"- - -",G210/G220*100)</f>
        <v>4.0227839088643647</v>
      </c>
      <c r="I210" s="26">
        <f t="shared" si="13"/>
        <v>4012</v>
      </c>
      <c r="J210" s="29">
        <f>IF(I220=0,"- - -",I210/I220*100)</f>
        <v>3.2171667762577587</v>
      </c>
    </row>
    <row r="211" spans="1:12" x14ac:dyDescent="0.3">
      <c r="A211" s="60">
        <v>3</v>
      </c>
      <c r="B211" s="62" t="s">
        <v>183</v>
      </c>
      <c r="C211" s="9">
        <v>812</v>
      </c>
      <c r="D211" s="3">
        <f>IF(C220=0,"- - -",C211/C220*100)</f>
        <v>7.032129557460812</v>
      </c>
      <c r="E211" s="2">
        <v>11431</v>
      </c>
      <c r="F211" s="3">
        <f>IF(E220=0,"- - -",E211/E220*100)</f>
        <v>10.629434355269153</v>
      </c>
      <c r="G211" s="2">
        <v>690</v>
      </c>
      <c r="H211" s="3">
        <f>IF(G220=0,"- - -",G211/G220*100)</f>
        <v>12.281950872196511</v>
      </c>
      <c r="I211" s="26">
        <f t="shared" si="13"/>
        <v>12933</v>
      </c>
      <c r="J211" s="29">
        <f>IF(I220=0,"- - -",I211/I220*100)</f>
        <v>10.370792103026318</v>
      </c>
    </row>
    <row r="212" spans="1:12" x14ac:dyDescent="0.3">
      <c r="A212" s="60">
        <v>4</v>
      </c>
      <c r="B212" s="62" t="s">
        <v>183</v>
      </c>
      <c r="C212" s="9">
        <v>2443</v>
      </c>
      <c r="D212" s="3">
        <f>IF(C220=0,"- - -",C212/C220*100)</f>
        <v>21.157010478912273</v>
      </c>
      <c r="E212" s="2">
        <v>34046</v>
      </c>
      <c r="F212" s="3">
        <f>IF(E220=0,"- - -",E212/E220*100)</f>
        <v>31.658623222770849</v>
      </c>
      <c r="G212" s="2">
        <v>1669</v>
      </c>
      <c r="H212" s="3">
        <f>IF(G220=0,"- - -",G212/G220*100)</f>
        <v>29.708081167675331</v>
      </c>
      <c r="I212" s="26">
        <f t="shared" si="13"/>
        <v>38158</v>
      </c>
      <c r="J212" s="29">
        <f>IF(I220=0,"- - -",I212/I220*100)</f>
        <v>30.598367360030792</v>
      </c>
    </row>
    <row r="213" spans="1:12" x14ac:dyDescent="0.3">
      <c r="A213" s="60">
        <v>5</v>
      </c>
      <c r="B213" s="62" t="s">
        <v>183</v>
      </c>
      <c r="C213" s="9">
        <v>3165</v>
      </c>
      <c r="D213" s="3">
        <f>IF(C220=0,"- - -",C213/C220*100)</f>
        <v>27.409716809560926</v>
      </c>
      <c r="E213" s="2">
        <v>32455</v>
      </c>
      <c r="F213" s="3">
        <f>IF(E220=0,"- - -",E213/E220*100)</f>
        <v>30.179187472684838</v>
      </c>
      <c r="G213" s="2">
        <v>1597</v>
      </c>
      <c r="H213" s="3">
        <f>IF(G220=0,"- - -",G213/G220*100)</f>
        <v>28.426486294054826</v>
      </c>
      <c r="I213" s="26">
        <f t="shared" si="13"/>
        <v>37217</v>
      </c>
      <c r="J213" s="29">
        <f>IF(I220=0,"- - -",I213/I220*100)</f>
        <v>29.843792600195663</v>
      </c>
    </row>
    <row r="214" spans="1:12" x14ac:dyDescent="0.3">
      <c r="A214" s="60">
        <v>6</v>
      </c>
      <c r="B214" s="62" t="s">
        <v>183</v>
      </c>
      <c r="C214" s="9">
        <v>2569</v>
      </c>
      <c r="D214" s="3">
        <f>IF(C220=0,"- - -",C214/C220*100)</f>
        <v>22.248202996449294</v>
      </c>
      <c r="E214" s="2">
        <v>12726</v>
      </c>
      <c r="F214" s="3">
        <f>IF(E220=0,"- - -",E214/E220*100)</f>
        <v>11.833626244874049</v>
      </c>
      <c r="G214" s="2">
        <v>660</v>
      </c>
      <c r="H214" s="3">
        <f>IF(G220=0,"- - -",G214/G220*100)</f>
        <v>11.747953008187967</v>
      </c>
      <c r="I214" s="26">
        <f t="shared" si="13"/>
        <v>15955</v>
      </c>
      <c r="J214" s="29">
        <f>IF(I220=0,"- - -",I214/I220*100)</f>
        <v>12.794091703687071</v>
      </c>
    </row>
    <row r="215" spans="1:12" x14ac:dyDescent="0.3">
      <c r="A215" s="60">
        <v>7</v>
      </c>
      <c r="B215" s="62" t="s">
        <v>183</v>
      </c>
      <c r="C215" s="9">
        <v>1329</v>
      </c>
      <c r="D215" s="3">
        <f>IF(C220=0,"- - -",C215/C220*100)</f>
        <v>11.50948298259288</v>
      </c>
      <c r="E215" s="2">
        <v>5515</v>
      </c>
      <c r="F215" s="3">
        <f>IF(E220=0,"- - -",E215/E220*100)</f>
        <v>5.1282766572748999</v>
      </c>
      <c r="G215" s="2">
        <v>269</v>
      </c>
      <c r="H215" s="3">
        <f>IF(G220=0,"- - -",G215/G220*100)</f>
        <v>4.7881808472766112</v>
      </c>
      <c r="I215" s="26">
        <f t="shared" si="13"/>
        <v>7113</v>
      </c>
      <c r="J215" s="29">
        <f>IF(I220=0,"- - -",I215/I220*100)</f>
        <v>5.703815373759082</v>
      </c>
    </row>
    <row r="216" spans="1:12" x14ac:dyDescent="0.3">
      <c r="A216" s="60">
        <v>8</v>
      </c>
      <c r="B216" s="62" t="s">
        <v>183</v>
      </c>
      <c r="C216" s="9">
        <v>381</v>
      </c>
      <c r="D216" s="3">
        <f>IF(C220=0,"- - -",C216/C220*100)</f>
        <v>3.2995583268381394</v>
      </c>
      <c r="E216" s="2">
        <v>2125</v>
      </c>
      <c r="F216" s="3">
        <f>IF(E220=0,"- - -",E216/E220*100)</f>
        <v>1.9759905524404646</v>
      </c>
      <c r="G216" s="2">
        <v>134</v>
      </c>
      <c r="H216" s="3">
        <f>IF(G220=0,"- - -",G216/G220*100)</f>
        <v>2.3851904592381632</v>
      </c>
      <c r="I216" s="26">
        <f t="shared" si="13"/>
        <v>2640</v>
      </c>
      <c r="J216" s="29">
        <f>IF(I220=0,"- - -",I216/I220*100)</f>
        <v>2.1169791349253444</v>
      </c>
    </row>
    <row r="217" spans="1:12" x14ac:dyDescent="0.3">
      <c r="A217" s="60">
        <v>9</v>
      </c>
      <c r="B217" s="62" t="s">
        <v>183</v>
      </c>
      <c r="C217" s="9">
        <v>114</v>
      </c>
      <c r="D217" s="3">
        <f>IF(C220=0,"- - -",C217/C220*100)</f>
        <v>0.9872694206287348</v>
      </c>
      <c r="E217" s="2">
        <v>850</v>
      </c>
      <c r="F217" s="3">
        <f>IF(E220=0,"- - -",E217/E220*100)</f>
        <v>0.79039622097618578</v>
      </c>
      <c r="G217" s="2">
        <v>37</v>
      </c>
      <c r="H217" s="3">
        <f>IF(G220=0,"- - -",G217/G220*100)</f>
        <v>0.65859736561053761</v>
      </c>
      <c r="I217" s="26">
        <f t="shared" si="13"/>
        <v>1001</v>
      </c>
      <c r="J217" s="29">
        <f>IF(I220=0,"- - -",I217/I220*100)</f>
        <v>0.80268792199252648</v>
      </c>
    </row>
    <row r="218" spans="1:12" x14ac:dyDescent="0.3">
      <c r="A218" s="61">
        <v>10</v>
      </c>
      <c r="B218" s="62" t="s">
        <v>183</v>
      </c>
      <c r="C218" s="10">
        <v>75</v>
      </c>
      <c r="D218" s="7">
        <f>IF(C220=0,"- - -",C218/C220*100)</f>
        <v>0.64951935567679919</v>
      </c>
      <c r="E218" s="6">
        <v>519</v>
      </c>
      <c r="F218" s="7">
        <f>IF(E220=0,"- - -",E218/E220*100)</f>
        <v>0.48260663374898882</v>
      </c>
      <c r="G218" s="6">
        <v>30</v>
      </c>
      <c r="H218" s="7">
        <f>IF(G220=0,"- - -",G218/G220*100)</f>
        <v>0.53399786400854399</v>
      </c>
      <c r="I218" s="26">
        <f t="shared" si="13"/>
        <v>624</v>
      </c>
      <c r="J218" s="29">
        <f>IF(I220=0,"- - -",I218/I220*100)</f>
        <v>0.50037688643689959</v>
      </c>
    </row>
    <row r="219" spans="1:12" ht="15" thickBot="1" x14ac:dyDescent="0.35">
      <c r="A219" s="61" t="s">
        <v>12</v>
      </c>
      <c r="B219" s="62" t="s">
        <v>183</v>
      </c>
      <c r="C219" s="10">
        <v>257</v>
      </c>
      <c r="D219" s="7">
        <f>IF(C220=0,"- - -",C219/C220*100)</f>
        <v>2.2256863254524988</v>
      </c>
      <c r="E219" s="6">
        <v>1854</v>
      </c>
      <c r="F219" s="7">
        <f>IF(E220=0,"- - -",E219/E220*100)</f>
        <v>1.7239936396351156</v>
      </c>
      <c r="G219" s="6">
        <v>122</v>
      </c>
      <c r="H219" s="7">
        <f>IF(G220=0,"- - -",G219/G220*100)</f>
        <v>2.1715913136347456</v>
      </c>
      <c r="I219" s="26">
        <f t="shared" si="13"/>
        <v>2233</v>
      </c>
      <c r="J219" s="29">
        <f>IF(I220=0,"- - -",I219/I220*100)</f>
        <v>1.7906115182910205</v>
      </c>
    </row>
    <row r="220" spans="1:12" x14ac:dyDescent="0.3">
      <c r="A220" s="161" t="s">
        <v>153</v>
      </c>
      <c r="B220" s="162"/>
      <c r="C220" s="14">
        <f>SUM(C208:C219)</f>
        <v>11547</v>
      </c>
      <c r="D220" s="15">
        <f>IF(C220=0,"- - -",C220/C220*100)</f>
        <v>100</v>
      </c>
      <c r="E220" s="16">
        <f>SUM(E208:E219)</f>
        <v>107541</v>
      </c>
      <c r="F220" s="15">
        <f>IF(E220=0,"- - -",E220/E220*100)</f>
        <v>100</v>
      </c>
      <c r="G220" s="16">
        <f>SUM(G208:G219)</f>
        <v>5618</v>
      </c>
      <c r="H220" s="15">
        <f>IF(G220=0,"- - -",G220/G220*100)</f>
        <v>100</v>
      </c>
      <c r="I220" s="22">
        <f>SUM(I208:I219)</f>
        <v>124706</v>
      </c>
      <c r="J220" s="23">
        <f>IF(I220=0,"- - -",I220/I220*100)</f>
        <v>100</v>
      </c>
    </row>
    <row r="221" spans="1:12" ht="15" thickBot="1" x14ac:dyDescent="0.35">
      <c r="A221" s="163" t="s">
        <v>613</v>
      </c>
      <c r="B221" s="164"/>
      <c r="C221" s="18">
        <f>IF($I220=0,"- - -",C220/$I220*100)</f>
        <v>9.2593780571905118</v>
      </c>
      <c r="D221" s="19"/>
      <c r="E221" s="20">
        <f>IF($I220=0,"- - -",E220/$I220*100)</f>
        <v>86.235626192805483</v>
      </c>
      <c r="F221" s="19"/>
      <c r="G221" s="20">
        <f>IF($I220=0,"- - -",G220/$I220*100)</f>
        <v>4.5049957500040092</v>
      </c>
      <c r="H221" s="19"/>
      <c r="I221" s="24">
        <f>IF($I220=0,"- - -",I220/$I220*100)</f>
        <v>100</v>
      </c>
      <c r="J221" s="25"/>
    </row>
    <row r="224" spans="1:12" x14ac:dyDescent="0.3">
      <c r="A224" s="51" t="s">
        <v>287</v>
      </c>
      <c r="L224" s="48"/>
    </row>
    <row r="225" spans="1:10" ht="15" thickBot="1" x14ac:dyDescent="0.35"/>
    <row r="226" spans="1:10" ht="14.4" customHeight="1" x14ac:dyDescent="0.3">
      <c r="A226" s="157" t="s">
        <v>407</v>
      </c>
      <c r="B226" s="158"/>
      <c r="C226" s="32" t="s">
        <v>429</v>
      </c>
      <c r="D226" s="33"/>
      <c r="E226" s="33" t="s">
        <v>363</v>
      </c>
      <c r="F226" s="33"/>
      <c r="G226" s="33" t="s">
        <v>559</v>
      </c>
      <c r="H226" s="33"/>
      <c r="I226" s="35" t="s">
        <v>153</v>
      </c>
      <c r="J226" s="36"/>
    </row>
    <row r="227" spans="1:10" ht="15" thickBot="1" x14ac:dyDescent="0.35">
      <c r="A227" s="159"/>
      <c r="B227" s="160"/>
      <c r="C227" s="37" t="s">
        <v>154</v>
      </c>
      <c r="D227" s="38" t="s">
        <v>0</v>
      </c>
      <c r="E227" s="39" t="s">
        <v>154</v>
      </c>
      <c r="F227" s="38" t="s">
        <v>0</v>
      </c>
      <c r="G227" s="39" t="s">
        <v>154</v>
      </c>
      <c r="H227" s="38" t="s">
        <v>0</v>
      </c>
      <c r="I227" s="41" t="s">
        <v>154</v>
      </c>
      <c r="J227" s="42" t="s">
        <v>0</v>
      </c>
    </row>
    <row r="228" spans="1:10" x14ac:dyDescent="0.3">
      <c r="A228" s="59">
        <v>0</v>
      </c>
      <c r="B228" s="62" t="s">
        <v>186</v>
      </c>
      <c r="C228" s="8">
        <v>175</v>
      </c>
      <c r="D228" s="5">
        <f>IF(C240=0,"- - -",C228/C240*100)</f>
        <v>0.21565268826479683</v>
      </c>
      <c r="E228" s="4">
        <v>399</v>
      </c>
      <c r="F228" s="5">
        <f>IF(E240=0,"- - -",E228/E240*100)</f>
        <v>0.94679891794409377</v>
      </c>
      <c r="G228" s="4">
        <v>11</v>
      </c>
      <c r="H228" s="5">
        <f>IF(G240=0,"- - -",G228/G240*100)</f>
        <v>0.77738515901060079</v>
      </c>
      <c r="I228" s="26">
        <f>C228+E228+G228</f>
        <v>585</v>
      </c>
      <c r="J228" s="27">
        <f>IF(I240=0,"- - -",I228/I240*100)</f>
        <v>0.46910333103459334</v>
      </c>
    </row>
    <row r="229" spans="1:10" x14ac:dyDescent="0.3">
      <c r="A229" s="60">
        <v>1</v>
      </c>
      <c r="B229" s="62" t="s">
        <v>186</v>
      </c>
      <c r="C229" s="9">
        <v>985</v>
      </c>
      <c r="D229" s="3">
        <f>IF(C240=0,"- - -",C229/C240*100)</f>
        <v>1.2138165596618566</v>
      </c>
      <c r="E229" s="2">
        <v>1228</v>
      </c>
      <c r="F229" s="3">
        <f>IF(E240=0,"- - -",E229/E240*100)</f>
        <v>2.9139575720184139</v>
      </c>
      <c r="G229" s="2">
        <v>22</v>
      </c>
      <c r="H229" s="3">
        <f>IF(G240=0,"- - -",G229/G240*100)</f>
        <v>1.5547703180212016</v>
      </c>
      <c r="I229" s="26">
        <f t="shared" ref="I229:I239" si="14">C229+E229+G229</f>
        <v>2235</v>
      </c>
      <c r="J229" s="29">
        <f>IF(I240=0,"- - -",I229/I240*100)</f>
        <v>1.7922152903629334</v>
      </c>
    </row>
    <row r="230" spans="1:10" x14ac:dyDescent="0.3">
      <c r="A230" s="60">
        <v>2</v>
      </c>
      <c r="B230" s="62" t="s">
        <v>183</v>
      </c>
      <c r="C230" s="9">
        <v>2054</v>
      </c>
      <c r="D230" s="3">
        <f>IF(C240=0,"- - -",C230/C240*100)</f>
        <v>2.5311464096908156</v>
      </c>
      <c r="E230" s="2">
        <v>1920</v>
      </c>
      <c r="F230" s="3">
        <f>IF(E240=0,"- - -",E230/E240*100)</f>
        <v>4.5560248683024058</v>
      </c>
      <c r="G230" s="2">
        <v>38</v>
      </c>
      <c r="H230" s="3">
        <f>IF(G240=0,"- - -",G230/G240*100)</f>
        <v>2.6855123674911661</v>
      </c>
      <c r="I230" s="26">
        <f t="shared" si="14"/>
        <v>4012</v>
      </c>
      <c r="J230" s="29">
        <f>IF(I240=0,"- - -",I230/I240*100)</f>
        <v>3.2171667762577587</v>
      </c>
    </row>
    <row r="231" spans="1:10" x14ac:dyDescent="0.3">
      <c r="A231" s="60">
        <v>3</v>
      </c>
      <c r="B231" s="62" t="s">
        <v>183</v>
      </c>
      <c r="C231" s="9">
        <v>7354</v>
      </c>
      <c r="D231" s="3">
        <f>IF(C240=0,"- - -",C231/C240*100)</f>
        <v>9.0623421114246643</v>
      </c>
      <c r="E231" s="2">
        <v>5479</v>
      </c>
      <c r="F231" s="3">
        <f>IF(E240=0,"- - -",E231/E240*100)</f>
        <v>13.001281381994209</v>
      </c>
      <c r="G231" s="2">
        <v>100</v>
      </c>
      <c r="H231" s="3">
        <f>IF(G240=0,"- - -",G231/G240*100)</f>
        <v>7.0671378091872796</v>
      </c>
      <c r="I231" s="26">
        <f t="shared" si="14"/>
        <v>12933</v>
      </c>
      <c r="J231" s="29">
        <f>IF(I240=0,"- - -",I231/I240*100)</f>
        <v>10.370792103026318</v>
      </c>
    </row>
    <row r="232" spans="1:10" x14ac:dyDescent="0.3">
      <c r="A232" s="60">
        <v>4</v>
      </c>
      <c r="B232" s="62" t="s">
        <v>183</v>
      </c>
      <c r="C232" s="9">
        <v>23650</v>
      </c>
      <c r="D232" s="3">
        <f>IF(C240=0,"- - -",C232/C240*100)</f>
        <v>29.143920442642546</v>
      </c>
      <c r="E232" s="2">
        <v>14073</v>
      </c>
      <c r="F232" s="3">
        <f>IF(E240=0,"- - -",E232/E240*100)</f>
        <v>33.394238526885296</v>
      </c>
      <c r="G232" s="2">
        <v>435</v>
      </c>
      <c r="H232" s="3">
        <f>IF(G240=0,"- - -",G232/G240*100)</f>
        <v>30.742049469964666</v>
      </c>
      <c r="I232" s="26">
        <f t="shared" si="14"/>
        <v>38158</v>
      </c>
      <c r="J232" s="29">
        <f>IF(I240=0,"- - -",I232/I240*100)</f>
        <v>30.598367360030792</v>
      </c>
    </row>
    <row r="233" spans="1:10" x14ac:dyDescent="0.3">
      <c r="A233" s="60">
        <v>5</v>
      </c>
      <c r="B233" s="62" t="s">
        <v>183</v>
      </c>
      <c r="C233" s="9">
        <v>26047</v>
      </c>
      <c r="D233" s="3">
        <f>IF(C240=0,"- - -",C233/C240*100)</f>
        <v>32.097746121332364</v>
      </c>
      <c r="E233" s="2">
        <v>10714</v>
      </c>
      <c r="F233" s="3">
        <f>IF(E240=0,"- - -",E233/E240*100)</f>
        <v>25.42356793697499</v>
      </c>
      <c r="G233" s="2">
        <v>456</v>
      </c>
      <c r="H233" s="3">
        <f>IF(G240=0,"- - -",G233/G240*100)</f>
        <v>32.226148409893995</v>
      </c>
      <c r="I233" s="26">
        <f t="shared" si="14"/>
        <v>37217</v>
      </c>
      <c r="J233" s="29">
        <f>IF(I240=0,"- - -",I233/I240*100)</f>
        <v>29.843792600195663</v>
      </c>
    </row>
    <row r="234" spans="1:10" x14ac:dyDescent="0.3">
      <c r="A234" s="60">
        <v>6</v>
      </c>
      <c r="B234" s="62" t="s">
        <v>183</v>
      </c>
      <c r="C234" s="9">
        <v>11426</v>
      </c>
      <c r="D234" s="3">
        <f>IF(C240=0,"- - -",C234/C240*100)</f>
        <v>14.080272092077536</v>
      </c>
      <c r="E234" s="2">
        <v>4356</v>
      </c>
      <c r="F234" s="3">
        <f>IF(E240=0,"- - -",E234/E240*100)</f>
        <v>10.336481419961084</v>
      </c>
      <c r="G234" s="2">
        <v>173</v>
      </c>
      <c r="H234" s="3">
        <f>IF(G240=0,"- - -",G234/G240*100)</f>
        <v>12.226148409893993</v>
      </c>
      <c r="I234" s="26">
        <f t="shared" si="14"/>
        <v>15955</v>
      </c>
      <c r="J234" s="29">
        <f>IF(I240=0,"- - -",I234/I240*100)</f>
        <v>12.794091703687071</v>
      </c>
    </row>
    <row r="235" spans="1:10" x14ac:dyDescent="0.3">
      <c r="A235" s="60">
        <v>7</v>
      </c>
      <c r="B235" s="62" t="s">
        <v>183</v>
      </c>
      <c r="C235" s="9">
        <v>5132</v>
      </c>
      <c r="D235" s="3">
        <f>IF(C240=0,"- - -",C235/C240*100)</f>
        <v>6.3241691209996427</v>
      </c>
      <c r="E235" s="2">
        <v>1908</v>
      </c>
      <c r="F235" s="3">
        <f>IF(E240=0,"- - -",E235/E240*100)</f>
        <v>4.5275497128755164</v>
      </c>
      <c r="G235" s="2">
        <v>73</v>
      </c>
      <c r="H235" s="3">
        <f>IF(G240=0,"- - -",G235/G240*100)</f>
        <v>5.1590106007067131</v>
      </c>
      <c r="I235" s="26">
        <f t="shared" si="14"/>
        <v>7113</v>
      </c>
      <c r="J235" s="29">
        <f>IF(I240=0,"- - -",I235/I240*100)</f>
        <v>5.703815373759082</v>
      </c>
    </row>
    <row r="236" spans="1:10" x14ac:dyDescent="0.3">
      <c r="A236" s="60">
        <v>8</v>
      </c>
      <c r="B236" s="62" t="s">
        <v>183</v>
      </c>
      <c r="C236" s="9">
        <v>1871</v>
      </c>
      <c r="D236" s="3">
        <f>IF(C240=0,"- - -",C236/C240*100)</f>
        <v>2.3056353128196281</v>
      </c>
      <c r="E236" s="2">
        <v>733</v>
      </c>
      <c r="F236" s="3">
        <f>IF(E240=0,"- - -",E236/E240*100)</f>
        <v>1.7393574106591998</v>
      </c>
      <c r="G236" s="2">
        <v>36</v>
      </c>
      <c r="H236" s="3">
        <f>IF(G240=0,"- - -",G236/G240*100)</f>
        <v>2.5441696113074208</v>
      </c>
      <c r="I236" s="26">
        <f t="shared" si="14"/>
        <v>2640</v>
      </c>
      <c r="J236" s="29">
        <f>IF(I240=0,"- - -",I236/I240*100)</f>
        <v>2.1169791349253444</v>
      </c>
    </row>
    <row r="237" spans="1:10" x14ac:dyDescent="0.3">
      <c r="A237" s="60">
        <v>9</v>
      </c>
      <c r="B237" s="62" t="s">
        <v>183</v>
      </c>
      <c r="C237" s="9">
        <v>658</v>
      </c>
      <c r="D237" s="3">
        <f>IF(C240=0,"- - -",C237/C240*100)</f>
        <v>0.81085410787563617</v>
      </c>
      <c r="E237" s="2">
        <v>328</v>
      </c>
      <c r="F237" s="3">
        <f>IF(E240=0,"- - -",E237/E240*100)</f>
        <v>0.77832091500166101</v>
      </c>
      <c r="G237" s="2">
        <v>15</v>
      </c>
      <c r="H237" s="3">
        <f>IF(G240=0,"- - -",G237/G240*100)</f>
        <v>1.0600706713780919</v>
      </c>
      <c r="I237" s="26">
        <f t="shared" si="14"/>
        <v>1001</v>
      </c>
      <c r="J237" s="29">
        <f>IF(I240=0,"- - -",I237/I240*100)</f>
        <v>0.80268792199252648</v>
      </c>
    </row>
    <row r="238" spans="1:10" x14ac:dyDescent="0.3">
      <c r="A238" s="61">
        <v>10</v>
      </c>
      <c r="B238" s="62" t="s">
        <v>183</v>
      </c>
      <c r="C238" s="10">
        <v>411</v>
      </c>
      <c r="D238" s="7">
        <f>IF(C240=0,"- - -",C238/C240*100)</f>
        <v>0.50647574215332292</v>
      </c>
      <c r="E238" s="6">
        <v>201</v>
      </c>
      <c r="F238" s="7">
        <f>IF(E240=0,"- - -",E238/E240*100)</f>
        <v>0.47695885340040811</v>
      </c>
      <c r="G238" s="6">
        <v>12</v>
      </c>
      <c r="H238" s="7">
        <f>IF(G240=0,"- - -",G238/G240*100)</f>
        <v>0.84805653710247342</v>
      </c>
      <c r="I238" s="26">
        <f t="shared" si="14"/>
        <v>624</v>
      </c>
      <c r="J238" s="29">
        <f>IF(I240=0,"- - -",I238/I240*100)</f>
        <v>0.50037688643689959</v>
      </c>
    </row>
    <row r="239" spans="1:10" ht="15" thickBot="1" x14ac:dyDescent="0.35">
      <c r="A239" s="61" t="s">
        <v>12</v>
      </c>
      <c r="B239" s="62" t="s">
        <v>183</v>
      </c>
      <c r="C239" s="10">
        <v>1386</v>
      </c>
      <c r="D239" s="7">
        <f>IF(C240=0,"- - -",C239/C240*100)</f>
        <v>1.7079692910571911</v>
      </c>
      <c r="E239" s="6">
        <v>803</v>
      </c>
      <c r="F239" s="7">
        <f>IF(E240=0,"- - -",E239/E240*100)</f>
        <v>1.9054624839827252</v>
      </c>
      <c r="G239" s="6">
        <v>44</v>
      </c>
      <c r="H239" s="7">
        <f>IF(G240=0,"- - -",G239/G240*100)</f>
        <v>3.1095406360424032</v>
      </c>
      <c r="I239" s="26">
        <f t="shared" si="14"/>
        <v>2233</v>
      </c>
      <c r="J239" s="29">
        <f>IF(I240=0,"- - -",I239/I240*100)</f>
        <v>1.7906115182910205</v>
      </c>
    </row>
    <row r="240" spans="1:10" x14ac:dyDescent="0.3">
      <c r="A240" s="161" t="s">
        <v>153</v>
      </c>
      <c r="B240" s="162"/>
      <c r="C240" s="14">
        <f>SUM(C228:C239)</f>
        <v>81149</v>
      </c>
      <c r="D240" s="15">
        <f>IF(C240=0,"- - -",C240/C240*100)</f>
        <v>100</v>
      </c>
      <c r="E240" s="16">
        <f>SUM(E228:E239)</f>
        <v>42142</v>
      </c>
      <c r="F240" s="15">
        <f>IF(E240=0,"- - -",E240/E240*100)</f>
        <v>100</v>
      </c>
      <c r="G240" s="16">
        <f>SUM(G228:G239)</f>
        <v>1415</v>
      </c>
      <c r="H240" s="15">
        <f>IF(G240=0,"- - -",G240/G240*100)</f>
        <v>100</v>
      </c>
      <c r="I240" s="22">
        <f>SUM(I228:I239)</f>
        <v>124706</v>
      </c>
      <c r="J240" s="23">
        <f>IF(I240=0,"- - -",I240/I240*100)</f>
        <v>100</v>
      </c>
    </row>
    <row r="241" spans="1:12" ht="15" thickBot="1" x14ac:dyDescent="0.35">
      <c r="A241" s="163" t="s">
        <v>612</v>
      </c>
      <c r="B241" s="164"/>
      <c r="C241" s="18">
        <f>IF($I240=0,"- - -",C240/$I240*100)</f>
        <v>65.072249931839693</v>
      </c>
      <c r="D241" s="19"/>
      <c r="E241" s="20">
        <f>IF($I240=0,"- - -",E240/$I240*100)</f>
        <v>33.793081327281769</v>
      </c>
      <c r="F241" s="19"/>
      <c r="G241" s="20">
        <f>IF($I240=0,"- - -",G240/$I240*100)</f>
        <v>1.1346687408785463</v>
      </c>
      <c r="H241" s="19"/>
      <c r="I241" s="24">
        <f>IF($I240=0,"- - -",I240/$I240*100)</f>
        <v>100</v>
      </c>
      <c r="J241" s="25"/>
    </row>
    <row r="242" spans="1:12" x14ac:dyDescent="0.3">
      <c r="A242" s="63"/>
    </row>
    <row r="244" spans="1:12" x14ac:dyDescent="0.3">
      <c r="A244" s="51" t="s">
        <v>327</v>
      </c>
      <c r="J244" s="48"/>
      <c r="L244" s="48"/>
    </row>
    <row r="245" spans="1:12" ht="15" thickBot="1" x14ac:dyDescent="0.35"/>
    <row r="246" spans="1:12" ht="14.4" customHeight="1" x14ac:dyDescent="0.3">
      <c r="A246" s="157" t="s">
        <v>407</v>
      </c>
      <c r="B246" s="158"/>
      <c r="C246" s="32" t="s">
        <v>430</v>
      </c>
      <c r="D246" s="33"/>
      <c r="E246" s="33" t="s">
        <v>431</v>
      </c>
      <c r="F246" s="33"/>
      <c r="G246" s="33" t="s">
        <v>559</v>
      </c>
      <c r="H246" s="33"/>
      <c r="I246" s="35" t="s">
        <v>153</v>
      </c>
      <c r="J246" s="36"/>
    </row>
    <row r="247" spans="1:12" ht="15" thickBot="1" x14ac:dyDescent="0.35">
      <c r="A247" s="159"/>
      <c r="B247" s="160"/>
      <c r="C247" s="37" t="s">
        <v>154</v>
      </c>
      <c r="D247" s="38" t="s">
        <v>0</v>
      </c>
      <c r="E247" s="39" t="s">
        <v>154</v>
      </c>
      <c r="F247" s="38" t="s">
        <v>0</v>
      </c>
      <c r="G247" s="39" t="s">
        <v>154</v>
      </c>
      <c r="H247" s="38" t="s">
        <v>0</v>
      </c>
      <c r="I247" s="41" t="s">
        <v>154</v>
      </c>
      <c r="J247" s="42" t="s">
        <v>0</v>
      </c>
    </row>
    <row r="248" spans="1:12" x14ac:dyDescent="0.3">
      <c r="A248" s="59">
        <v>0</v>
      </c>
      <c r="B248" s="62" t="s">
        <v>186</v>
      </c>
      <c r="C248" s="8">
        <v>57</v>
      </c>
      <c r="D248" s="5">
        <f>IF(C260=0,"- - -",C248/C260*100)</f>
        <v>0.19061632612112497</v>
      </c>
      <c r="E248" s="4">
        <v>518</v>
      </c>
      <c r="F248" s="5">
        <f>IF(E260=0,"- - -",E248/E260*100)</f>
        <v>0.55757079965124912</v>
      </c>
      <c r="G248" s="4">
        <v>10</v>
      </c>
      <c r="H248" s="5">
        <f>IF(G260=0,"- - -",G248/G260*100)</f>
        <v>0.52631578947368418</v>
      </c>
      <c r="I248" s="26">
        <f>C248+E248+G248</f>
        <v>585</v>
      </c>
      <c r="J248" s="27">
        <f>IF(I260=0,"- - -",I248/I260*100)</f>
        <v>0.46910333103459334</v>
      </c>
    </row>
    <row r="249" spans="1:12" x14ac:dyDescent="0.3">
      <c r="A249" s="60">
        <v>1</v>
      </c>
      <c r="B249" s="62" t="s">
        <v>186</v>
      </c>
      <c r="C249" s="9">
        <v>452</v>
      </c>
      <c r="D249" s="3">
        <f>IF(C260=0,"- - -",C249/C260*100)</f>
        <v>1.511554024679798</v>
      </c>
      <c r="E249" s="2">
        <v>1760</v>
      </c>
      <c r="F249" s="3">
        <f>IF(E260=0,"- - -",E249/E260*100)</f>
        <v>1.8944490490081054</v>
      </c>
      <c r="G249" s="2">
        <v>23</v>
      </c>
      <c r="H249" s="3">
        <f>IF(G260=0,"- - -",G249/G260*100)</f>
        <v>1.2105263157894737</v>
      </c>
      <c r="I249" s="26">
        <f t="shared" ref="I249:I259" si="15">C249+E249+G249</f>
        <v>2235</v>
      </c>
      <c r="J249" s="29">
        <f>IF(I260=0,"- - -",I249/I260*100)</f>
        <v>1.7922152903629334</v>
      </c>
    </row>
    <row r="250" spans="1:12" x14ac:dyDescent="0.3">
      <c r="A250" s="60">
        <v>2</v>
      </c>
      <c r="B250" s="62" t="s">
        <v>183</v>
      </c>
      <c r="C250" s="9">
        <v>868</v>
      </c>
      <c r="D250" s="3">
        <f>IF(C260=0,"- - -",C250/C260*100)</f>
        <v>2.9027187907567802</v>
      </c>
      <c r="E250" s="2">
        <v>3098</v>
      </c>
      <c r="F250" s="3">
        <f>IF(E260=0,"- - -",E250/E260*100)</f>
        <v>3.3346608828563129</v>
      </c>
      <c r="G250" s="2">
        <v>46</v>
      </c>
      <c r="H250" s="3">
        <f>IF(G260=0,"- - -",G250/G260*100)</f>
        <v>2.4210526315789473</v>
      </c>
      <c r="I250" s="26">
        <f t="shared" si="15"/>
        <v>4012</v>
      </c>
      <c r="J250" s="29">
        <f>IF(I260=0,"- - -",I250/I260*100)</f>
        <v>3.2171667762577587</v>
      </c>
    </row>
    <row r="251" spans="1:12" x14ac:dyDescent="0.3">
      <c r="A251" s="60">
        <v>3</v>
      </c>
      <c r="B251" s="62" t="s">
        <v>183</v>
      </c>
      <c r="C251" s="9">
        <v>2623</v>
      </c>
      <c r="D251" s="3">
        <f>IF(C260=0,"- - -",C251/C260*100)</f>
        <v>8.7716951476440492</v>
      </c>
      <c r="E251" s="2">
        <v>10186</v>
      </c>
      <c r="F251" s="3">
        <f>IF(E260=0,"- - -",E251/E260*100)</f>
        <v>10.96412387113441</v>
      </c>
      <c r="G251" s="2">
        <v>124</v>
      </c>
      <c r="H251" s="3">
        <f>IF(G260=0,"- - -",G251/G260*100)</f>
        <v>6.5263157894736841</v>
      </c>
      <c r="I251" s="26">
        <f t="shared" si="15"/>
        <v>12933</v>
      </c>
      <c r="J251" s="29">
        <f>IF(I260=0,"- - -",I251/I260*100)</f>
        <v>10.370792103026318</v>
      </c>
    </row>
    <row r="252" spans="1:12" x14ac:dyDescent="0.3">
      <c r="A252" s="60">
        <v>4</v>
      </c>
      <c r="B252" s="62" t="s">
        <v>183</v>
      </c>
      <c r="C252" s="9">
        <v>7532</v>
      </c>
      <c r="D252" s="3">
        <f>IF(C260=0,"- - -",C252/C260*100)</f>
        <v>25.188108216566903</v>
      </c>
      <c r="E252" s="2">
        <v>30086</v>
      </c>
      <c r="F252" s="3">
        <f>IF(E260=0,"- - -",E252/E260*100)</f>
        <v>32.384314822987413</v>
      </c>
      <c r="G252" s="2">
        <v>540</v>
      </c>
      <c r="H252" s="3">
        <f>IF(G260=0,"- - -",G252/G260*100)</f>
        <v>28.421052631578945</v>
      </c>
      <c r="I252" s="26">
        <f t="shared" si="15"/>
        <v>38158</v>
      </c>
      <c r="J252" s="29">
        <f>IF(I260=0,"- - -",I252/I260*100)</f>
        <v>30.598367360030792</v>
      </c>
    </row>
    <row r="253" spans="1:12" x14ac:dyDescent="0.3">
      <c r="A253" s="60">
        <v>5</v>
      </c>
      <c r="B253" s="62" t="s">
        <v>183</v>
      </c>
      <c r="C253" s="9">
        <v>10190</v>
      </c>
      <c r="D253" s="3">
        <f>IF(C260=0,"- - -",C253/C260*100)</f>
        <v>34.076848476741461</v>
      </c>
      <c r="E253" s="2">
        <v>26382</v>
      </c>
      <c r="F253" s="3">
        <f>IF(E260=0,"- - -",E253/E260*100)</f>
        <v>28.397360688029451</v>
      </c>
      <c r="G253" s="2">
        <v>645</v>
      </c>
      <c r="H253" s="3">
        <f>IF(G260=0,"- - -",G253/G260*100)</f>
        <v>33.94736842105263</v>
      </c>
      <c r="I253" s="26">
        <f t="shared" si="15"/>
        <v>37217</v>
      </c>
      <c r="J253" s="29">
        <f>IF(I260=0,"- - -",I253/I260*100)</f>
        <v>29.843792600195663</v>
      </c>
    </row>
    <row r="254" spans="1:12" x14ac:dyDescent="0.3">
      <c r="A254" s="60">
        <v>6</v>
      </c>
      <c r="B254" s="62" t="s">
        <v>183</v>
      </c>
      <c r="C254" s="9">
        <v>4582</v>
      </c>
      <c r="D254" s="3">
        <f>IF(C260=0,"- - -",C254/C260*100)</f>
        <v>15.322877303280608</v>
      </c>
      <c r="E254" s="2">
        <v>11116</v>
      </c>
      <c r="F254" s="3">
        <f>IF(E260=0,"- - -",E254/E260*100)</f>
        <v>11.965167970894374</v>
      </c>
      <c r="G254" s="2">
        <v>257</v>
      </c>
      <c r="H254" s="3">
        <f>IF(G260=0,"- - -",G254/G260*100)</f>
        <v>13.526315789473683</v>
      </c>
      <c r="I254" s="26">
        <f t="shared" si="15"/>
        <v>15955</v>
      </c>
      <c r="J254" s="29">
        <f>IF(I260=0,"- - -",I254/I260*100)</f>
        <v>12.794091703687071</v>
      </c>
    </row>
    <row r="255" spans="1:12" x14ac:dyDescent="0.3">
      <c r="A255" s="60">
        <v>7</v>
      </c>
      <c r="B255" s="62" t="s">
        <v>183</v>
      </c>
      <c r="C255" s="9">
        <v>1926</v>
      </c>
      <c r="D255" s="3">
        <f>IF(C260=0,"- - -",C255/C260*100)</f>
        <v>6.4408253352506435</v>
      </c>
      <c r="E255" s="2">
        <v>5073</v>
      </c>
      <c r="F255" s="3">
        <f>IF(E260=0,"- - -",E255/E260*100)</f>
        <v>5.4605341054648395</v>
      </c>
      <c r="G255" s="2">
        <v>114</v>
      </c>
      <c r="H255" s="3">
        <f>IF(G260=0,"- - -",G255/G260*100)</f>
        <v>6</v>
      </c>
      <c r="I255" s="26">
        <f t="shared" si="15"/>
        <v>7113</v>
      </c>
      <c r="J255" s="29">
        <f>IF(I260=0,"- - -",I255/I260*100)</f>
        <v>5.703815373759082</v>
      </c>
    </row>
    <row r="256" spans="1:12" x14ac:dyDescent="0.3">
      <c r="A256" s="60">
        <v>8</v>
      </c>
      <c r="B256" s="62" t="s">
        <v>183</v>
      </c>
      <c r="C256" s="9">
        <v>768</v>
      </c>
      <c r="D256" s="3">
        <f>IF(C260=0,"- - -",C256/C260*100)</f>
        <v>2.5683041835267364</v>
      </c>
      <c r="E256" s="2">
        <v>1819</v>
      </c>
      <c r="F256" s="3">
        <f>IF(E260=0,"- - -",E256/E260*100)</f>
        <v>1.9579561478100815</v>
      </c>
      <c r="G256" s="2">
        <v>53</v>
      </c>
      <c r="H256" s="3">
        <f>IF(G260=0,"- - -",G256/G260*100)</f>
        <v>2.7894736842105265</v>
      </c>
      <c r="I256" s="26">
        <f t="shared" si="15"/>
        <v>2640</v>
      </c>
      <c r="J256" s="29">
        <f>IF(I260=0,"- - -",I256/I260*100)</f>
        <v>2.1169791349253444</v>
      </c>
    </row>
    <row r="257" spans="1:12" x14ac:dyDescent="0.3">
      <c r="A257" s="60">
        <v>9</v>
      </c>
      <c r="B257" s="62" t="s">
        <v>183</v>
      </c>
      <c r="C257" s="9">
        <v>294</v>
      </c>
      <c r="D257" s="3">
        <f>IF(C260=0,"- - -",C257/C260*100)</f>
        <v>0.98317894525632876</v>
      </c>
      <c r="E257" s="2">
        <v>689</v>
      </c>
      <c r="F257" s="3">
        <f>IF(E260=0,"- - -",E257/E260*100)</f>
        <v>0.74163374702646845</v>
      </c>
      <c r="G257" s="2">
        <v>18</v>
      </c>
      <c r="H257" s="3">
        <f>IF(G260=0,"- - -",G257/G260*100)</f>
        <v>0.94736842105263164</v>
      </c>
      <c r="I257" s="26">
        <f t="shared" si="15"/>
        <v>1001</v>
      </c>
      <c r="J257" s="29">
        <f>IF(I260=0,"- - -",I257/I260*100)</f>
        <v>0.80268792199252648</v>
      </c>
    </row>
    <row r="258" spans="1:12" x14ac:dyDescent="0.3">
      <c r="A258" s="61">
        <v>10</v>
      </c>
      <c r="B258" s="62" t="s">
        <v>183</v>
      </c>
      <c r="C258" s="10">
        <v>145</v>
      </c>
      <c r="D258" s="7">
        <f>IF(C260=0,"- - -",C258/C260*100)</f>
        <v>0.48490118048356351</v>
      </c>
      <c r="E258" s="6">
        <v>467</v>
      </c>
      <c r="F258" s="7">
        <f>IF(E260=0,"- - -",E258/E260*100)</f>
        <v>0.50267483289021886</v>
      </c>
      <c r="G258" s="6">
        <v>12</v>
      </c>
      <c r="H258" s="7">
        <f>IF(G260=0,"- - -",G258/G260*100)</f>
        <v>0.63157894736842102</v>
      </c>
      <c r="I258" s="26">
        <f t="shared" si="15"/>
        <v>624</v>
      </c>
      <c r="J258" s="29">
        <f>IF(I260=0,"- - -",I258/I260*100)</f>
        <v>0.50037688643689959</v>
      </c>
    </row>
    <row r="259" spans="1:12" ht="15" thickBot="1" x14ac:dyDescent="0.35">
      <c r="A259" s="61" t="s">
        <v>12</v>
      </c>
      <c r="B259" s="62" t="s">
        <v>183</v>
      </c>
      <c r="C259" s="10">
        <v>466</v>
      </c>
      <c r="D259" s="7">
        <f>IF(C260=0,"- - -",C259/C260*100)</f>
        <v>1.558372069692004</v>
      </c>
      <c r="E259" s="6">
        <v>1709</v>
      </c>
      <c r="F259" s="7">
        <f>IF(E260=0,"- - -",E259/E260*100)</f>
        <v>1.8395530822470747</v>
      </c>
      <c r="G259" s="6">
        <v>58</v>
      </c>
      <c r="H259" s="7">
        <f>IF(G260=0,"- - -",G259/G260*100)</f>
        <v>3.0526315789473681</v>
      </c>
      <c r="I259" s="26">
        <f t="shared" si="15"/>
        <v>2233</v>
      </c>
      <c r="J259" s="29">
        <f>IF(I260=0,"- - -",I259/I260*100)</f>
        <v>1.7906115182910205</v>
      </c>
    </row>
    <row r="260" spans="1:12" x14ac:dyDescent="0.3">
      <c r="A260" s="161" t="s">
        <v>153</v>
      </c>
      <c r="B260" s="162"/>
      <c r="C260" s="14">
        <f>SUM(C248:C259)</f>
        <v>29903</v>
      </c>
      <c r="D260" s="15">
        <f>IF(C260=0,"- - -",C260/C260*100)</f>
        <v>100</v>
      </c>
      <c r="E260" s="16">
        <f>SUM(E248:E259)</f>
        <v>92903</v>
      </c>
      <c r="F260" s="15">
        <f>IF(E260=0,"- - -",E260/E260*100)</f>
        <v>100</v>
      </c>
      <c r="G260" s="16">
        <f>SUM(G248:G259)</f>
        <v>1900</v>
      </c>
      <c r="H260" s="15">
        <f>IF(G260=0,"- - -",G260/G260*100)</f>
        <v>100</v>
      </c>
      <c r="I260" s="22">
        <f>SUM(I248:I259)</f>
        <v>124706</v>
      </c>
      <c r="J260" s="23">
        <f>IF(I260=0,"- - -",I260/I260*100)</f>
        <v>100</v>
      </c>
    </row>
    <row r="261" spans="1:12" ht="15" thickBot="1" x14ac:dyDescent="0.35">
      <c r="A261" s="163" t="s">
        <v>611</v>
      </c>
      <c r="B261" s="164"/>
      <c r="C261" s="18">
        <f>IF($I260=0,"- - -",C260/$I260*100)</f>
        <v>23.97879813320931</v>
      </c>
      <c r="D261" s="19"/>
      <c r="E261" s="20">
        <f>IF($I260=0,"- - -",E260/$I260*100)</f>
        <v>74.497618398473207</v>
      </c>
      <c r="F261" s="19"/>
      <c r="G261" s="20">
        <f>IF($I260=0,"- - -",G260/$I260*100)</f>
        <v>1.5235834683174827</v>
      </c>
      <c r="H261" s="19"/>
      <c r="I261" s="24">
        <f>IF($I260=0,"- - -",I260/$I260*100)</f>
        <v>100</v>
      </c>
      <c r="J261" s="25"/>
    </row>
    <row r="264" spans="1:12" x14ac:dyDescent="0.3">
      <c r="A264" s="49" t="s">
        <v>306</v>
      </c>
      <c r="J264" s="48"/>
      <c r="L264" s="48"/>
    </row>
    <row r="265" spans="1:12" ht="15" thickBot="1" x14ac:dyDescent="0.35"/>
    <row r="266" spans="1:12" ht="14.4" customHeight="1" x14ac:dyDescent="0.3">
      <c r="A266" s="157" t="s">
        <v>407</v>
      </c>
      <c r="B266" s="158"/>
      <c r="C266" s="32" t="s">
        <v>323</v>
      </c>
      <c r="D266" s="33"/>
      <c r="E266" s="33" t="s">
        <v>324</v>
      </c>
      <c r="F266" s="33"/>
      <c r="G266" s="35" t="s">
        <v>153</v>
      </c>
      <c r="H266" s="36"/>
    </row>
    <row r="267" spans="1:12" ht="15" thickBot="1" x14ac:dyDescent="0.35">
      <c r="A267" s="159"/>
      <c r="B267" s="160"/>
      <c r="C267" s="37" t="s">
        <v>154</v>
      </c>
      <c r="D267" s="38" t="s">
        <v>0</v>
      </c>
      <c r="E267" s="39" t="s">
        <v>154</v>
      </c>
      <c r="F267" s="38" t="s">
        <v>0</v>
      </c>
      <c r="G267" s="41" t="s">
        <v>154</v>
      </c>
      <c r="H267" s="42" t="s">
        <v>0</v>
      </c>
    </row>
    <row r="268" spans="1:12" x14ac:dyDescent="0.3">
      <c r="A268" s="59">
        <v>0</v>
      </c>
      <c r="B268" s="62" t="s">
        <v>186</v>
      </c>
      <c r="C268" s="8">
        <v>21</v>
      </c>
      <c r="D268" s="5">
        <f>IF(C280=0,"- - -",C268/C280*100)</f>
        <v>4.1916167664670656</v>
      </c>
      <c r="E268" s="4">
        <v>578</v>
      </c>
      <c r="F268" s="5">
        <f>IF(E280=0,"- - -",E268/E280*100)</f>
        <v>0.45701454065294572</v>
      </c>
      <c r="G268" s="26">
        <f>C268+E268</f>
        <v>599</v>
      </c>
      <c r="H268" s="27">
        <f>IF(G280=0,"- - -",G268/G280*100)</f>
        <v>0.47175012207223527</v>
      </c>
    </row>
    <row r="269" spans="1:12" x14ac:dyDescent="0.3">
      <c r="A269" s="60">
        <v>1</v>
      </c>
      <c r="B269" s="62" t="s">
        <v>186</v>
      </c>
      <c r="C269" s="9">
        <v>131</v>
      </c>
      <c r="D269" s="3">
        <f>IF(C280=0,"- - -",C269/C280*100)</f>
        <v>26.147704590818364</v>
      </c>
      <c r="E269" s="2">
        <v>2120</v>
      </c>
      <c r="F269" s="3">
        <f>IF(E280=0,"- - -",E269/E280*100)</f>
        <v>1.6762471041249911</v>
      </c>
      <c r="G269" s="26">
        <f t="shared" ref="G269:G279" si="16">C269+E269</f>
        <v>2251</v>
      </c>
      <c r="H269" s="29">
        <f>IF(G280=0,"- - -",G269/G280*100)</f>
        <v>1.7728038811095186</v>
      </c>
    </row>
    <row r="270" spans="1:12" x14ac:dyDescent="0.3">
      <c r="A270" s="60">
        <v>2</v>
      </c>
      <c r="B270" s="62" t="s">
        <v>183</v>
      </c>
      <c r="C270" s="9">
        <v>132</v>
      </c>
      <c r="D270" s="3">
        <f>IF(C280=0,"- - -",C270/C280*100)</f>
        <v>26.34730538922156</v>
      </c>
      <c r="E270" s="2">
        <v>3901</v>
      </c>
      <c r="F270" s="3">
        <f>IF(E280=0,"- - -",E270/E280*100)</f>
        <v>3.0844528081092406</v>
      </c>
      <c r="G270" s="26">
        <f t="shared" si="16"/>
        <v>4033</v>
      </c>
      <c r="H270" s="29">
        <f>IF(G280=0,"- - -",G270/G280*100)</f>
        <v>3.1762408052042148</v>
      </c>
    </row>
    <row r="271" spans="1:12" x14ac:dyDescent="0.3">
      <c r="A271" s="60">
        <v>3</v>
      </c>
      <c r="B271" s="62" t="s">
        <v>183</v>
      </c>
      <c r="C271" s="9">
        <v>74</v>
      </c>
      <c r="D271" s="3">
        <f>IF(C280=0,"- - -",C271/C280*100)</f>
        <v>14.770459081836327</v>
      </c>
      <c r="E271" s="2">
        <v>12907</v>
      </c>
      <c r="F271" s="3">
        <f>IF(E280=0,"- - -",E271/E280*100)</f>
        <v>10.205340270255311</v>
      </c>
      <c r="G271" s="26">
        <f t="shared" si="16"/>
        <v>12981</v>
      </c>
      <c r="H271" s="29">
        <f>IF(G280=0,"- - -",G271/G280*100)</f>
        <v>10.223352812386787</v>
      </c>
    </row>
    <row r="272" spans="1:12" x14ac:dyDescent="0.3">
      <c r="A272" s="60">
        <v>4</v>
      </c>
      <c r="B272" s="62" t="s">
        <v>183</v>
      </c>
      <c r="C272" s="9">
        <v>40</v>
      </c>
      <c r="D272" s="3">
        <f>IF(C280=0,"- - -",C272/C280*100)</f>
        <v>7.9840319361277441</v>
      </c>
      <c r="E272" s="2">
        <v>38304</v>
      </c>
      <c r="F272" s="3">
        <f>IF(E280=0,"- - -",E272/E280*100)</f>
        <v>30.286306168114933</v>
      </c>
      <c r="G272" s="26">
        <f t="shared" si="16"/>
        <v>38344</v>
      </c>
      <c r="H272" s="29">
        <f>IF(G280=0,"- - -",G272/G280*100)</f>
        <v>30.198308315088131</v>
      </c>
    </row>
    <row r="273" spans="1:8" x14ac:dyDescent="0.3">
      <c r="A273" s="60">
        <v>5</v>
      </c>
      <c r="B273" s="62" t="s">
        <v>183</v>
      </c>
      <c r="C273" s="9">
        <v>32</v>
      </c>
      <c r="D273" s="3">
        <f>IF(C280=0,"- - -",C273/C280*100)</f>
        <v>6.3872255489021947</v>
      </c>
      <c r="E273" s="2">
        <v>37582</v>
      </c>
      <c r="F273" s="3">
        <f>IF(E280=0,"- - -",E273/E280*100)</f>
        <v>29.715433333596899</v>
      </c>
      <c r="G273" s="26">
        <f t="shared" si="16"/>
        <v>37614</v>
      </c>
      <c r="H273" s="29">
        <f>IF(G280=0,"- - -",G273/G280*100)</f>
        <v>29.623387465150348</v>
      </c>
    </row>
    <row r="274" spans="1:8" x14ac:dyDescent="0.3">
      <c r="A274" s="60">
        <v>6</v>
      </c>
      <c r="B274" s="62" t="s">
        <v>183</v>
      </c>
      <c r="C274" s="9">
        <v>18</v>
      </c>
      <c r="D274" s="3">
        <f>IF(C280=0,"- - -",C274/C280*100)</f>
        <v>3.5928143712574849</v>
      </c>
      <c r="E274" s="2">
        <v>16333</v>
      </c>
      <c r="F274" s="3">
        <f>IF(E280=0,"- - -",E274/E280*100)</f>
        <v>12.914218845129</v>
      </c>
      <c r="G274" s="26">
        <f t="shared" si="16"/>
        <v>16351</v>
      </c>
      <c r="H274" s="29">
        <f>IF(G280=0,"- - -",G274/G280*100)</f>
        <v>12.877439475798194</v>
      </c>
    </row>
    <row r="275" spans="1:8" x14ac:dyDescent="0.3">
      <c r="A275" s="60">
        <v>7</v>
      </c>
      <c r="B275" s="62" t="s">
        <v>183</v>
      </c>
      <c r="C275" s="9">
        <v>12</v>
      </c>
      <c r="D275" s="3">
        <f>IF(C280=0,"- - -",C275/C280*100)</f>
        <v>2.3952095808383236</v>
      </c>
      <c r="E275" s="2">
        <v>7481</v>
      </c>
      <c r="F275" s="3">
        <f>IF(E280=0,"- - -",E275/E280*100)</f>
        <v>5.9150965028108766</v>
      </c>
      <c r="G275" s="26">
        <f t="shared" si="16"/>
        <v>7493</v>
      </c>
      <c r="H275" s="29">
        <f>IF(G280=0,"- - -",G275/G280*100)</f>
        <v>5.9012081213476772</v>
      </c>
    </row>
    <row r="276" spans="1:8" x14ac:dyDescent="0.3">
      <c r="A276" s="60">
        <v>8</v>
      </c>
      <c r="B276" s="62" t="s">
        <v>183</v>
      </c>
      <c r="C276" s="9">
        <v>7</v>
      </c>
      <c r="D276" s="3">
        <f>IF(C280=0,"- - -",C276/C280*100)</f>
        <v>1.3972055888223553</v>
      </c>
      <c r="E276" s="2">
        <v>2825</v>
      </c>
      <c r="F276" s="3">
        <f>IF(E280=0,"- - -",E276/E280*100)</f>
        <v>2.233678334506179</v>
      </c>
      <c r="G276" s="26">
        <f t="shared" si="16"/>
        <v>2832</v>
      </c>
      <c r="H276" s="29">
        <f>IF(G280=0,"- - -",G276/G280*100)</f>
        <v>2.2303778726353425</v>
      </c>
    </row>
    <row r="277" spans="1:8" x14ac:dyDescent="0.3">
      <c r="A277" s="60">
        <v>9</v>
      </c>
      <c r="B277" s="62" t="s">
        <v>183</v>
      </c>
      <c r="C277" s="9">
        <v>10</v>
      </c>
      <c r="D277" s="3">
        <f>IF(C280=0,"- - -",C277/C280*100)</f>
        <v>1.996007984031936</v>
      </c>
      <c r="E277" s="2">
        <v>1100</v>
      </c>
      <c r="F277" s="3">
        <f>IF(E280=0,"- - -",E277/E280*100)</f>
        <v>0.86975085591391044</v>
      </c>
      <c r="G277" s="26">
        <f t="shared" si="16"/>
        <v>1110</v>
      </c>
      <c r="H277" s="29">
        <f>IF(G280=0,"- - -",G277/G280*100)</f>
        <v>0.87419471702868301</v>
      </c>
    </row>
    <row r="278" spans="1:8" x14ac:dyDescent="0.3">
      <c r="A278" s="61">
        <v>10</v>
      </c>
      <c r="B278" s="62" t="s">
        <v>183</v>
      </c>
      <c r="C278" s="10">
        <v>2</v>
      </c>
      <c r="D278" s="7">
        <f>IF(C280=0,"- - -",C278/C280*100)</f>
        <v>0.39920159680638717</v>
      </c>
      <c r="E278" s="6">
        <v>703</v>
      </c>
      <c r="F278" s="7">
        <f>IF(E280=0,"- - -",E278/E280*100)</f>
        <v>0.55584986518861734</v>
      </c>
      <c r="G278" s="26">
        <f t="shared" si="16"/>
        <v>705</v>
      </c>
      <c r="H278" s="29">
        <f>IF(G280=0,"- - -",G278/G280*100)</f>
        <v>0.55523177973443383</v>
      </c>
    </row>
    <row r="279" spans="1:8" ht="15" thickBot="1" x14ac:dyDescent="0.35">
      <c r="A279" s="61" t="s">
        <v>12</v>
      </c>
      <c r="B279" s="62" t="s">
        <v>183</v>
      </c>
      <c r="C279" s="10">
        <v>22</v>
      </c>
      <c r="D279" s="7">
        <f>IF(C280=0,"- - -",C279/C280*100)</f>
        <v>4.39121756487026</v>
      </c>
      <c r="E279" s="6">
        <v>2639</v>
      </c>
      <c r="F279" s="7">
        <f>IF(E280=0,"- - -",E279/E280*100)</f>
        <v>2.0866113715970998</v>
      </c>
      <c r="G279" s="26">
        <f t="shared" si="16"/>
        <v>2661</v>
      </c>
      <c r="H279" s="29">
        <f>IF(G280=0,"- - -",G279/G280*100)</f>
        <v>2.0957046324444373</v>
      </c>
    </row>
    <row r="280" spans="1:8" x14ac:dyDescent="0.3">
      <c r="A280" s="161" t="s">
        <v>153</v>
      </c>
      <c r="B280" s="162"/>
      <c r="C280" s="14">
        <f>SUM(C268:C279)</f>
        <v>501</v>
      </c>
      <c r="D280" s="15">
        <f>IF(C280=0,"- - -",C280/C280*100)</f>
        <v>100</v>
      </c>
      <c r="E280" s="16">
        <f>SUM(E268:E279)</f>
        <v>126473</v>
      </c>
      <c r="F280" s="15">
        <f>IF(E280=0,"- - -",E280/E280*100)</f>
        <v>100</v>
      </c>
      <c r="G280" s="22">
        <f>SUM(G268:G279)</f>
        <v>126974</v>
      </c>
      <c r="H280" s="23">
        <f>IF(G280=0,"- - -",G280/G280*100)</f>
        <v>100</v>
      </c>
    </row>
    <row r="281" spans="1:8" ht="15" thickBot="1" x14ac:dyDescent="0.35">
      <c r="A281" s="163" t="s">
        <v>322</v>
      </c>
      <c r="B281" s="164"/>
      <c r="C281" s="18">
        <f>IF($G280=0,"- - -",C280/$G280*100)</f>
        <v>0.39456896687510828</v>
      </c>
      <c r="D281" s="19"/>
      <c r="E281" s="20">
        <f>IF($G280=0,"- - -",E280/$G280*100)</f>
        <v>99.605431033124887</v>
      </c>
      <c r="F281" s="19"/>
      <c r="G281" s="24">
        <f>IF($G280=0,"- - -",G280/$G280*100)</f>
        <v>100</v>
      </c>
      <c r="H281" s="25"/>
    </row>
  </sheetData>
  <sheetProtection sheet="1" objects="1" scenarios="1"/>
  <mergeCells count="51">
    <mergeCell ref="A200:B200"/>
    <mergeCell ref="A201:B201"/>
    <mergeCell ref="A206:B207"/>
    <mergeCell ref="A220:B220"/>
    <mergeCell ref="A80:B80"/>
    <mergeCell ref="A81:B81"/>
    <mergeCell ref="A86:B87"/>
    <mergeCell ref="A146:B147"/>
    <mergeCell ref="A122:E122"/>
    <mergeCell ref="A101:B101"/>
    <mergeCell ref="A281:B281"/>
    <mergeCell ref="A226:B227"/>
    <mergeCell ref="A240:B240"/>
    <mergeCell ref="A241:B241"/>
    <mergeCell ref="A246:B247"/>
    <mergeCell ref="A260:B260"/>
    <mergeCell ref="A261:B261"/>
    <mergeCell ref="A221:B221"/>
    <mergeCell ref="A181:B181"/>
    <mergeCell ref="A42:E42"/>
    <mergeCell ref="A100:B100"/>
    <mergeCell ref="A280:B280"/>
    <mergeCell ref="A202:F202"/>
    <mergeCell ref="A162:F162"/>
    <mergeCell ref="A266:B267"/>
    <mergeCell ref="A126:B127"/>
    <mergeCell ref="A140:B140"/>
    <mergeCell ref="A141:B141"/>
    <mergeCell ref="A160:B160"/>
    <mergeCell ref="A161:B161"/>
    <mergeCell ref="A166:B167"/>
    <mergeCell ref="A180:B180"/>
    <mergeCell ref="A186:B187"/>
    <mergeCell ref="A66:B67"/>
    <mergeCell ref="A62:F62"/>
    <mergeCell ref="A106:B107"/>
    <mergeCell ref="A120:B120"/>
    <mergeCell ref="A121:B121"/>
    <mergeCell ref="AA61:AB61"/>
    <mergeCell ref="A1:B1"/>
    <mergeCell ref="A20:B20"/>
    <mergeCell ref="A21:B21"/>
    <mergeCell ref="A26:B27"/>
    <mergeCell ref="A40:B40"/>
    <mergeCell ref="A41:B41"/>
    <mergeCell ref="A46:B47"/>
    <mergeCell ref="A60:B60"/>
    <mergeCell ref="A61:B61"/>
    <mergeCell ref="Y61:Z61"/>
    <mergeCell ref="K1:P1"/>
    <mergeCell ref="A6:B7"/>
  </mergeCells>
  <hyperlinks>
    <hyperlink ref="A1:B1" location="Index!B5" display="Index (klikken)"/>
    <hyperlink ref="K1" location="'GR enkelvoudig'!J57" display="Grafiek: verdeling van de verblijfsduur van de moeder"/>
    <hyperlink ref="K1:N1" location="'GR enkelvoudig'!B31" display="Grafiek: verdeling van de verblijfsduur van de moeder"/>
    <hyperlink ref="A122:D122" location="'GR Geboortegewicht'!B4" display="Grafiek: Geboortegewicht per nationaliteit van de moeder"/>
    <hyperlink ref="A162:C162" location="'GR Siblings'!B4" display="Grafiek: Siblings over nationaliteit van de moeder"/>
    <hyperlink ref="A162:D162" location="'GR Siblings'!B4" display="Grafiek: Siblings over nationaliteit van de moeder"/>
    <hyperlink ref="A202:D202" location="'GR Bevallingswijze'!B4" display="Grafiek: Bevallingswijze over nationaliteit van de moeder"/>
    <hyperlink ref="A42" location="'GR Province H'!B4" display="Graphique: durée de séjour de la mère par province de l'hôpital"/>
    <hyperlink ref="A122:E122" location="'GR Poids de naissance'!B4" display="Graphique: poids de naissance et nationalité de la mère"/>
    <hyperlink ref="A202:E202" location="'GR Mode d''accouchement'!B4" display="Graphique : mode d'accouchement selon la nationalité de la mère"/>
    <hyperlink ref="A162:E162" location="'GR Grossesse multiple'!B4" display="Graphique: grossesse multiple selon la nationalité de la mère"/>
    <hyperlink ref="A42:E42" location="'GR Province H'!B4" display="Graphique : durée de séjour de la mère par province de l'hôpital"/>
    <hyperlink ref="A62" location="'GR Nationalité'!B4" display="Graphique : durée de séjour de la mère et nationalité de la mère"/>
    <hyperlink ref="A62:E62" location="'GR Nationalité'!B4" display="Graphique : durée de séjour de la mèrepar nationalité de la mère"/>
    <hyperlink ref="A202:F202" location="'GR Mode d''accouchement'!B4" display="Graphique : mode d'accouchement selon la nationalité de la mère"/>
    <hyperlink ref="A62:F62" location="'GR Nationalité'!B4" display="Graphique : durée de séjour de la mèrepar nationalité de la mère"/>
    <hyperlink ref="A162:F162" location="'GR Grossesse multiple'!B4" display="Graphique : grossesse multiple selon la durée de séjour de la mère"/>
    <hyperlink ref="K1:P1" location="'GR simples'!B31" display="Graphique : distribution des accouchements par durée de séjour de la mère"/>
  </hyperlink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F239"/>
  <sheetViews>
    <sheetView showGridLines="0" zoomScale="90" zoomScaleNormal="90" workbookViewId="0">
      <pane ySplit="2" topLeftCell="A3" activePane="bottomLeft" state="frozen"/>
      <selection pane="bottomLeft" activeCell="A3" sqref="A3"/>
    </sheetView>
  </sheetViews>
  <sheetFormatPr baseColWidth="10" defaultRowHeight="14.4" x14ac:dyDescent="0.3"/>
  <cols>
    <col min="1" max="1" width="9.109375" customWidth="1"/>
    <col min="2" max="2" width="13.88671875" customWidth="1"/>
    <col min="3" max="52" width="9.77734375" customWidth="1"/>
  </cols>
  <sheetData>
    <row r="1" spans="1:18" ht="18" x14ac:dyDescent="0.35">
      <c r="A1" s="167" t="s">
        <v>114</v>
      </c>
      <c r="B1" s="167"/>
      <c r="C1" s="56" t="s">
        <v>408</v>
      </c>
      <c r="D1" s="57"/>
      <c r="E1" s="57"/>
      <c r="F1" s="57"/>
      <c r="G1" s="57"/>
      <c r="H1" s="58"/>
      <c r="I1" s="58"/>
      <c r="J1" s="117"/>
      <c r="L1" s="154" t="s">
        <v>600</v>
      </c>
      <c r="M1" s="154"/>
      <c r="N1" s="154"/>
      <c r="O1" s="154"/>
      <c r="P1" s="154"/>
      <c r="Q1" s="154"/>
      <c r="R1" s="138"/>
    </row>
    <row r="2" spans="1:18" ht="14.4" customHeight="1" x14ac:dyDescent="0.3"/>
    <row r="3" spans="1:18" x14ac:dyDescent="0.3">
      <c r="C3" s="64"/>
    </row>
    <row r="4" spans="1:18" x14ac:dyDescent="0.3">
      <c r="A4" s="1" t="s">
        <v>368</v>
      </c>
      <c r="J4" s="48"/>
      <c r="L4" s="48"/>
    </row>
    <row r="5" spans="1:18" ht="15" thickBot="1" x14ac:dyDescent="0.35"/>
    <row r="6" spans="1:18" x14ac:dyDescent="0.3">
      <c r="A6" s="172" t="s">
        <v>191</v>
      </c>
      <c r="B6" s="173"/>
      <c r="C6" s="32" t="s">
        <v>377</v>
      </c>
      <c r="D6" s="33"/>
      <c r="E6" s="33" t="s">
        <v>378</v>
      </c>
      <c r="F6" s="33"/>
      <c r="G6" s="33" t="s">
        <v>379</v>
      </c>
      <c r="H6" s="33"/>
      <c r="I6" s="35" t="s">
        <v>153</v>
      </c>
      <c r="J6" s="36"/>
    </row>
    <row r="7" spans="1:18" ht="15" thickBot="1" x14ac:dyDescent="0.35">
      <c r="A7" s="174"/>
      <c r="B7" s="175"/>
      <c r="C7" s="37" t="s">
        <v>154</v>
      </c>
      <c r="D7" s="38" t="s">
        <v>0</v>
      </c>
      <c r="E7" s="39" t="s">
        <v>154</v>
      </c>
      <c r="F7" s="38" t="s">
        <v>0</v>
      </c>
      <c r="G7" s="39" t="s">
        <v>154</v>
      </c>
      <c r="H7" s="38" t="s">
        <v>0</v>
      </c>
      <c r="I7" s="41" t="s">
        <v>154</v>
      </c>
      <c r="J7" s="42" t="s">
        <v>0</v>
      </c>
    </row>
    <row r="8" spans="1:18" x14ac:dyDescent="0.3">
      <c r="A8" s="59" t="s">
        <v>13</v>
      </c>
      <c r="B8" s="62" t="s">
        <v>203</v>
      </c>
      <c r="C8" s="8">
        <v>12</v>
      </c>
      <c r="D8" s="5">
        <f>IF(C17=0,"- - -",C8/C17*100)</f>
        <v>1.8645121193287758E-2</v>
      </c>
      <c r="E8" s="4">
        <v>1</v>
      </c>
      <c r="F8" s="5">
        <f>IF(E17=0,"- - -",E8/E17*100)</f>
        <v>4.0350240083928497E-3</v>
      </c>
      <c r="G8" s="4">
        <v>38</v>
      </c>
      <c r="H8" s="5">
        <f>IF(G17=0,"- - -",G8/G17*100)</f>
        <v>0.10685262773106881</v>
      </c>
      <c r="I8" s="26">
        <f>C8+E8+G8</f>
        <v>51</v>
      </c>
      <c r="J8" s="27">
        <f>IF(I17=0,"- - -",I8/I17*100)</f>
        <v>4.0896187833785062E-2</v>
      </c>
    </row>
    <row r="9" spans="1:18" x14ac:dyDescent="0.3">
      <c r="A9" s="60" t="s">
        <v>14</v>
      </c>
      <c r="B9" s="62" t="s">
        <v>203</v>
      </c>
      <c r="C9" s="9">
        <v>249</v>
      </c>
      <c r="D9" s="3">
        <f>IF(C17=0,"- - -",C9/C17*100)</f>
        <v>0.38688626476072097</v>
      </c>
      <c r="E9" s="2">
        <v>120</v>
      </c>
      <c r="F9" s="3">
        <f>IF(E17=0,"- - -",E9/E17*100)</f>
        <v>0.48420288100714198</v>
      </c>
      <c r="G9" s="2">
        <v>149</v>
      </c>
      <c r="H9" s="3">
        <f>IF(G17=0,"- - -",G9/G17*100)</f>
        <v>0.41897477715603293</v>
      </c>
      <c r="I9" s="26">
        <f t="shared" ref="I9:I16" si="0">C9+E9+G9</f>
        <v>518</v>
      </c>
      <c r="J9" s="29">
        <f>IF(I17=0,"- - -",I9/I17*100)</f>
        <v>0.41537696662550316</v>
      </c>
    </row>
    <row r="10" spans="1:18" x14ac:dyDescent="0.3">
      <c r="A10" s="60" t="s">
        <v>15</v>
      </c>
      <c r="B10" s="62" t="s">
        <v>203</v>
      </c>
      <c r="C10" s="9">
        <v>611</v>
      </c>
      <c r="D10" s="3">
        <f>IF(C17=0,"- - -",C10/C17*100)</f>
        <v>0.94934742075823486</v>
      </c>
      <c r="E10" s="2">
        <v>335</v>
      </c>
      <c r="F10" s="3">
        <f>IF(E17=0,"- - -",E10/E17*100)</f>
        <v>1.3517330428116048</v>
      </c>
      <c r="G10" s="2">
        <v>331</v>
      </c>
      <c r="H10" s="3">
        <f>IF(G17=0,"- - -",G10/G17*100)</f>
        <v>0.93074262576273092</v>
      </c>
      <c r="I10" s="26">
        <f t="shared" si="0"/>
        <v>1277</v>
      </c>
      <c r="J10" s="29">
        <f>IF(I17=0,"- - -",I10/I17*100)</f>
        <v>1.0240084679165398</v>
      </c>
    </row>
    <row r="11" spans="1:18" x14ac:dyDescent="0.3">
      <c r="A11" s="60" t="s">
        <v>16</v>
      </c>
      <c r="B11" s="62" t="s">
        <v>203</v>
      </c>
      <c r="C11" s="9">
        <v>8387</v>
      </c>
      <c r="D11" s="3">
        <f>IF(C17=0,"- - -",C11/C17*100)</f>
        <v>13.031385954008702</v>
      </c>
      <c r="E11" s="2">
        <v>3120</v>
      </c>
      <c r="F11" s="3">
        <f>IF(E17=0,"- - -",E11/E17*100)</f>
        <v>12.589274906185691</v>
      </c>
      <c r="G11" s="2">
        <v>5211</v>
      </c>
      <c r="H11" s="3">
        <f>IF(G17=0,"- - -",G11/G17*100)</f>
        <v>14.652869555436832</v>
      </c>
      <c r="I11" s="26">
        <f t="shared" si="0"/>
        <v>16718</v>
      </c>
      <c r="J11" s="29">
        <f>IF(I17=0,"- - -",I11/I17*100)</f>
        <v>13.405930749121936</v>
      </c>
    </row>
    <row r="12" spans="1:18" x14ac:dyDescent="0.3">
      <c r="A12" s="60" t="s">
        <v>17</v>
      </c>
      <c r="B12" s="62" t="s">
        <v>203</v>
      </c>
      <c r="C12" s="9">
        <v>47883</v>
      </c>
      <c r="D12" s="3">
        <f>IF(C17=0,"- - -",C12/C17*100)</f>
        <v>74.398694841516459</v>
      </c>
      <c r="E12" s="2">
        <v>17449</v>
      </c>
      <c r="F12" s="3">
        <f>IF(E17=0,"- - -",E12/E17*100)</f>
        <v>70.407133922446846</v>
      </c>
      <c r="G12" s="2">
        <v>27035</v>
      </c>
      <c r="H12" s="3">
        <f>IF(G17=0,"- - -",G12/G17*100)</f>
        <v>76.0200208081433</v>
      </c>
      <c r="I12" s="26">
        <f t="shared" si="0"/>
        <v>92367</v>
      </c>
      <c r="J12" s="29">
        <f>IF(I17=0,"- - -",I12/I17*100)</f>
        <v>74.067807483200482</v>
      </c>
    </row>
    <row r="13" spans="1:18" x14ac:dyDescent="0.3">
      <c r="A13" s="60" t="s">
        <v>18</v>
      </c>
      <c r="B13" s="62" t="s">
        <v>203</v>
      </c>
      <c r="C13" s="9">
        <v>7204</v>
      </c>
      <c r="D13" s="3">
        <f>IF(C17=0,"- - -",C13/C17*100)</f>
        <v>11.193287756370417</v>
      </c>
      <c r="E13" s="2">
        <v>3756</v>
      </c>
      <c r="F13" s="3">
        <f>IF(E17=0,"- - -",E13/E17*100)</f>
        <v>15.155550175523544</v>
      </c>
      <c r="G13" s="2">
        <v>2782</v>
      </c>
      <c r="H13" s="3">
        <f>IF(G17=0,"- - -",G13/G17*100)</f>
        <v>7.82273711441667</v>
      </c>
      <c r="I13" s="26">
        <f t="shared" si="0"/>
        <v>13742</v>
      </c>
      <c r="J13" s="29">
        <f>IF(I17=0,"- - -",I13/I17*100)</f>
        <v>11.019517906115182</v>
      </c>
    </row>
    <row r="14" spans="1:18" x14ac:dyDescent="0.3">
      <c r="A14" s="60" t="s">
        <v>19</v>
      </c>
      <c r="B14" s="62" t="s">
        <v>203</v>
      </c>
      <c r="C14" s="9">
        <v>7</v>
      </c>
      <c r="D14" s="3">
        <f>IF(C17=0,"- - -",C14/C17*100)</f>
        <v>1.0876320696084525E-2</v>
      </c>
      <c r="E14" s="2">
        <v>2</v>
      </c>
      <c r="F14" s="3">
        <f>IF(E17=0,"- - -",E14/E17*100)</f>
        <v>8.0700480167856994E-3</v>
      </c>
      <c r="G14" s="2">
        <v>4</v>
      </c>
      <c r="H14" s="3">
        <f>IF(G17=0,"- - -",G14/G17*100)</f>
        <v>1.1247645024323032E-2</v>
      </c>
      <c r="I14" s="26">
        <f t="shared" si="0"/>
        <v>13</v>
      </c>
      <c r="J14" s="29">
        <f>IF(I17=0,"- - -",I14/I17*100)</f>
        <v>1.0424518467435409E-2</v>
      </c>
    </row>
    <row r="15" spans="1:18" x14ac:dyDescent="0.3">
      <c r="A15" s="60" t="s">
        <v>20</v>
      </c>
      <c r="B15" s="62" t="s">
        <v>203</v>
      </c>
      <c r="C15" s="9">
        <v>0</v>
      </c>
      <c r="D15" s="3">
        <f>IF(C17=0,"- - -",C15/C17*100)</f>
        <v>0</v>
      </c>
      <c r="E15" s="2">
        <v>0</v>
      </c>
      <c r="F15" s="3">
        <f>IF(E17=0,"- - -",E15/E17*100)</f>
        <v>0</v>
      </c>
      <c r="G15" s="2">
        <v>0</v>
      </c>
      <c r="H15" s="3">
        <f>IF(G17=0,"- - -",G15/G17*100)</f>
        <v>0</v>
      </c>
      <c r="I15" s="26">
        <f t="shared" si="0"/>
        <v>0</v>
      </c>
      <c r="J15" s="29">
        <f>IF(I17=0,"- - -",I15/I17*100)</f>
        <v>0</v>
      </c>
    </row>
    <row r="16" spans="1:18" ht="15.6" customHeight="1" thickBot="1" x14ac:dyDescent="0.35">
      <c r="A16" s="66" t="s">
        <v>262</v>
      </c>
      <c r="B16" s="62"/>
      <c r="C16" s="9">
        <v>7</v>
      </c>
      <c r="D16" s="3">
        <f>IF(C17=0,"- - -",C16/C17*100)</f>
        <v>1.0876320696084525E-2</v>
      </c>
      <c r="E16" s="2">
        <v>0</v>
      </c>
      <c r="F16" s="3">
        <f>IF(E17=0,"- - -",E16/E17*100)</f>
        <v>0</v>
      </c>
      <c r="G16" s="2">
        <v>13</v>
      </c>
      <c r="H16" s="3">
        <f>IF(G17=0,"- - -",G16/G17*100)</f>
        <v>3.6554846329049859E-2</v>
      </c>
      <c r="I16" s="26">
        <f t="shared" si="0"/>
        <v>20</v>
      </c>
      <c r="J16" s="29">
        <f>IF(I17=0,"- - -",I16/I17*100)</f>
        <v>1.6037720719131399E-2</v>
      </c>
    </row>
    <row r="17" spans="1:26" x14ac:dyDescent="0.3">
      <c r="A17" s="161" t="s">
        <v>153</v>
      </c>
      <c r="B17" s="162"/>
      <c r="C17" s="14">
        <f>SUM(C8:C16)</f>
        <v>64360</v>
      </c>
      <c r="D17" s="15">
        <f>IF(C17=0,"- - -",C17/C17*100)</f>
        <v>100</v>
      </c>
      <c r="E17" s="16">
        <f>SUM(E8:E16)</f>
        <v>24783</v>
      </c>
      <c r="F17" s="15">
        <f>IF(E17=0,"- - -",E17/E17*100)</f>
        <v>100</v>
      </c>
      <c r="G17" s="16">
        <f>SUM(G8:G16)</f>
        <v>35563</v>
      </c>
      <c r="H17" s="15">
        <f>IF(G17=0,"- - -",G17/G17*100)</f>
        <v>100</v>
      </c>
      <c r="I17" s="22">
        <f>SUM(I8:I16)</f>
        <v>124706</v>
      </c>
      <c r="J17" s="23">
        <f>IF(I17=0,"- - -",I17/I17*100)</f>
        <v>100</v>
      </c>
    </row>
    <row r="18" spans="1:26" ht="15" thickBot="1" x14ac:dyDescent="0.35">
      <c r="A18" s="163" t="s">
        <v>376</v>
      </c>
      <c r="B18" s="164"/>
      <c r="C18" s="18">
        <f>IF($I17=0,"- - -",C17/$I17*100)</f>
        <v>51.609385274164829</v>
      </c>
      <c r="D18" s="19"/>
      <c r="E18" s="20">
        <f>IF($I17=0,"- - -",E17/$I17*100)</f>
        <v>19.873141629111672</v>
      </c>
      <c r="F18" s="19"/>
      <c r="G18" s="20">
        <f>IF($I17=0,"- - -",G17/$I17*100)</f>
        <v>28.517473096723496</v>
      </c>
      <c r="H18" s="19"/>
      <c r="I18" s="24">
        <f>IF($I17=0,"- - -",I17/$I17*100)</f>
        <v>100</v>
      </c>
      <c r="J18" s="25"/>
    </row>
    <row r="21" spans="1:26" x14ac:dyDescent="0.3">
      <c r="A21" s="1" t="s">
        <v>192</v>
      </c>
      <c r="J21" s="48"/>
      <c r="L21" s="48"/>
    </row>
    <row r="22" spans="1:26" ht="15" thickBot="1" x14ac:dyDescent="0.35"/>
    <row r="23" spans="1:26" ht="14.4" customHeight="1" x14ac:dyDescent="0.3">
      <c r="A23" s="172" t="s">
        <v>191</v>
      </c>
      <c r="B23" s="173"/>
      <c r="C23" s="32" t="s">
        <v>155</v>
      </c>
      <c r="D23" s="33"/>
      <c r="E23" s="33" t="s">
        <v>156</v>
      </c>
      <c r="F23" s="33"/>
      <c r="G23" s="33" t="s">
        <v>157</v>
      </c>
      <c r="H23" s="33"/>
      <c r="I23" s="33" t="s">
        <v>158</v>
      </c>
      <c r="J23" s="33"/>
      <c r="K23" s="33" t="s">
        <v>159</v>
      </c>
      <c r="L23" s="33"/>
      <c r="M23" s="33" t="s">
        <v>378</v>
      </c>
      <c r="N23" s="33"/>
      <c r="O23" s="33" t="s">
        <v>161</v>
      </c>
      <c r="P23" s="33"/>
      <c r="Q23" s="33" t="s">
        <v>162</v>
      </c>
      <c r="R23" s="33"/>
      <c r="S23" s="33" t="s">
        <v>163</v>
      </c>
      <c r="T23" s="33"/>
      <c r="U23" s="33" t="s">
        <v>164</v>
      </c>
      <c r="V23" s="33"/>
      <c r="W23" s="33" t="s">
        <v>138</v>
      </c>
      <c r="X23" s="33"/>
      <c r="Y23" s="35" t="s">
        <v>153</v>
      </c>
      <c r="Z23" s="36"/>
    </row>
    <row r="24" spans="1:26" ht="15" thickBot="1" x14ac:dyDescent="0.35">
      <c r="A24" s="174"/>
      <c r="B24" s="175"/>
      <c r="C24" s="37" t="s">
        <v>154</v>
      </c>
      <c r="D24" s="38" t="s">
        <v>0</v>
      </c>
      <c r="E24" s="39" t="s">
        <v>154</v>
      </c>
      <c r="F24" s="38" t="s">
        <v>0</v>
      </c>
      <c r="G24" s="39" t="s">
        <v>154</v>
      </c>
      <c r="H24" s="38" t="s">
        <v>0</v>
      </c>
      <c r="I24" s="37" t="s">
        <v>154</v>
      </c>
      <c r="J24" s="38" t="s">
        <v>0</v>
      </c>
      <c r="K24" s="37" t="s">
        <v>154</v>
      </c>
      <c r="L24" s="38" t="s">
        <v>0</v>
      </c>
      <c r="M24" s="37" t="s">
        <v>154</v>
      </c>
      <c r="N24" s="38" t="s">
        <v>0</v>
      </c>
      <c r="O24" s="37" t="s">
        <v>154</v>
      </c>
      <c r="P24" s="38" t="s">
        <v>0</v>
      </c>
      <c r="Q24" s="37" t="s">
        <v>154</v>
      </c>
      <c r="R24" s="38" t="s">
        <v>0</v>
      </c>
      <c r="S24" s="37" t="s">
        <v>154</v>
      </c>
      <c r="T24" s="38" t="s">
        <v>0</v>
      </c>
      <c r="U24" s="37" t="s">
        <v>154</v>
      </c>
      <c r="V24" s="38" t="s">
        <v>0</v>
      </c>
      <c r="W24" s="37" t="s">
        <v>154</v>
      </c>
      <c r="X24" s="38" t="s">
        <v>0</v>
      </c>
      <c r="Y24" s="41" t="s">
        <v>154</v>
      </c>
      <c r="Z24" s="42" t="s">
        <v>0</v>
      </c>
    </row>
    <row r="25" spans="1:26" x14ac:dyDescent="0.3">
      <c r="A25" s="59" t="s">
        <v>13</v>
      </c>
      <c r="B25" s="62" t="s">
        <v>203</v>
      </c>
      <c r="C25" s="8">
        <v>1</v>
      </c>
      <c r="D25" s="5">
        <f>IF(C34=0,"- - -",C25/C34*100)</f>
        <v>8.579272477693892E-3</v>
      </c>
      <c r="E25" s="4">
        <v>3</v>
      </c>
      <c r="F25" s="5">
        <f>IF(E34=0,"- - -",E25/E34*100)</f>
        <v>1.8593120545398203E-2</v>
      </c>
      <c r="G25" s="4">
        <v>6</v>
      </c>
      <c r="H25" s="5">
        <f>IF(G34=0,"- - -",G25/G34*100)</f>
        <v>2.7393507738665935E-2</v>
      </c>
      <c r="I25" s="4">
        <v>1</v>
      </c>
      <c r="J25" s="5">
        <f>IF(I34=0,"- - -",I25/I34*100)</f>
        <v>1.2140342357654486E-2</v>
      </c>
      <c r="K25" s="4">
        <v>1</v>
      </c>
      <c r="L25" s="5">
        <f>IF(K34=0,"- - -",K25/K34*100)</f>
        <v>1.5554518587649713E-2</v>
      </c>
      <c r="M25" s="4">
        <v>1</v>
      </c>
      <c r="N25" s="5">
        <f>IF(M34=0,"- - -",M25/M34*100)</f>
        <v>4.0350240083928497E-3</v>
      </c>
      <c r="O25" s="4">
        <v>9</v>
      </c>
      <c r="P25" s="5">
        <f>IF(O34=0,"- - -",O25/O34*100)</f>
        <v>6.4281122776944505E-2</v>
      </c>
      <c r="Q25" s="4">
        <v>0</v>
      </c>
      <c r="R25" s="5">
        <f>IF(Q34=0,"- - -",Q25/Q34*100)</f>
        <v>0</v>
      </c>
      <c r="S25" s="4">
        <v>0</v>
      </c>
      <c r="T25" s="5">
        <f>IF(S34=0,"- - -",S25/S34*100)</f>
        <v>0</v>
      </c>
      <c r="U25" s="4">
        <v>29</v>
      </c>
      <c r="V25" s="5">
        <f>IF(U34=0,"- - -",U25/U34*100)</f>
        <v>0.61001262095077824</v>
      </c>
      <c r="W25" s="4">
        <v>0</v>
      </c>
      <c r="X25" s="5">
        <f>IF(W34=0,"- - -",W25/W34*100)</f>
        <v>0</v>
      </c>
      <c r="Y25" s="26">
        <f>C25+E25+G25+I25+K25+M25+O25+Q25+S25+U25+W25</f>
        <v>51</v>
      </c>
      <c r="Z25" s="27">
        <f>IF(Y34=0,"- - -",Y25/Y34*100)</f>
        <v>4.0896187833785062E-2</v>
      </c>
    </row>
    <row r="26" spans="1:26" x14ac:dyDescent="0.3">
      <c r="A26" s="60" t="s">
        <v>14</v>
      </c>
      <c r="B26" s="62" t="s">
        <v>203</v>
      </c>
      <c r="C26" s="9">
        <v>52</v>
      </c>
      <c r="D26" s="3">
        <f>IF(C34=0,"- - -",C26/C34*100)</f>
        <v>0.44612216884008238</v>
      </c>
      <c r="E26" s="2">
        <v>53</v>
      </c>
      <c r="F26" s="3">
        <f>IF(E34=0,"- - -",E26/E34*100)</f>
        <v>0.32847846296870159</v>
      </c>
      <c r="G26" s="2">
        <v>93</v>
      </c>
      <c r="H26" s="3">
        <f>IF(G34=0,"- - -",G26/G34*100)</f>
        <v>0.42459936994932201</v>
      </c>
      <c r="I26" s="2">
        <v>20</v>
      </c>
      <c r="J26" s="3">
        <f>IF(I34=0,"- - -",I26/I34*100)</f>
        <v>0.2428068471530897</v>
      </c>
      <c r="K26" s="2">
        <v>31</v>
      </c>
      <c r="L26" s="3">
        <f>IF(K34=0,"- - -",K26/K34*100)</f>
        <v>0.48219007621714105</v>
      </c>
      <c r="M26" s="2">
        <v>120</v>
      </c>
      <c r="N26" s="3">
        <f>IF(M34=0,"- - -",M26/M34*100)</f>
        <v>0.48420288100714198</v>
      </c>
      <c r="O26" s="2">
        <v>63</v>
      </c>
      <c r="P26" s="3">
        <f>IF(O34=0,"- - -",O26/O34*100)</f>
        <v>0.44996785943861151</v>
      </c>
      <c r="Q26" s="2">
        <v>3</v>
      </c>
      <c r="R26" s="3">
        <f>IF(Q34=0,"- - -",Q26/Q34*100)</f>
        <v>0.1611170784103115</v>
      </c>
      <c r="S26" s="2">
        <v>63</v>
      </c>
      <c r="T26" s="3">
        <f>IF(S34=0,"- - -",S26/S34*100)</f>
        <v>0.5204460966542751</v>
      </c>
      <c r="U26" s="2">
        <v>9</v>
      </c>
      <c r="V26" s="3">
        <f>IF(U34=0,"- - -",U26/U34*100)</f>
        <v>0.18931426167437948</v>
      </c>
      <c r="W26" s="2">
        <v>11</v>
      </c>
      <c r="X26" s="3">
        <f>IF(W34=0,"- - -",W26/W34*100)</f>
        <v>0.38718760999648011</v>
      </c>
      <c r="Y26" s="26">
        <f t="shared" ref="Y26:Y33" si="1">C26+E26+G26+I26+K26+M26+O26+Q26+S26+U26+W26</f>
        <v>518</v>
      </c>
      <c r="Z26" s="29">
        <f>IF(Y34=0,"- - -",Y26/Y34*100)</f>
        <v>0.41537696662550316</v>
      </c>
    </row>
    <row r="27" spans="1:26" x14ac:dyDescent="0.3">
      <c r="A27" s="60" t="s">
        <v>15</v>
      </c>
      <c r="B27" s="62" t="s">
        <v>203</v>
      </c>
      <c r="C27" s="9">
        <v>90</v>
      </c>
      <c r="D27" s="3">
        <f>IF(C34=0,"- - -",C27/C34*100)</f>
        <v>0.77213452299245022</v>
      </c>
      <c r="E27" s="2">
        <v>123</v>
      </c>
      <c r="F27" s="3">
        <f>IF(E34=0,"- - -",E27/E34*100)</f>
        <v>0.76231794236132633</v>
      </c>
      <c r="G27" s="2">
        <v>217</v>
      </c>
      <c r="H27" s="3">
        <f>IF(G34=0,"- - -",G27/G34*100)</f>
        <v>0.99073186321508477</v>
      </c>
      <c r="I27" s="2">
        <v>79</v>
      </c>
      <c r="J27" s="3">
        <f>IF(I34=0,"- - -",I27/I34*100)</f>
        <v>0.95908704625470431</v>
      </c>
      <c r="K27" s="2">
        <v>102</v>
      </c>
      <c r="L27" s="3">
        <f>IF(K34=0,"- - -",K27/K34*100)</f>
        <v>1.5865608959402706</v>
      </c>
      <c r="M27" s="2">
        <v>335</v>
      </c>
      <c r="N27" s="3">
        <f>IF(M34=0,"- - -",M27/M34*100)</f>
        <v>1.3517330428116048</v>
      </c>
      <c r="O27" s="2">
        <v>123</v>
      </c>
      <c r="P27" s="3">
        <f>IF(O34=0,"- - -",O27/O34*100)</f>
        <v>0.87850867795157483</v>
      </c>
      <c r="Q27" s="2">
        <v>6</v>
      </c>
      <c r="R27" s="3">
        <f>IF(Q34=0,"- - -",Q27/Q34*100)</f>
        <v>0.32223415682062301</v>
      </c>
      <c r="S27" s="2">
        <v>164</v>
      </c>
      <c r="T27" s="3">
        <f>IF(S34=0,"- - -",S27/S34*100)</f>
        <v>1.3548120611317638</v>
      </c>
      <c r="U27" s="2">
        <v>31</v>
      </c>
      <c r="V27" s="3">
        <f>IF(U34=0,"- - -",U27/U34*100)</f>
        <v>0.65208245687841815</v>
      </c>
      <c r="W27" s="2">
        <v>7</v>
      </c>
      <c r="X27" s="3">
        <f>IF(W34=0,"- - -",W27/W34*100)</f>
        <v>0.24639211545230555</v>
      </c>
      <c r="Y27" s="26">
        <f t="shared" si="1"/>
        <v>1277</v>
      </c>
      <c r="Z27" s="29">
        <f>IF(Y34=0,"- - -",Y27/Y34*100)</f>
        <v>1.0240084679165398</v>
      </c>
    </row>
    <row r="28" spans="1:26" x14ac:dyDescent="0.3">
      <c r="A28" s="60" t="s">
        <v>16</v>
      </c>
      <c r="B28" s="62" t="s">
        <v>203</v>
      </c>
      <c r="C28" s="9">
        <v>1537</v>
      </c>
      <c r="D28" s="3">
        <f>IF(C34=0,"- - -",C28/C34*100)</f>
        <v>13.186341798215512</v>
      </c>
      <c r="E28" s="2">
        <v>2108</v>
      </c>
      <c r="F28" s="3">
        <f>IF(E34=0,"- - -",E28/E34*100)</f>
        <v>13.06476603656647</v>
      </c>
      <c r="G28" s="2">
        <v>2766</v>
      </c>
      <c r="H28" s="3">
        <f>IF(G34=0,"- - -",G28/G34*100)</f>
        <v>12.628407067524996</v>
      </c>
      <c r="I28" s="2">
        <v>1106</v>
      </c>
      <c r="J28" s="3">
        <f>IF(I34=0,"- - -",I28/I34*100)</f>
        <v>13.42721864756586</v>
      </c>
      <c r="K28" s="2">
        <v>870</v>
      </c>
      <c r="L28" s="3">
        <f>IF(K34=0,"- - -",K28/K34*100)</f>
        <v>13.532431171255249</v>
      </c>
      <c r="M28" s="2">
        <v>3120</v>
      </c>
      <c r="N28" s="3">
        <f>IF(M34=0,"- - -",M28/M34*100)</f>
        <v>12.589274906185691</v>
      </c>
      <c r="O28" s="2">
        <v>2186</v>
      </c>
      <c r="P28" s="3">
        <f>IF(O34=0,"- - -",O28/O34*100)</f>
        <v>15.613170487822298</v>
      </c>
      <c r="Q28" s="2">
        <v>263</v>
      </c>
      <c r="R28" s="3">
        <f>IF(Q34=0,"- - -",Q28/Q34*100)</f>
        <v>14.124597207303974</v>
      </c>
      <c r="S28" s="2">
        <v>1805</v>
      </c>
      <c r="T28" s="3">
        <f>IF(S34=0,"- - -",S28/S34*100)</f>
        <v>14.911193721602645</v>
      </c>
      <c r="U28" s="2">
        <v>605</v>
      </c>
      <c r="V28" s="3">
        <f>IF(U34=0,"- - -",U28/U34*100)</f>
        <v>12.726125368111063</v>
      </c>
      <c r="W28" s="2">
        <v>352</v>
      </c>
      <c r="X28" s="3">
        <f>IF(W34=0,"- - -",W28/W34*100)</f>
        <v>12.390003519887363</v>
      </c>
      <c r="Y28" s="26">
        <f t="shared" si="1"/>
        <v>16718</v>
      </c>
      <c r="Z28" s="29">
        <f>IF(Y34=0,"- - -",Y28/Y34*100)</f>
        <v>13.405930749121936</v>
      </c>
    </row>
    <row r="29" spans="1:26" x14ac:dyDescent="0.3">
      <c r="A29" s="60" t="s">
        <v>17</v>
      </c>
      <c r="B29" s="62" t="s">
        <v>203</v>
      </c>
      <c r="C29" s="9">
        <v>8915</v>
      </c>
      <c r="D29" s="3">
        <f>IF(C34=0,"- - -",C29/C34*100)</f>
        <v>76.484214138641036</v>
      </c>
      <c r="E29" s="2">
        <v>11899</v>
      </c>
      <c r="F29" s="3">
        <f>IF(E34=0,"- - -",E29/E34*100)</f>
        <v>73.746513789897733</v>
      </c>
      <c r="G29" s="2">
        <v>16358</v>
      </c>
      <c r="H29" s="3">
        <f>IF(G34=0,"- - -",G29/G34*100)</f>
        <v>74.683833264849568</v>
      </c>
      <c r="I29" s="2">
        <v>6014</v>
      </c>
      <c r="J29" s="3">
        <f>IF(I34=0,"- - -",I29/I34*100)</f>
        <v>73.012018938934077</v>
      </c>
      <c r="K29" s="2">
        <v>4697</v>
      </c>
      <c r="L29" s="3">
        <f>IF(K34=0,"- - -",K29/K34*100)</f>
        <v>73.059573806190699</v>
      </c>
      <c r="M29" s="2">
        <v>17449</v>
      </c>
      <c r="N29" s="3">
        <f>IF(M34=0,"- - -",M29/M34*100)</f>
        <v>70.407133922446846</v>
      </c>
      <c r="O29" s="2">
        <v>10475</v>
      </c>
      <c r="P29" s="3">
        <f>IF(O34=0,"- - -",O29/O34*100)</f>
        <v>74.816084565388181</v>
      </c>
      <c r="Q29" s="2">
        <v>1472</v>
      </c>
      <c r="R29" s="3">
        <f>IF(Q34=0,"- - -",Q29/Q34*100)</f>
        <v>79.054779806659496</v>
      </c>
      <c r="S29" s="2">
        <v>9259</v>
      </c>
      <c r="T29" s="3">
        <f>IF(S34=0,"- - -",S29/S34*100)</f>
        <v>76.489054109871958</v>
      </c>
      <c r="U29" s="2">
        <v>3663</v>
      </c>
      <c r="V29" s="3">
        <f>IF(U34=0,"- - -",U29/U34*100)</f>
        <v>77.050904501472445</v>
      </c>
      <c r="W29" s="2">
        <v>2166</v>
      </c>
      <c r="X29" s="3">
        <f>IF(W34=0,"- - -",W29/W34*100)</f>
        <v>76.24076029567054</v>
      </c>
      <c r="Y29" s="26">
        <f t="shared" si="1"/>
        <v>92367</v>
      </c>
      <c r="Z29" s="29">
        <f>IF(Y34=0,"- - -",Y29/Y34*100)</f>
        <v>74.067807483200482</v>
      </c>
    </row>
    <row r="30" spans="1:26" x14ac:dyDescent="0.3">
      <c r="A30" s="60" t="s">
        <v>18</v>
      </c>
      <c r="B30" s="62" t="s">
        <v>203</v>
      </c>
      <c r="C30" s="9">
        <v>1059</v>
      </c>
      <c r="D30" s="3">
        <f>IF(C34=0,"- - -",C30/C34*100)</f>
        <v>9.0854495538778313</v>
      </c>
      <c r="E30" s="2">
        <v>1947</v>
      </c>
      <c r="F30" s="3">
        <f>IF(E34=0,"- - -",E30/E34*100)</f>
        <v>12.066935233963434</v>
      </c>
      <c r="G30" s="2">
        <v>2457</v>
      </c>
      <c r="H30" s="3">
        <f>IF(G34=0,"- - -",G30/G34*100)</f>
        <v>11.217641418983701</v>
      </c>
      <c r="I30" s="2">
        <v>1017</v>
      </c>
      <c r="J30" s="3">
        <f>IF(I34=0,"- - -",I30/I34*100)</f>
        <v>12.346728177734612</v>
      </c>
      <c r="K30" s="2">
        <v>724</v>
      </c>
      <c r="L30" s="3">
        <f>IF(K34=0,"- - -",K30/K34*100)</f>
        <v>11.261471457458391</v>
      </c>
      <c r="M30" s="2">
        <v>3756</v>
      </c>
      <c r="N30" s="3">
        <f>IF(M34=0,"- - -",M30/M34*100)</f>
        <v>15.155550175523544</v>
      </c>
      <c r="O30" s="2">
        <v>1136</v>
      </c>
      <c r="P30" s="3">
        <f>IF(O34=0,"- - -",O30/O34*100)</f>
        <v>8.1137061638454391</v>
      </c>
      <c r="Q30" s="2">
        <v>116</v>
      </c>
      <c r="R30" s="3">
        <f>IF(Q34=0,"- - -",Q30/Q34*100)</f>
        <v>6.2298603651987108</v>
      </c>
      <c r="S30" s="2">
        <v>811</v>
      </c>
      <c r="T30" s="3">
        <f>IF(S34=0,"- - -",S30/S34*100)</f>
        <v>6.6997108632796367</v>
      </c>
      <c r="U30" s="2">
        <v>416</v>
      </c>
      <c r="V30" s="3">
        <f>IF(U34=0,"- - -",U30/U34*100)</f>
        <v>8.7505258729490958</v>
      </c>
      <c r="W30" s="2">
        <v>303</v>
      </c>
      <c r="X30" s="3">
        <f>IF(W34=0,"- - -",W30/W34*100)</f>
        <v>10.665258711721224</v>
      </c>
      <c r="Y30" s="26">
        <f t="shared" si="1"/>
        <v>13742</v>
      </c>
      <c r="Z30" s="29">
        <f>IF(Y34=0,"- - -",Y30/Y34*100)</f>
        <v>11.019517906115182</v>
      </c>
    </row>
    <row r="31" spans="1:26" x14ac:dyDescent="0.3">
      <c r="A31" s="60" t="s">
        <v>19</v>
      </c>
      <c r="B31" s="62" t="s">
        <v>203</v>
      </c>
      <c r="C31" s="9">
        <v>1</v>
      </c>
      <c r="D31" s="3">
        <f>IF(C34=0,"- - -",C31/C34*100)</f>
        <v>8.579272477693892E-3</v>
      </c>
      <c r="E31" s="2">
        <v>2</v>
      </c>
      <c r="F31" s="3">
        <f>IF(E34=0,"- - -",E31/E34*100)</f>
        <v>1.2395413696932134E-2</v>
      </c>
      <c r="G31" s="2">
        <v>4</v>
      </c>
      <c r="H31" s="3">
        <f>IF(G34=0,"- - -",G31/G34*100)</f>
        <v>1.8262338492443957E-2</v>
      </c>
      <c r="I31" s="2">
        <v>0</v>
      </c>
      <c r="J31" s="3">
        <f>IF(I34=0,"- - -",I31/I34*100)</f>
        <v>0</v>
      </c>
      <c r="K31" s="2">
        <v>0</v>
      </c>
      <c r="L31" s="3">
        <f>IF(K34=0,"- - -",K31/K34*100)</f>
        <v>0</v>
      </c>
      <c r="M31" s="2">
        <v>2</v>
      </c>
      <c r="N31" s="3">
        <f>IF(M34=0,"- - -",M31/M34*100)</f>
        <v>8.0700480167856994E-3</v>
      </c>
      <c r="O31" s="2">
        <v>0</v>
      </c>
      <c r="P31" s="3">
        <f>IF(O34=0,"- - -",O31/O34*100)</f>
        <v>0</v>
      </c>
      <c r="Q31" s="2">
        <v>0</v>
      </c>
      <c r="R31" s="3">
        <f>IF(Q34=0,"- - -",Q31/Q34*100)</f>
        <v>0</v>
      </c>
      <c r="S31" s="2">
        <v>3</v>
      </c>
      <c r="T31" s="3">
        <f>IF(S34=0,"- - -",S31/S34*100)</f>
        <v>2.4783147459727387E-2</v>
      </c>
      <c r="U31" s="2">
        <v>1</v>
      </c>
      <c r="V31" s="3">
        <f>IF(U34=0,"- - -",U31/U34*100)</f>
        <v>2.1034917963819941E-2</v>
      </c>
      <c r="W31" s="2">
        <v>0</v>
      </c>
      <c r="X31" s="3">
        <f>IF(W34=0,"- - -",W31/W34*100)</f>
        <v>0</v>
      </c>
      <c r="Y31" s="26">
        <f t="shared" si="1"/>
        <v>13</v>
      </c>
      <c r="Z31" s="29">
        <f>IF(Y34=0,"- - -",Y31/Y34*100)</f>
        <v>1.0424518467435409E-2</v>
      </c>
    </row>
    <row r="32" spans="1:26" x14ac:dyDescent="0.3">
      <c r="A32" s="60" t="s">
        <v>20</v>
      </c>
      <c r="B32" s="62" t="s">
        <v>203</v>
      </c>
      <c r="C32" s="9">
        <v>0</v>
      </c>
      <c r="D32" s="3">
        <f>IF(C34=0,"- - -",C32/C34*100)</f>
        <v>0</v>
      </c>
      <c r="E32" s="2">
        <v>0</v>
      </c>
      <c r="F32" s="3">
        <f>IF(E34=0,"- - -",E32/E34*100)</f>
        <v>0</v>
      </c>
      <c r="G32" s="2">
        <v>0</v>
      </c>
      <c r="H32" s="3">
        <f>IF(G34=0,"- - -",G32/G34*100)</f>
        <v>0</v>
      </c>
      <c r="I32" s="2">
        <v>0</v>
      </c>
      <c r="J32" s="3">
        <f>IF(I34=0,"- - -",I32/I34*100)</f>
        <v>0</v>
      </c>
      <c r="K32" s="2">
        <v>0</v>
      </c>
      <c r="L32" s="3">
        <f>IF(K34=0,"- - -",K32/K34*100)</f>
        <v>0</v>
      </c>
      <c r="M32" s="2">
        <v>0</v>
      </c>
      <c r="N32" s="3">
        <f>IF(M34=0,"- - -",M32/M34*100)</f>
        <v>0</v>
      </c>
      <c r="O32" s="2">
        <v>0</v>
      </c>
      <c r="P32" s="3">
        <f>IF(O34=0,"- - -",O32/O34*100)</f>
        <v>0</v>
      </c>
      <c r="Q32" s="2">
        <v>0</v>
      </c>
      <c r="R32" s="3">
        <f>IF(Q34=0,"- - -",Q32/Q34*100)</f>
        <v>0</v>
      </c>
      <c r="S32" s="2">
        <v>0</v>
      </c>
      <c r="T32" s="3">
        <f>IF(S34=0,"- - -",S32/S34*100)</f>
        <v>0</v>
      </c>
      <c r="U32" s="2">
        <v>0</v>
      </c>
      <c r="V32" s="3">
        <f>IF(U34=0,"- - -",U32/U34*100)</f>
        <v>0</v>
      </c>
      <c r="W32" s="2">
        <v>0</v>
      </c>
      <c r="X32" s="3">
        <f>IF(W34=0,"- - -",W32/W34*100)</f>
        <v>0</v>
      </c>
      <c r="Y32" s="26">
        <f t="shared" si="1"/>
        <v>0</v>
      </c>
      <c r="Z32" s="29">
        <f>IF(Y34=0,"- - -",Y32/Y34*100)</f>
        <v>0</v>
      </c>
    </row>
    <row r="33" spans="1:30" ht="15" thickBot="1" x14ac:dyDescent="0.35">
      <c r="A33" s="66" t="s">
        <v>262</v>
      </c>
      <c r="B33" s="62"/>
      <c r="C33" s="9">
        <v>1</v>
      </c>
      <c r="D33" s="3">
        <f>IF(C34=0,"- - -",C33/C34*100)</f>
        <v>8.579272477693892E-3</v>
      </c>
      <c r="E33" s="2">
        <v>0</v>
      </c>
      <c r="F33" s="3">
        <f>IF(E34=0,"- - -",E33/E34*100)</f>
        <v>0</v>
      </c>
      <c r="G33" s="2">
        <v>2</v>
      </c>
      <c r="H33" s="3">
        <f>IF(G34=0,"- - -",G33/G34*100)</f>
        <v>9.1311692462219783E-3</v>
      </c>
      <c r="I33" s="2">
        <v>0</v>
      </c>
      <c r="J33" s="3">
        <f>IF(I34=0,"- - -",I33/I34*100)</f>
        <v>0</v>
      </c>
      <c r="K33" s="2">
        <v>4</v>
      </c>
      <c r="L33" s="3">
        <f>IF(K34=0,"- - -",K33/K34*100)</f>
        <v>6.2218074350598854E-2</v>
      </c>
      <c r="M33" s="2">
        <v>0</v>
      </c>
      <c r="N33" s="3">
        <f>IF(M34=0,"- - -",M33/M34*100)</f>
        <v>0</v>
      </c>
      <c r="O33" s="2">
        <v>9</v>
      </c>
      <c r="P33" s="3">
        <f>IF(O34=0,"- - -",O33/O34*100)</f>
        <v>6.4281122776944505E-2</v>
      </c>
      <c r="Q33" s="2">
        <v>2</v>
      </c>
      <c r="R33" s="3">
        <f>IF(Q34=0,"- - -",Q33/Q34*100)</f>
        <v>0.10741138560687433</v>
      </c>
      <c r="S33" s="2">
        <v>0</v>
      </c>
      <c r="T33" s="3">
        <f>IF(S34=0,"- - -",S33/S34*100)</f>
        <v>0</v>
      </c>
      <c r="U33" s="2">
        <v>0</v>
      </c>
      <c r="V33" s="3">
        <f>IF(U34=0,"- - -",U33/U34*100)</f>
        <v>0</v>
      </c>
      <c r="W33" s="2">
        <v>2</v>
      </c>
      <c r="X33" s="3">
        <f>IF(W34=0,"- - -",W33/W34*100)</f>
        <v>7.0397747272087294E-2</v>
      </c>
      <c r="Y33" s="26">
        <f t="shared" si="1"/>
        <v>20</v>
      </c>
      <c r="Z33" s="29">
        <f>IF(Y34=0,"- - -",Y33/Y34*100)</f>
        <v>1.6037720719131399E-2</v>
      </c>
    </row>
    <row r="34" spans="1:30" x14ac:dyDescent="0.3">
      <c r="A34" s="161" t="s">
        <v>153</v>
      </c>
      <c r="B34" s="162"/>
      <c r="C34" s="14">
        <f>SUM(C25:C33)</f>
        <v>11656</v>
      </c>
      <c r="D34" s="15">
        <f>IF(C34=0,"- - -",C34/C34*100)</f>
        <v>100</v>
      </c>
      <c r="E34" s="16">
        <f>SUM(E25:E33)</f>
        <v>16135</v>
      </c>
      <c r="F34" s="15">
        <f>IF(E34=0,"- - -",E34/E34*100)</f>
        <v>100</v>
      </c>
      <c r="G34" s="16">
        <f>SUM(G25:G33)</f>
        <v>21903</v>
      </c>
      <c r="H34" s="15">
        <f>IF(G34=0,"- - -",G34/G34*100)</f>
        <v>100</v>
      </c>
      <c r="I34" s="16">
        <f>SUM(I25:I33)</f>
        <v>8237</v>
      </c>
      <c r="J34" s="15">
        <f>IF(I34=0,"- - -",I34/I34*100)</f>
        <v>100</v>
      </c>
      <c r="K34" s="16">
        <f>SUM(K25:K33)</f>
        <v>6429</v>
      </c>
      <c r="L34" s="15">
        <f>IF(K34=0,"- - -",K34/K34*100)</f>
        <v>100</v>
      </c>
      <c r="M34" s="16">
        <f>SUM(M25:M33)</f>
        <v>24783</v>
      </c>
      <c r="N34" s="15">
        <f>IF(M34=0,"- - -",M34/M34*100)</f>
        <v>100</v>
      </c>
      <c r="O34" s="16">
        <f>SUM(O25:O33)</f>
        <v>14001</v>
      </c>
      <c r="P34" s="15">
        <f>IF(O34=0,"- - -",O34/O34*100)</f>
        <v>100</v>
      </c>
      <c r="Q34" s="16">
        <f>SUM(Q25:Q33)</f>
        <v>1862</v>
      </c>
      <c r="R34" s="15">
        <f>IF(Q34=0,"- - -",Q34/Q34*100)</f>
        <v>100</v>
      </c>
      <c r="S34" s="16">
        <f>SUM(S25:S33)</f>
        <v>12105</v>
      </c>
      <c r="T34" s="15">
        <f>IF(S34=0,"- - -",S34/S34*100)</f>
        <v>100</v>
      </c>
      <c r="U34" s="16">
        <f>SUM(U25:U33)</f>
        <v>4754</v>
      </c>
      <c r="V34" s="15">
        <f>IF(U34=0,"- - -",U34/U34*100)</f>
        <v>100</v>
      </c>
      <c r="W34" s="16">
        <f>SUM(W25:W33)</f>
        <v>2841</v>
      </c>
      <c r="X34" s="15">
        <f>IF(W34=0,"- - -",W34/W34*100)</f>
        <v>100</v>
      </c>
      <c r="Y34" s="22">
        <f>SUM(Y25:Y33)</f>
        <v>124706</v>
      </c>
      <c r="Z34" s="23">
        <f>IF(Y34=0,"- - -",Y34/Y34*100)</f>
        <v>100</v>
      </c>
    </row>
    <row r="35" spans="1:30" ht="15" thickBot="1" x14ac:dyDescent="0.35">
      <c r="A35" s="163" t="s">
        <v>380</v>
      </c>
      <c r="B35" s="164"/>
      <c r="C35" s="18">
        <f>IF($Y34=0,"- - -",C34/$Y34*100)</f>
        <v>9.3467836351097784</v>
      </c>
      <c r="D35" s="19"/>
      <c r="E35" s="20">
        <f>IF($Y34=0,"- - -",E34/$Y34*100)</f>
        <v>12.938431190159255</v>
      </c>
      <c r="F35" s="19"/>
      <c r="G35" s="20">
        <f>IF($Y34=0,"- - -",G34/$Y34*100)</f>
        <v>17.563709845556748</v>
      </c>
      <c r="H35" s="19"/>
      <c r="I35" s="20">
        <f>IF($Y34=0,"- - -",I34/$Y34*100)</f>
        <v>6.6051352781742665</v>
      </c>
      <c r="J35" s="19"/>
      <c r="K35" s="20">
        <f>IF($Y34=0,"- - -",K34/$Y34*100)</f>
        <v>5.1553253251647879</v>
      </c>
      <c r="L35" s="19"/>
      <c r="M35" s="20">
        <f>IF($Y34=0,"- - -",M34/$Y34*100)</f>
        <v>19.873141629111672</v>
      </c>
      <c r="N35" s="19"/>
      <c r="O35" s="20">
        <f>IF($Y34=0,"- - -",O34/$Y34*100)</f>
        <v>11.227206389427934</v>
      </c>
      <c r="P35" s="19"/>
      <c r="Q35" s="20">
        <f>IF($Y34=0,"- - -",Q34/$Y34*100)</f>
        <v>1.4931117989511331</v>
      </c>
      <c r="R35" s="19"/>
      <c r="S35" s="20">
        <f>IF($Y34=0,"- - -",S34/$Y34*100)</f>
        <v>9.7068304652542778</v>
      </c>
      <c r="T35" s="19"/>
      <c r="U35" s="20">
        <f>IF($Y34=0,"- - -",U34/$Y34*100)</f>
        <v>3.812166214937533</v>
      </c>
      <c r="V35" s="19"/>
      <c r="W35" s="20">
        <f>IF($Y34=0,"- - -",W34/$Y34*100)</f>
        <v>2.2781582281526149</v>
      </c>
      <c r="X35" s="19"/>
      <c r="Y35" s="24">
        <f>IF($Y34=0,"- - -",Y34/$Y34*100)</f>
        <v>100</v>
      </c>
      <c r="Z35" s="25"/>
    </row>
    <row r="38" spans="1:30" x14ac:dyDescent="0.3">
      <c r="A38" s="1" t="s">
        <v>193</v>
      </c>
      <c r="J38" s="48"/>
      <c r="L38" s="48"/>
    </row>
    <row r="39" spans="1:30" ht="15" thickBot="1" x14ac:dyDescent="0.35"/>
    <row r="40" spans="1:30" ht="14.4" customHeight="1" x14ac:dyDescent="0.3">
      <c r="A40" s="172" t="s">
        <v>191</v>
      </c>
      <c r="B40" s="173"/>
      <c r="C40" s="32" t="s">
        <v>562</v>
      </c>
      <c r="D40" s="33"/>
      <c r="E40" s="33" t="s">
        <v>411</v>
      </c>
      <c r="F40" s="33"/>
      <c r="G40" s="33" t="s">
        <v>412</v>
      </c>
      <c r="H40" s="33"/>
      <c r="I40" s="33" t="s">
        <v>413</v>
      </c>
      <c r="J40" s="33"/>
      <c r="K40" s="33" t="s">
        <v>414</v>
      </c>
      <c r="L40" s="33"/>
      <c r="M40" s="33" t="s">
        <v>415</v>
      </c>
      <c r="N40" s="33"/>
      <c r="O40" s="33" t="s">
        <v>416</v>
      </c>
      <c r="P40" s="33"/>
      <c r="Q40" s="33" t="s">
        <v>417</v>
      </c>
      <c r="R40" s="33"/>
      <c r="S40" s="33" t="s">
        <v>418</v>
      </c>
      <c r="T40" s="33"/>
      <c r="U40" s="33" t="s">
        <v>419</v>
      </c>
      <c r="V40" s="33"/>
      <c r="W40" s="33" t="s">
        <v>420</v>
      </c>
      <c r="X40" s="33"/>
      <c r="Y40" s="33" t="s">
        <v>421</v>
      </c>
      <c r="Z40" s="33"/>
      <c r="AA40" s="33" t="s">
        <v>422</v>
      </c>
      <c r="AB40" s="34"/>
      <c r="AC40" s="35" t="s">
        <v>153</v>
      </c>
      <c r="AD40" s="36"/>
    </row>
    <row r="41" spans="1:30" ht="15" thickBot="1" x14ac:dyDescent="0.35">
      <c r="A41" s="174"/>
      <c r="B41" s="175"/>
      <c r="C41" s="37" t="s">
        <v>154</v>
      </c>
      <c r="D41" s="38" t="s">
        <v>0</v>
      </c>
      <c r="E41" s="39" t="s">
        <v>154</v>
      </c>
      <c r="F41" s="38" t="s">
        <v>0</v>
      </c>
      <c r="G41" s="39" t="s">
        <v>154</v>
      </c>
      <c r="H41" s="38" t="s">
        <v>0</v>
      </c>
      <c r="I41" s="37" t="s">
        <v>154</v>
      </c>
      <c r="J41" s="38" t="s">
        <v>0</v>
      </c>
      <c r="K41" s="37" t="s">
        <v>154</v>
      </c>
      <c r="L41" s="38" t="s">
        <v>0</v>
      </c>
      <c r="M41" s="37" t="s">
        <v>154</v>
      </c>
      <c r="N41" s="38" t="s">
        <v>0</v>
      </c>
      <c r="O41" s="37" t="s">
        <v>154</v>
      </c>
      <c r="P41" s="38" t="s">
        <v>0</v>
      </c>
      <c r="Q41" s="37" t="s">
        <v>154</v>
      </c>
      <c r="R41" s="38" t="s">
        <v>0</v>
      </c>
      <c r="S41" s="37" t="s">
        <v>154</v>
      </c>
      <c r="T41" s="38" t="s">
        <v>0</v>
      </c>
      <c r="U41" s="37" t="s">
        <v>154</v>
      </c>
      <c r="V41" s="38" t="s">
        <v>0</v>
      </c>
      <c r="W41" s="37" t="s">
        <v>154</v>
      </c>
      <c r="X41" s="38" t="s">
        <v>0</v>
      </c>
      <c r="Y41" s="37" t="s">
        <v>154</v>
      </c>
      <c r="Z41" s="38" t="s">
        <v>0</v>
      </c>
      <c r="AA41" s="37" t="s">
        <v>154</v>
      </c>
      <c r="AB41" s="38" t="s">
        <v>0</v>
      </c>
      <c r="AC41" s="41" t="s">
        <v>154</v>
      </c>
      <c r="AD41" s="42" t="s">
        <v>0</v>
      </c>
    </row>
    <row r="42" spans="1:30" x14ac:dyDescent="0.3">
      <c r="A42" s="59" t="s">
        <v>13</v>
      </c>
      <c r="B42" s="62" t="s">
        <v>203</v>
      </c>
      <c r="C42" s="8">
        <v>3</v>
      </c>
      <c r="D42" s="5">
        <f>IF(C51=0,"- - -",C42/C51*100)</f>
        <v>5.3125553391181156E-2</v>
      </c>
      <c r="E42" s="4">
        <v>42</v>
      </c>
      <c r="F42" s="5">
        <f>IF(E51=0,"- - -",E42/E51*100)</f>
        <v>3.9951297465946278E-2</v>
      </c>
      <c r="G42" s="4">
        <v>0</v>
      </c>
      <c r="H42" s="5">
        <f>IF(G51=0,"- - -",G42/G51*100)</f>
        <v>0</v>
      </c>
      <c r="I42" s="4">
        <v>0</v>
      </c>
      <c r="J42" s="5">
        <f>IF(I51=0,"- - -",I42/I51*100)</f>
        <v>0</v>
      </c>
      <c r="K42" s="4">
        <v>0</v>
      </c>
      <c r="L42" s="5">
        <f>IF(K51=0,"- - -",K42/K51*100)</f>
        <v>0</v>
      </c>
      <c r="M42" s="4">
        <v>0</v>
      </c>
      <c r="N42" s="5">
        <f>IF(M51=0,"- - -",M42/M51*100)</f>
        <v>0</v>
      </c>
      <c r="O42" s="4">
        <v>0</v>
      </c>
      <c r="P42" s="5">
        <f>IF(O51=0,"- - -",O42/O51*100)</f>
        <v>0</v>
      </c>
      <c r="Q42" s="4">
        <v>1</v>
      </c>
      <c r="R42" s="5">
        <f>IF(Q51=0,"- - -",Q42/Q51*100)</f>
        <v>3.1407035175879394E-2</v>
      </c>
      <c r="S42" s="4">
        <v>2</v>
      </c>
      <c r="T42" s="5">
        <f>IF(S51=0,"- - -",S42/S51*100)</f>
        <v>0.17137960582690662</v>
      </c>
      <c r="U42" s="4">
        <v>1</v>
      </c>
      <c r="V42" s="5">
        <f>IF(U51=0,"- - -",U42/U51*100)</f>
        <v>2.1168501270110076E-2</v>
      </c>
      <c r="W42" s="4">
        <v>0</v>
      </c>
      <c r="X42" s="5">
        <f>IF(W51=0,"- - -",W42/W51*100)</f>
        <v>0</v>
      </c>
      <c r="Y42" s="4">
        <v>2</v>
      </c>
      <c r="Z42" s="5">
        <f>IF(Y51=0,"- - -",Y42/Y51*100)</f>
        <v>0.1273074474856779</v>
      </c>
      <c r="AA42" s="4">
        <v>0</v>
      </c>
      <c r="AB42" s="5">
        <f>IF(AA51=0,"- - -",AA42/AA51*100)</f>
        <v>0</v>
      </c>
      <c r="AC42" s="26">
        <f>C42+E42+G42+I42+K42+M42+O42+Q42+S42+U42+W42+Y42+AA42</f>
        <v>51</v>
      </c>
      <c r="AD42" s="27">
        <f>IF(AC51=0,"- - -",AC42/AC51*100)</f>
        <v>4.0896187833785062E-2</v>
      </c>
    </row>
    <row r="43" spans="1:30" x14ac:dyDescent="0.3">
      <c r="A43" s="60" t="s">
        <v>14</v>
      </c>
      <c r="B43" s="62" t="s">
        <v>203</v>
      </c>
      <c r="C43" s="9">
        <v>19</v>
      </c>
      <c r="D43" s="3">
        <f>IF(C51=0,"- - -",C43/C51*100)</f>
        <v>0.33646183814414732</v>
      </c>
      <c r="E43" s="2">
        <v>410</v>
      </c>
      <c r="F43" s="3">
        <f>IF(E51=0,"- - -",E43/E51*100)</f>
        <v>0.39000076097709457</v>
      </c>
      <c r="G43" s="2">
        <v>0</v>
      </c>
      <c r="H43" s="3">
        <f>IF(G51=0,"- - -",G43/G51*100)</f>
        <v>0</v>
      </c>
      <c r="I43" s="2">
        <v>7</v>
      </c>
      <c r="J43" s="3">
        <f>IF(I51=0,"- - -",I43/I51*100)</f>
        <v>0.56910569105691056</v>
      </c>
      <c r="K43" s="2">
        <v>1</v>
      </c>
      <c r="L43" s="3">
        <f>IF(K51=0,"- - -",K43/K51*100)</f>
        <v>0.6097560975609756</v>
      </c>
      <c r="M43" s="2">
        <v>0</v>
      </c>
      <c r="N43" s="3">
        <f>IF(M51=0,"- - -",M43/M51*100)</f>
        <v>0</v>
      </c>
      <c r="O43" s="2">
        <v>6</v>
      </c>
      <c r="P43" s="3">
        <f>IF(O51=0,"- - -",O43/O51*100)</f>
        <v>0.64171122994652408</v>
      </c>
      <c r="Q43" s="2">
        <v>16</v>
      </c>
      <c r="R43" s="3">
        <f>IF(Q51=0,"- - -",Q43/Q51*100)</f>
        <v>0.50251256281407031</v>
      </c>
      <c r="S43" s="2">
        <v>4</v>
      </c>
      <c r="T43" s="3">
        <f>IF(S51=0,"- - -",S43/S51*100)</f>
        <v>0.34275921165381323</v>
      </c>
      <c r="U43" s="2">
        <v>42</v>
      </c>
      <c r="V43" s="3">
        <f>IF(U51=0,"- - -",U43/U51*100)</f>
        <v>0.88907705334462328</v>
      </c>
      <c r="W43" s="2">
        <v>3</v>
      </c>
      <c r="X43" s="3">
        <f>IF(W51=0,"- - -",W43/W51*100)</f>
        <v>0.4464285714285714</v>
      </c>
      <c r="Y43" s="2">
        <v>10</v>
      </c>
      <c r="Z43" s="3">
        <f>IF(Y51=0,"- - -",Y43/Y51*100)</f>
        <v>0.63653723742838952</v>
      </c>
      <c r="AA43" s="2">
        <v>0</v>
      </c>
      <c r="AB43" s="3">
        <f>IF(AA51=0,"- - -",AA43/AA51*100)</f>
        <v>0</v>
      </c>
      <c r="AC43" s="26">
        <f t="shared" ref="AC43:AC50" si="2">C43+E43+G43+I43+K43+M43+O43+Q43+S43+U43+W43+Y43+AA43</f>
        <v>518</v>
      </c>
      <c r="AD43" s="29">
        <f>IF(AC51=0,"- - -",AC43/AC51*100)</f>
        <v>0.41537696662550316</v>
      </c>
    </row>
    <row r="44" spans="1:30" x14ac:dyDescent="0.3">
      <c r="A44" s="60" t="s">
        <v>15</v>
      </c>
      <c r="B44" s="62" t="s">
        <v>203</v>
      </c>
      <c r="C44" s="9">
        <v>71</v>
      </c>
      <c r="D44" s="3">
        <f>IF(C51=0,"- - -",C44/C51*100)</f>
        <v>1.2573047635912875</v>
      </c>
      <c r="E44" s="2">
        <v>1065</v>
      </c>
      <c r="F44" s="3">
        <f>IF(E51=0,"- - -",E44/E51*100)</f>
        <v>1.0130507571722092</v>
      </c>
      <c r="G44" s="2">
        <v>3</v>
      </c>
      <c r="H44" s="3">
        <f>IF(G51=0,"- - -",G44/G51*100)</f>
        <v>1.2931034482758621</v>
      </c>
      <c r="I44" s="2">
        <v>7</v>
      </c>
      <c r="J44" s="3">
        <f>IF(I51=0,"- - -",I44/I51*100)</f>
        <v>0.56910569105691056</v>
      </c>
      <c r="K44" s="2">
        <v>0</v>
      </c>
      <c r="L44" s="3">
        <f>IF(K51=0,"- - -",K44/K51*100)</f>
        <v>0</v>
      </c>
      <c r="M44" s="2">
        <v>0</v>
      </c>
      <c r="N44" s="3">
        <f>IF(M51=0,"- - -",M44/M51*100)</f>
        <v>0</v>
      </c>
      <c r="O44" s="2">
        <v>18</v>
      </c>
      <c r="P44" s="3">
        <f>IF(O51=0,"- - -",O44/O51*100)</f>
        <v>1.9251336898395723</v>
      </c>
      <c r="Q44" s="2">
        <v>32</v>
      </c>
      <c r="R44" s="3">
        <f>IF(Q51=0,"- - -",Q44/Q51*100)</f>
        <v>1.0050251256281406</v>
      </c>
      <c r="S44" s="2">
        <v>7</v>
      </c>
      <c r="T44" s="3">
        <f>IF(S51=0,"- - -",S44/S51*100)</f>
        <v>0.59982862039417306</v>
      </c>
      <c r="U44" s="2">
        <v>56</v>
      </c>
      <c r="V44" s="3">
        <f>IF(U51=0,"- - -",U44/U51*100)</f>
        <v>1.1854360711261642</v>
      </c>
      <c r="W44" s="2">
        <v>6</v>
      </c>
      <c r="X44" s="3">
        <f>IF(W51=0,"- - -",W44/W51*100)</f>
        <v>0.89285714285714279</v>
      </c>
      <c r="Y44" s="2">
        <v>12</v>
      </c>
      <c r="Z44" s="3">
        <f>IF(Y51=0,"- - -",Y44/Y51*100)</f>
        <v>0.76384468491406743</v>
      </c>
      <c r="AA44" s="2">
        <v>0</v>
      </c>
      <c r="AB44" s="3">
        <f>IF(AA51=0,"- - -",AA44/AA51*100)</f>
        <v>0</v>
      </c>
      <c r="AC44" s="26">
        <f t="shared" si="2"/>
        <v>1277</v>
      </c>
      <c r="AD44" s="29">
        <f>IF(AC51=0,"- - -",AC44/AC51*100)</f>
        <v>1.0240084679165398</v>
      </c>
    </row>
    <row r="45" spans="1:30" x14ac:dyDescent="0.3">
      <c r="A45" s="60" t="s">
        <v>16</v>
      </c>
      <c r="B45" s="62" t="s">
        <v>203</v>
      </c>
      <c r="C45" s="9">
        <v>689</v>
      </c>
      <c r="D45" s="3">
        <f>IF(C51=0,"- - -",C45/C51*100)</f>
        <v>12.201168762174607</v>
      </c>
      <c r="E45" s="2">
        <v>14363</v>
      </c>
      <c r="F45" s="3">
        <f>IF(E51=0,"- - -",E45/E51*100)</f>
        <v>13.662392511985388</v>
      </c>
      <c r="G45" s="2">
        <v>22</v>
      </c>
      <c r="H45" s="3">
        <f>IF(G51=0,"- - -",G45/G51*100)</f>
        <v>9.4827586206896548</v>
      </c>
      <c r="I45" s="2">
        <v>137</v>
      </c>
      <c r="J45" s="3">
        <f>IF(I51=0,"- - -",I45/I51*100)</f>
        <v>11.138211382113822</v>
      </c>
      <c r="K45" s="2">
        <v>17</v>
      </c>
      <c r="L45" s="3">
        <f>IF(K51=0,"- - -",K45/K51*100)</f>
        <v>10.365853658536585</v>
      </c>
      <c r="M45" s="2">
        <v>6</v>
      </c>
      <c r="N45" s="3">
        <f>IF(M51=0,"- - -",M45/M51*100)</f>
        <v>26.086956521739129</v>
      </c>
      <c r="O45" s="2">
        <v>107</v>
      </c>
      <c r="P45" s="3">
        <f>IF(O51=0,"- - -",O45/O51*100)</f>
        <v>11.443850267379679</v>
      </c>
      <c r="Q45" s="2">
        <v>397</v>
      </c>
      <c r="R45" s="3">
        <f>IF(Q51=0,"- - -",Q45/Q51*100)</f>
        <v>12.468592964824122</v>
      </c>
      <c r="S45" s="2">
        <v>140</v>
      </c>
      <c r="T45" s="3">
        <f>IF(S51=0,"- - -",S45/S51*100)</f>
        <v>11.996572407883461</v>
      </c>
      <c r="U45" s="2">
        <v>548</v>
      </c>
      <c r="V45" s="3">
        <f>IF(U51=0,"- - -",U45/U51*100)</f>
        <v>11.600338696020323</v>
      </c>
      <c r="W45" s="2">
        <v>85</v>
      </c>
      <c r="X45" s="3">
        <f>IF(W51=0,"- - -",W45/W51*100)</f>
        <v>12.648809523809524</v>
      </c>
      <c r="Y45" s="2">
        <v>205</v>
      </c>
      <c r="Z45" s="3">
        <f>IF(Y51=0,"- - -",Y45/Y51*100)</f>
        <v>13.049013367281987</v>
      </c>
      <c r="AA45" s="2">
        <v>2</v>
      </c>
      <c r="AB45" s="3">
        <f>IF(AA51=0,"- - -",AA45/AA51*100)</f>
        <v>6.8965517241379306</v>
      </c>
      <c r="AC45" s="26">
        <f t="shared" si="2"/>
        <v>16718</v>
      </c>
      <c r="AD45" s="29">
        <f>IF(AC51=0,"- - -",AC45/AC51*100)</f>
        <v>13.405930749121936</v>
      </c>
    </row>
    <row r="46" spans="1:30" x14ac:dyDescent="0.3">
      <c r="A46" s="60" t="s">
        <v>17</v>
      </c>
      <c r="B46" s="62" t="s">
        <v>203</v>
      </c>
      <c r="C46" s="9">
        <v>4165</v>
      </c>
      <c r="D46" s="3">
        <f>IF(C51=0,"- - -",C46/C51*100)</f>
        <v>73.755976624756499</v>
      </c>
      <c r="E46" s="2">
        <v>78201</v>
      </c>
      <c r="F46" s="3">
        <f>IF(E51=0,"- - -",E46/E51*100)</f>
        <v>74.386462217487264</v>
      </c>
      <c r="G46" s="2">
        <v>161</v>
      </c>
      <c r="H46" s="3">
        <f>IF(G51=0,"- - -",G46/G51*100)</f>
        <v>69.396551724137936</v>
      </c>
      <c r="I46" s="2">
        <v>907</v>
      </c>
      <c r="J46" s="3">
        <f>IF(I51=0,"- - -",I46/I51*100)</f>
        <v>73.739837398373993</v>
      </c>
      <c r="K46" s="2">
        <v>123</v>
      </c>
      <c r="L46" s="3">
        <f>IF(K51=0,"- - -",K46/K51*100)</f>
        <v>75</v>
      </c>
      <c r="M46" s="2">
        <v>16</v>
      </c>
      <c r="N46" s="3">
        <f>IF(M51=0,"- - -",M46/M51*100)</f>
        <v>69.565217391304344</v>
      </c>
      <c r="O46" s="2">
        <v>640</v>
      </c>
      <c r="P46" s="3">
        <f>IF(O51=0,"- - -",O46/O51*100)</f>
        <v>68.449197860962556</v>
      </c>
      <c r="Q46" s="2">
        <v>2305</v>
      </c>
      <c r="R46" s="3">
        <f>IF(Q51=0,"- - -",Q46/Q51*100)</f>
        <v>72.393216080402013</v>
      </c>
      <c r="S46" s="2">
        <v>872</v>
      </c>
      <c r="T46" s="3">
        <f>IF(S51=0,"- - -",S46/S51*100)</f>
        <v>74.721508140531284</v>
      </c>
      <c r="U46" s="2">
        <v>3289</v>
      </c>
      <c r="V46" s="3">
        <f>IF(U51=0,"- - -",U46/U51*100)</f>
        <v>69.623200677392035</v>
      </c>
      <c r="W46" s="2">
        <v>493</v>
      </c>
      <c r="X46" s="3">
        <f>IF(W51=0,"- - -",W46/W51*100)</f>
        <v>73.363095238095227</v>
      </c>
      <c r="Y46" s="2">
        <v>1172</v>
      </c>
      <c r="Z46" s="3">
        <f>IF(Y51=0,"- - -",Y46/Y51*100)</f>
        <v>74.602164226607258</v>
      </c>
      <c r="AA46" s="2">
        <v>23</v>
      </c>
      <c r="AB46" s="3">
        <f>IF(AA51=0,"- - -",AA46/AA51*100)</f>
        <v>79.310344827586206</v>
      </c>
      <c r="AC46" s="26">
        <f t="shared" si="2"/>
        <v>92367</v>
      </c>
      <c r="AD46" s="29">
        <f>IF(AC51=0,"- - -",AC46/AC51*100)</f>
        <v>74.067807483200482</v>
      </c>
    </row>
    <row r="47" spans="1:30" x14ac:dyDescent="0.3">
      <c r="A47" s="60" t="s">
        <v>18</v>
      </c>
      <c r="B47" s="62" t="s">
        <v>203</v>
      </c>
      <c r="C47" s="9">
        <v>698</v>
      </c>
      <c r="D47" s="3">
        <f>IF(C51=0,"- - -",C47/C51*100)</f>
        <v>12.360545422348149</v>
      </c>
      <c r="E47" s="2">
        <v>11021</v>
      </c>
      <c r="F47" s="3">
        <f>IF(E51=0,"- - -",E47/E51*100)</f>
        <v>10.48341069933795</v>
      </c>
      <c r="G47" s="2">
        <v>46</v>
      </c>
      <c r="H47" s="3">
        <f>IF(G51=0,"- - -",G47/G51*100)</f>
        <v>19.827586206896552</v>
      </c>
      <c r="I47" s="2">
        <v>172</v>
      </c>
      <c r="J47" s="3">
        <f>IF(I51=0,"- - -",I47/I51*100)</f>
        <v>13.983739837398373</v>
      </c>
      <c r="K47" s="2">
        <v>23</v>
      </c>
      <c r="L47" s="3">
        <f>IF(K51=0,"- - -",K47/K51*100)</f>
        <v>14.02439024390244</v>
      </c>
      <c r="M47" s="2">
        <v>1</v>
      </c>
      <c r="N47" s="3">
        <f>IF(M51=0,"- - -",M47/M51*100)</f>
        <v>4.3478260869565215</v>
      </c>
      <c r="O47" s="2">
        <v>164</v>
      </c>
      <c r="P47" s="3">
        <f>IF(O51=0,"- - -",O47/O51*100)</f>
        <v>17.54010695187166</v>
      </c>
      <c r="Q47" s="2">
        <v>432</v>
      </c>
      <c r="R47" s="3">
        <f>IF(Q51=0,"- - -",Q47/Q51*100)</f>
        <v>13.5678391959799</v>
      </c>
      <c r="S47" s="2">
        <v>141</v>
      </c>
      <c r="T47" s="3">
        <f>IF(S51=0,"- - -",S47/S51*100)</f>
        <v>12.082262210796916</v>
      </c>
      <c r="U47" s="2">
        <v>786</v>
      </c>
      <c r="V47" s="3">
        <f>IF(U51=0,"- - -",U47/U51*100)</f>
        <v>16.638441998306519</v>
      </c>
      <c r="W47" s="2">
        <v>85</v>
      </c>
      <c r="X47" s="3">
        <f>IF(W51=0,"- - -",W47/W51*100)</f>
        <v>12.648809523809524</v>
      </c>
      <c r="Y47" s="2">
        <v>169</v>
      </c>
      <c r="Z47" s="3">
        <f>IF(Y51=0,"- - -",Y47/Y51*100)</f>
        <v>10.757479312539783</v>
      </c>
      <c r="AA47" s="2">
        <v>4</v>
      </c>
      <c r="AB47" s="3">
        <f>IF(AA51=0,"- - -",AA47/AA51*100)</f>
        <v>13.793103448275861</v>
      </c>
      <c r="AC47" s="26">
        <f t="shared" si="2"/>
        <v>13742</v>
      </c>
      <c r="AD47" s="29">
        <f>IF(AC51=0,"- - -",AC47/AC51*100)</f>
        <v>11.019517906115182</v>
      </c>
    </row>
    <row r="48" spans="1:30" x14ac:dyDescent="0.3">
      <c r="A48" s="60" t="s">
        <v>19</v>
      </c>
      <c r="B48" s="62" t="s">
        <v>203</v>
      </c>
      <c r="C48" s="9">
        <v>0</v>
      </c>
      <c r="D48" s="3">
        <f>IF(C51=0,"- - -",C48/C51*100)</f>
        <v>0</v>
      </c>
      <c r="E48" s="2">
        <v>10</v>
      </c>
      <c r="F48" s="3">
        <f>IF(E51=0,"- - -",E48/E51*100)</f>
        <v>9.5122136823681605E-3</v>
      </c>
      <c r="G48" s="2">
        <v>0</v>
      </c>
      <c r="H48" s="3">
        <f>IF(G51=0,"- - -",G48/G51*100)</f>
        <v>0</v>
      </c>
      <c r="I48" s="2">
        <v>0</v>
      </c>
      <c r="J48" s="3">
        <f>IF(I51=0,"- - -",I48/I51*100)</f>
        <v>0</v>
      </c>
      <c r="K48" s="2">
        <v>0</v>
      </c>
      <c r="L48" s="3">
        <f>IF(K51=0,"- - -",K48/K51*100)</f>
        <v>0</v>
      </c>
      <c r="M48" s="2">
        <v>0</v>
      </c>
      <c r="N48" s="3">
        <f>IF(M51=0,"- - -",M48/M51*100)</f>
        <v>0</v>
      </c>
      <c r="O48" s="2">
        <v>0</v>
      </c>
      <c r="P48" s="3">
        <f>IF(O51=0,"- - -",O48/O51*100)</f>
        <v>0</v>
      </c>
      <c r="Q48" s="2">
        <v>1</v>
      </c>
      <c r="R48" s="3">
        <f>IF(Q51=0,"- - -",Q48/Q51*100)</f>
        <v>3.1407035175879394E-2</v>
      </c>
      <c r="S48" s="2">
        <v>1</v>
      </c>
      <c r="T48" s="3">
        <f>IF(S51=0,"- - -",S48/S51*100)</f>
        <v>8.5689802913453308E-2</v>
      </c>
      <c r="U48" s="2">
        <v>1</v>
      </c>
      <c r="V48" s="3">
        <f>IF(U51=0,"- - -",U48/U51*100)</f>
        <v>2.1168501270110076E-2</v>
      </c>
      <c r="W48" s="2">
        <v>0</v>
      </c>
      <c r="X48" s="3">
        <f>IF(W51=0,"- - -",W48/W51*100)</f>
        <v>0</v>
      </c>
      <c r="Y48" s="2">
        <v>0</v>
      </c>
      <c r="Z48" s="3">
        <f>IF(Y51=0,"- - -",Y48/Y51*100)</f>
        <v>0</v>
      </c>
      <c r="AA48" s="2">
        <v>0</v>
      </c>
      <c r="AB48" s="3">
        <f>IF(AA51=0,"- - -",AA48/AA51*100)</f>
        <v>0</v>
      </c>
      <c r="AC48" s="26">
        <f t="shared" si="2"/>
        <v>13</v>
      </c>
      <c r="AD48" s="29">
        <f>IF(AC51=0,"- - -",AC48/AC51*100)</f>
        <v>1.0424518467435409E-2</v>
      </c>
    </row>
    <row r="49" spans="1:30" x14ac:dyDescent="0.3">
      <c r="A49" s="60" t="s">
        <v>20</v>
      </c>
      <c r="B49" s="62" t="s">
        <v>203</v>
      </c>
      <c r="C49" s="9">
        <v>0</v>
      </c>
      <c r="D49" s="3">
        <f>IF(C51=0,"- - -",C49/C51*100)</f>
        <v>0</v>
      </c>
      <c r="E49" s="2">
        <v>0</v>
      </c>
      <c r="F49" s="3">
        <f>IF(E51=0,"- - -",E49/E51*100)</f>
        <v>0</v>
      </c>
      <c r="G49" s="2">
        <v>0</v>
      </c>
      <c r="H49" s="3">
        <f>IF(G51=0,"- - -",G49/G51*100)</f>
        <v>0</v>
      </c>
      <c r="I49" s="2">
        <v>0</v>
      </c>
      <c r="J49" s="3">
        <f>IF(I51=0,"- - -",I49/I51*100)</f>
        <v>0</v>
      </c>
      <c r="K49" s="2">
        <v>0</v>
      </c>
      <c r="L49" s="3">
        <f>IF(K51=0,"- - -",K49/K51*100)</f>
        <v>0</v>
      </c>
      <c r="M49" s="2">
        <v>0</v>
      </c>
      <c r="N49" s="3">
        <f>IF(M51=0,"- - -",M49/M51*100)</f>
        <v>0</v>
      </c>
      <c r="O49" s="2">
        <v>0</v>
      </c>
      <c r="P49" s="3">
        <f>IF(O51=0,"- - -",O49/O51*100)</f>
        <v>0</v>
      </c>
      <c r="Q49" s="2">
        <v>0</v>
      </c>
      <c r="R49" s="3">
        <f>IF(Q51=0,"- - -",Q49/Q51*100)</f>
        <v>0</v>
      </c>
      <c r="S49" s="2">
        <v>0</v>
      </c>
      <c r="T49" s="3">
        <f>IF(S51=0,"- - -",S49/S51*100)</f>
        <v>0</v>
      </c>
      <c r="U49" s="2">
        <v>0</v>
      </c>
      <c r="V49" s="3">
        <f>IF(U51=0,"- - -",U49/U51*100)</f>
        <v>0</v>
      </c>
      <c r="W49" s="2">
        <v>0</v>
      </c>
      <c r="X49" s="3">
        <f>IF(W51=0,"- - -",W49/W51*100)</f>
        <v>0</v>
      </c>
      <c r="Y49" s="2">
        <v>0</v>
      </c>
      <c r="Z49" s="3">
        <f>IF(Y51=0,"- - -",Y49/Y51*100)</f>
        <v>0</v>
      </c>
      <c r="AA49" s="2">
        <v>0</v>
      </c>
      <c r="AB49" s="3">
        <f>IF(AA51=0,"- - -",AA49/AA51*100)</f>
        <v>0</v>
      </c>
      <c r="AC49" s="26">
        <f t="shared" si="2"/>
        <v>0</v>
      </c>
      <c r="AD49" s="29">
        <f>IF(AC51=0,"- - -",AC49/AC51*100)</f>
        <v>0</v>
      </c>
    </row>
    <row r="50" spans="1:30" ht="15" thickBot="1" x14ac:dyDescent="0.35">
      <c r="A50" s="66" t="s">
        <v>262</v>
      </c>
      <c r="B50" s="62"/>
      <c r="C50" s="9">
        <v>2</v>
      </c>
      <c r="D50" s="3">
        <f>IF(C51=0,"- - -",C50/C51*100)</f>
        <v>3.5417035594120773E-2</v>
      </c>
      <c r="E50" s="2">
        <v>16</v>
      </c>
      <c r="F50" s="3">
        <f>IF(E51=0,"- - -",E50/E51*100)</f>
        <v>1.5219541891789057E-2</v>
      </c>
      <c r="G50" s="2">
        <v>0</v>
      </c>
      <c r="H50" s="3">
        <f>IF(G51=0,"- - -",G50/G51*100)</f>
        <v>0</v>
      </c>
      <c r="I50" s="2">
        <v>0</v>
      </c>
      <c r="J50" s="3">
        <f>IF(I51=0,"- - -",I50/I51*100)</f>
        <v>0</v>
      </c>
      <c r="K50" s="2">
        <v>0</v>
      </c>
      <c r="L50" s="3">
        <f>IF(K51=0,"- - -",K50/K51*100)</f>
        <v>0</v>
      </c>
      <c r="M50" s="2">
        <v>0</v>
      </c>
      <c r="N50" s="3">
        <f>IF(M51=0,"- - -",M50/M51*100)</f>
        <v>0</v>
      </c>
      <c r="O50" s="2">
        <v>0</v>
      </c>
      <c r="P50" s="3">
        <f>IF(O51=0,"- - -",O50/O51*100)</f>
        <v>0</v>
      </c>
      <c r="Q50" s="2">
        <v>0</v>
      </c>
      <c r="R50" s="3">
        <f>IF(Q51=0,"- - -",Q50/Q51*100)</f>
        <v>0</v>
      </c>
      <c r="S50" s="2">
        <v>0</v>
      </c>
      <c r="T50" s="3">
        <f>IF(S51=0,"- - -",S50/S51*100)</f>
        <v>0</v>
      </c>
      <c r="U50" s="2">
        <v>1</v>
      </c>
      <c r="V50" s="3">
        <f>IF(U51=0,"- - -",U50/U51*100)</f>
        <v>2.1168501270110076E-2</v>
      </c>
      <c r="W50" s="2">
        <v>0</v>
      </c>
      <c r="X50" s="3">
        <f>IF(W51=0,"- - -",W50/W51*100)</f>
        <v>0</v>
      </c>
      <c r="Y50" s="2">
        <v>1</v>
      </c>
      <c r="Z50" s="3">
        <f>IF(Y51=0,"- - -",Y50/Y51*100)</f>
        <v>6.3653723742838952E-2</v>
      </c>
      <c r="AA50" s="2">
        <v>0</v>
      </c>
      <c r="AB50" s="3">
        <f>IF(AA51=0,"- - -",AA50/AA51*100)</f>
        <v>0</v>
      </c>
      <c r="AC50" s="26">
        <f t="shared" si="2"/>
        <v>20</v>
      </c>
      <c r="AD50" s="29">
        <f>IF(AC51=0,"- - -",AC50/AC51*100)</f>
        <v>1.6037720719131399E-2</v>
      </c>
    </row>
    <row r="51" spans="1:30" x14ac:dyDescent="0.3">
      <c r="A51" s="161" t="s">
        <v>153</v>
      </c>
      <c r="B51" s="162"/>
      <c r="C51" s="14">
        <f>SUM(C42:C50)</f>
        <v>5647</v>
      </c>
      <c r="D51" s="15">
        <f>IF(C51=0,"- - -",C51/C51*100)</f>
        <v>100</v>
      </c>
      <c r="E51" s="16">
        <f>SUM(E42:E50)</f>
        <v>105128</v>
      </c>
      <c r="F51" s="15">
        <f>IF(E51=0,"- - -",E51/E51*100)</f>
        <v>100</v>
      </c>
      <c r="G51" s="16">
        <f>SUM(G42:G50)</f>
        <v>232</v>
      </c>
      <c r="H51" s="15">
        <f>IF(G51=0,"- - -",G51/G51*100)</f>
        <v>100</v>
      </c>
      <c r="I51" s="16">
        <f>SUM(I42:I50)</f>
        <v>1230</v>
      </c>
      <c r="J51" s="15">
        <f>IF(I51=0,"- - -",I51/I51*100)</f>
        <v>100</v>
      </c>
      <c r="K51" s="16">
        <f>SUM(K42:K50)</f>
        <v>164</v>
      </c>
      <c r="L51" s="15">
        <f>IF(K51=0,"- - -",K51/K51*100)</f>
        <v>100</v>
      </c>
      <c r="M51" s="16">
        <f>SUM(M42:M50)</f>
        <v>23</v>
      </c>
      <c r="N51" s="15">
        <f>IF(M51=0,"- - -",M51/M51*100)</f>
        <v>100</v>
      </c>
      <c r="O51" s="16">
        <f>SUM(O42:O50)</f>
        <v>935</v>
      </c>
      <c r="P51" s="15">
        <f>IF(O51=0,"- - -",O51/O51*100)</f>
        <v>100</v>
      </c>
      <c r="Q51" s="16">
        <f>SUM(Q42:Q50)</f>
        <v>3184</v>
      </c>
      <c r="R51" s="15">
        <f>IF(Q51=0,"- - -",Q51/Q51*100)</f>
        <v>100</v>
      </c>
      <c r="S51" s="16">
        <f>SUM(S42:S50)</f>
        <v>1167</v>
      </c>
      <c r="T51" s="15">
        <f>IF(S51=0,"- - -",S51/S51*100)</f>
        <v>100</v>
      </c>
      <c r="U51" s="16">
        <f>SUM(U42:U50)</f>
        <v>4724</v>
      </c>
      <c r="V51" s="15">
        <f>IF(U51=0,"- - -",U51/U51*100)</f>
        <v>100</v>
      </c>
      <c r="W51" s="16">
        <f>SUM(W42:W50)</f>
        <v>672</v>
      </c>
      <c r="X51" s="15">
        <f>IF(W51=0,"- - -",W51/W51*100)</f>
        <v>100</v>
      </c>
      <c r="Y51" s="16">
        <f>SUM(Y42:Y50)</f>
        <v>1571</v>
      </c>
      <c r="Z51" s="15">
        <f>IF(Y51=0,"- - -",Y51/Y51*100)</f>
        <v>100</v>
      </c>
      <c r="AA51" s="16">
        <f>SUM(AA42:AA50)</f>
        <v>29</v>
      </c>
      <c r="AB51" s="15">
        <f>IF(AA51=0,"- - -",AA51/AA51*100)</f>
        <v>100</v>
      </c>
      <c r="AC51" s="22">
        <f>SUM(AC42:AC50)</f>
        <v>124706</v>
      </c>
      <c r="AD51" s="23">
        <f>IF(AC51=0,"- - -",AC51/AC51*100)</f>
        <v>100</v>
      </c>
    </row>
    <row r="52" spans="1:30" ht="15" thickBot="1" x14ac:dyDescent="0.35">
      <c r="A52" s="163" t="s">
        <v>165</v>
      </c>
      <c r="B52" s="164"/>
      <c r="C52" s="18">
        <f>IF($AC51=0,"- - -",C51/$AC51*100)</f>
        <v>4.5282504450467496</v>
      </c>
      <c r="D52" s="19"/>
      <c r="E52" s="20">
        <f>IF($AC51=0,"- - -",E51/$AC51*100)</f>
        <v>84.300675188042277</v>
      </c>
      <c r="F52" s="19"/>
      <c r="G52" s="20">
        <f>IF($AC51=0,"- - -",G51/$AC51*100)</f>
        <v>0.1860375603419242</v>
      </c>
      <c r="H52" s="19"/>
      <c r="I52" s="20">
        <f>IF($AC51=0,"- - -",I51/$AC51*100)</f>
        <v>0.98631982422658104</v>
      </c>
      <c r="J52" s="19"/>
      <c r="K52" s="20">
        <f>IF($AC51=0,"- - -",K51/$AC51*100)</f>
        <v>0.13150930989687745</v>
      </c>
      <c r="L52" s="19"/>
      <c r="M52" s="20">
        <f>IF($AC51=0,"- - -",M51/$AC51*100)</f>
        <v>1.8443378827001106E-2</v>
      </c>
      <c r="N52" s="19"/>
      <c r="O52" s="20">
        <f>IF($AC51=0,"- - -",O51/$AC51*100)</f>
        <v>0.74976344361939273</v>
      </c>
      <c r="P52" s="19"/>
      <c r="Q52" s="20">
        <f>IF($AC51=0,"- - -",Q51/$AC51*100)</f>
        <v>2.5532051384857186</v>
      </c>
      <c r="R52" s="19"/>
      <c r="S52" s="20">
        <f>IF($AC51=0,"- - -",S51/$AC51*100)</f>
        <v>0.93580100396131705</v>
      </c>
      <c r="T52" s="19"/>
      <c r="U52" s="20">
        <f>IF($AC51=0,"- - -",U51/$AC51*100)</f>
        <v>3.788109633858836</v>
      </c>
      <c r="V52" s="19"/>
      <c r="W52" s="20">
        <f>IF($AC51=0,"- - -",W51/$AC51*100)</f>
        <v>0.53886741616281497</v>
      </c>
      <c r="X52" s="19"/>
      <c r="Y52" s="168">
        <f>IF($AC51=0,"- - -",Y51/$AC51*100)</f>
        <v>1.2597629624877713</v>
      </c>
      <c r="Z52" s="169"/>
      <c r="AA52" s="168">
        <f>IF($AC51=0,"- - -",AA51/$AC51*100)</f>
        <v>2.3254695042740525E-2</v>
      </c>
      <c r="AB52" s="169"/>
      <c r="AC52" s="24">
        <f>IF($AC51=0,"- - -",AC51/$AC51*100)</f>
        <v>100</v>
      </c>
      <c r="AD52" s="25"/>
    </row>
    <row r="55" spans="1:30" x14ac:dyDescent="0.3">
      <c r="A55" s="1" t="s">
        <v>194</v>
      </c>
      <c r="J55" s="48"/>
      <c r="L55" s="48"/>
    </row>
    <row r="56" spans="1:30" ht="15" thickBot="1" x14ac:dyDescent="0.35"/>
    <row r="57" spans="1:30" ht="14.4" customHeight="1" x14ac:dyDescent="0.3">
      <c r="A57" s="172" t="s">
        <v>191</v>
      </c>
      <c r="B57" s="173"/>
      <c r="C57" s="32" t="s">
        <v>184</v>
      </c>
      <c r="D57" s="33"/>
      <c r="E57" s="33" t="s">
        <v>185</v>
      </c>
      <c r="F57" s="33"/>
      <c r="G57" s="33" t="s">
        <v>170</v>
      </c>
      <c r="H57" s="33"/>
      <c r="I57" s="33" t="s">
        <v>171</v>
      </c>
      <c r="J57" s="33"/>
      <c r="K57" s="33" t="s">
        <v>172</v>
      </c>
      <c r="L57" s="33"/>
      <c r="M57" s="33" t="s">
        <v>173</v>
      </c>
      <c r="N57" s="33"/>
      <c r="O57" s="33" t="s">
        <v>174</v>
      </c>
      <c r="P57" s="33"/>
      <c r="Q57" s="33" t="s">
        <v>175</v>
      </c>
      <c r="R57" s="33"/>
      <c r="S57" s="33" t="s">
        <v>176</v>
      </c>
      <c r="T57" s="33"/>
      <c r="U57" s="33" t="s">
        <v>177</v>
      </c>
      <c r="V57" s="33"/>
      <c r="W57" s="33" t="s">
        <v>178</v>
      </c>
      <c r="X57" s="33"/>
      <c r="Y57" s="33" t="s">
        <v>179</v>
      </c>
      <c r="Z57" s="33"/>
      <c r="AA57" s="35" t="s">
        <v>153</v>
      </c>
      <c r="AB57" s="36"/>
    </row>
    <row r="58" spans="1:30" ht="15" thickBot="1" x14ac:dyDescent="0.35">
      <c r="A58" s="174"/>
      <c r="B58" s="175"/>
      <c r="C58" s="37" t="s">
        <v>154</v>
      </c>
      <c r="D58" s="38" t="s">
        <v>0</v>
      </c>
      <c r="E58" s="39" t="s">
        <v>154</v>
      </c>
      <c r="F58" s="38" t="s">
        <v>0</v>
      </c>
      <c r="G58" s="39" t="s">
        <v>154</v>
      </c>
      <c r="H58" s="38" t="s">
        <v>0</v>
      </c>
      <c r="I58" s="37" t="s">
        <v>154</v>
      </c>
      <c r="J58" s="38" t="s">
        <v>0</v>
      </c>
      <c r="K58" s="37" t="s">
        <v>154</v>
      </c>
      <c r="L58" s="38" t="s">
        <v>0</v>
      </c>
      <c r="M58" s="37" t="s">
        <v>154</v>
      </c>
      <c r="N58" s="38" t="s">
        <v>0</v>
      </c>
      <c r="O58" s="37" t="s">
        <v>154</v>
      </c>
      <c r="P58" s="38" t="s">
        <v>0</v>
      </c>
      <c r="Q58" s="37" t="s">
        <v>154</v>
      </c>
      <c r="R58" s="38" t="s">
        <v>0</v>
      </c>
      <c r="S58" s="37" t="s">
        <v>154</v>
      </c>
      <c r="T58" s="38" t="s">
        <v>0</v>
      </c>
      <c r="U58" s="37" t="s">
        <v>154</v>
      </c>
      <c r="V58" s="38" t="s">
        <v>0</v>
      </c>
      <c r="W58" s="37" t="s">
        <v>154</v>
      </c>
      <c r="X58" s="38" t="s">
        <v>0</v>
      </c>
      <c r="Y58" s="37" t="s">
        <v>154</v>
      </c>
      <c r="Z58" s="38" t="s">
        <v>0</v>
      </c>
      <c r="AA58" s="41" t="s">
        <v>154</v>
      </c>
      <c r="AB58" s="42" t="s">
        <v>0</v>
      </c>
    </row>
    <row r="59" spans="1:30" x14ac:dyDescent="0.3">
      <c r="A59" s="59" t="s">
        <v>13</v>
      </c>
      <c r="B59" s="62" t="s">
        <v>203</v>
      </c>
      <c r="C59" s="8">
        <v>1</v>
      </c>
      <c r="D59" s="5">
        <f>IF(C68=0,"- - -",C59/C68*100)</f>
        <v>0.17094017094017094</v>
      </c>
      <c r="E59" s="4">
        <v>4</v>
      </c>
      <c r="F59" s="5">
        <f>IF(E68=0,"- - -",E59/E68*100)</f>
        <v>0.17897091722595079</v>
      </c>
      <c r="G59" s="4">
        <v>5</v>
      </c>
      <c r="H59" s="5">
        <f>IF(G68=0,"- - -",G59/G68*100)</f>
        <v>0.12462612163509472</v>
      </c>
      <c r="I59" s="4">
        <v>10</v>
      </c>
      <c r="J59" s="5">
        <f>IF(I68=0,"- - -",I59/I68*100)</f>
        <v>7.7321580453104458E-2</v>
      </c>
      <c r="K59" s="4">
        <v>9</v>
      </c>
      <c r="L59" s="5">
        <f>IF(K68=0,"- - -",K59/K68*100)</f>
        <v>2.3586141831332879E-2</v>
      </c>
      <c r="M59" s="4">
        <v>9</v>
      </c>
      <c r="N59" s="5">
        <f>IF(M68=0,"- - -",M59/M68*100)</f>
        <v>2.418249724588226E-2</v>
      </c>
      <c r="O59" s="4">
        <v>9</v>
      </c>
      <c r="P59" s="5">
        <f>IF(O68=0,"- - -",O59/O68*100)</f>
        <v>5.6408649326230027E-2</v>
      </c>
      <c r="Q59" s="4">
        <v>1</v>
      </c>
      <c r="R59" s="5">
        <f>IF(Q68=0,"- - -",Q59/Q68*100)</f>
        <v>1.4058765640376775E-2</v>
      </c>
      <c r="S59" s="4">
        <v>1</v>
      </c>
      <c r="T59" s="5">
        <f>IF(S68=0,"- - -",S59/S68*100)</f>
        <v>3.787878787878788E-2</v>
      </c>
      <c r="U59" s="4">
        <v>0</v>
      </c>
      <c r="V59" s="5">
        <f>IF(U68=0,"- - -",U59/U68*100)</f>
        <v>0</v>
      </c>
      <c r="W59" s="4">
        <v>2</v>
      </c>
      <c r="X59" s="5">
        <f>IF(W68=0,"- - -",W59/W68*100)</f>
        <v>0.32051282051282048</v>
      </c>
      <c r="Y59" s="4">
        <v>0</v>
      </c>
      <c r="Z59" s="5">
        <f>IF(Y68=0,"- - -",Y59/Y68*100)</f>
        <v>0</v>
      </c>
      <c r="AA59" s="26">
        <f>C59+E59+G59+I59+K59+M59+O59+Q59+S59+U59+W59+Y59</f>
        <v>51</v>
      </c>
      <c r="AB59" s="27">
        <f>IF(AA68=0,"- - -",AA59/AA68*100)</f>
        <v>4.0896187833785062E-2</v>
      </c>
    </row>
    <row r="60" spans="1:30" x14ac:dyDescent="0.3">
      <c r="A60" s="60" t="s">
        <v>14</v>
      </c>
      <c r="B60" s="62" t="s">
        <v>203</v>
      </c>
      <c r="C60" s="9">
        <v>19</v>
      </c>
      <c r="D60" s="3">
        <f>IF(C68=0,"- - -",C60/C68*100)</f>
        <v>3.2478632478632483</v>
      </c>
      <c r="E60" s="2">
        <v>100</v>
      </c>
      <c r="F60" s="3">
        <f>IF(E68=0,"- - -",E60/E68*100)</f>
        <v>4.4742729306487696</v>
      </c>
      <c r="G60" s="2">
        <v>69</v>
      </c>
      <c r="H60" s="3">
        <f>IF(G68=0,"- - -",G60/G68*100)</f>
        <v>1.7198404785643071</v>
      </c>
      <c r="I60" s="2">
        <v>44</v>
      </c>
      <c r="J60" s="3">
        <f>IF(I68=0,"- - -",I60/I68*100)</f>
        <v>0.34021495399365964</v>
      </c>
      <c r="K60" s="2">
        <v>31</v>
      </c>
      <c r="L60" s="3">
        <f>IF(K68=0,"- - -",K60/K68*100)</f>
        <v>8.1241155196813256E-2</v>
      </c>
      <c r="M60" s="2">
        <v>40</v>
      </c>
      <c r="N60" s="3">
        <f>IF(M68=0,"- - -",M60/M68*100)</f>
        <v>0.10747776553725447</v>
      </c>
      <c r="O60" s="2">
        <v>33</v>
      </c>
      <c r="P60" s="3">
        <f>IF(O68=0,"- - -",O60/O68*100)</f>
        <v>0.20683171419617674</v>
      </c>
      <c r="Q60" s="2">
        <v>26</v>
      </c>
      <c r="R60" s="3">
        <f>IF(Q68=0,"- - -",Q60/Q68*100)</f>
        <v>0.36552790664979617</v>
      </c>
      <c r="S60" s="2">
        <v>22</v>
      </c>
      <c r="T60" s="3">
        <f>IF(S68=0,"- - -",S60/S68*100)</f>
        <v>0.83333333333333337</v>
      </c>
      <c r="U60" s="2">
        <v>25</v>
      </c>
      <c r="V60" s="3">
        <f>IF(U68=0,"- - -",U60/U68*100)</f>
        <v>2.4975024975024978</v>
      </c>
      <c r="W60" s="2">
        <v>13</v>
      </c>
      <c r="X60" s="3">
        <f>IF(W68=0,"- - -",W60/W68*100)</f>
        <v>2.083333333333333</v>
      </c>
      <c r="Y60" s="2">
        <v>96</v>
      </c>
      <c r="Z60" s="3">
        <f>IF(Y68=0,"- - -",Y60/Y68*100)</f>
        <v>4.2991491267353332</v>
      </c>
      <c r="AA60" s="26">
        <f t="shared" ref="AA60:AA67" si="3">C60+E60+G60+I60+K60+M60+O60+Q60+S60+U60+W60+Y60</f>
        <v>518</v>
      </c>
      <c r="AB60" s="29">
        <f>IF(AA68=0,"- - -",AA60/AA68*100)</f>
        <v>0.41537696662550316</v>
      </c>
    </row>
    <row r="61" spans="1:30" x14ac:dyDescent="0.3">
      <c r="A61" s="60" t="s">
        <v>15</v>
      </c>
      <c r="B61" s="62" t="s">
        <v>203</v>
      </c>
      <c r="C61" s="9">
        <v>24</v>
      </c>
      <c r="D61" s="3">
        <f>IF(C68=0,"- - -",C61/C68*100)</f>
        <v>4.1025641025641022</v>
      </c>
      <c r="E61" s="2">
        <v>66</v>
      </c>
      <c r="F61" s="3">
        <f>IF(E68=0,"- - -",E61/E68*100)</f>
        <v>2.9530201342281881</v>
      </c>
      <c r="G61" s="2">
        <v>62</v>
      </c>
      <c r="H61" s="3">
        <f>IF(G68=0,"- - -",G61/G68*100)</f>
        <v>1.5453639082751744</v>
      </c>
      <c r="I61" s="2">
        <v>51</v>
      </c>
      <c r="J61" s="3">
        <f>IF(I68=0,"- - -",I61/I68*100)</f>
        <v>0.3943400603108328</v>
      </c>
      <c r="K61" s="2">
        <v>84</v>
      </c>
      <c r="L61" s="3">
        <f>IF(K68=0,"- - -",K61/K68*100)</f>
        <v>0.22013732375910688</v>
      </c>
      <c r="M61" s="2">
        <v>151</v>
      </c>
      <c r="N61" s="3">
        <f>IF(M68=0,"- - -",M61/M68*100)</f>
        <v>0.40572856490313564</v>
      </c>
      <c r="O61" s="2">
        <v>139</v>
      </c>
      <c r="P61" s="3">
        <f>IF(O68=0,"- - -",O61/O68*100)</f>
        <v>0.8712002507051082</v>
      </c>
      <c r="Q61" s="2">
        <v>122</v>
      </c>
      <c r="R61" s="3">
        <f>IF(Q68=0,"- - -",Q61/Q68*100)</f>
        <v>1.7151694081259665</v>
      </c>
      <c r="S61" s="2">
        <v>99</v>
      </c>
      <c r="T61" s="3">
        <f>IF(S68=0,"- - -",S61/S68*100)</f>
        <v>3.75</v>
      </c>
      <c r="U61" s="2">
        <v>60</v>
      </c>
      <c r="V61" s="3">
        <f>IF(U68=0,"- - -",U61/U68*100)</f>
        <v>5.9940059940059944</v>
      </c>
      <c r="W61" s="2">
        <v>70</v>
      </c>
      <c r="X61" s="3">
        <f>IF(W68=0,"- - -",W61/W68*100)</f>
        <v>11.217948717948719</v>
      </c>
      <c r="Y61" s="2">
        <v>349</v>
      </c>
      <c r="Z61" s="3">
        <f>IF(Y68=0,"- - -",Y61/Y68*100)</f>
        <v>15.629198387819077</v>
      </c>
      <c r="AA61" s="26">
        <f t="shared" si="3"/>
        <v>1277</v>
      </c>
      <c r="AB61" s="29">
        <f>IF(AA68=0,"- - -",AA61/AA68*100)</f>
        <v>1.0240084679165398</v>
      </c>
    </row>
    <row r="62" spans="1:30" x14ac:dyDescent="0.3">
      <c r="A62" s="60" t="s">
        <v>16</v>
      </c>
      <c r="B62" s="62" t="s">
        <v>203</v>
      </c>
      <c r="C62" s="9">
        <v>94</v>
      </c>
      <c r="D62" s="3">
        <f>IF(C68=0,"- - -",C62/C68*100)</f>
        <v>16.068376068376068</v>
      </c>
      <c r="E62" s="2">
        <v>278</v>
      </c>
      <c r="F62" s="3">
        <f>IF(E68=0,"- - -",E62/E68*100)</f>
        <v>12.438478747203579</v>
      </c>
      <c r="G62" s="2">
        <v>481</v>
      </c>
      <c r="H62" s="3">
        <f>IF(G68=0,"- - -",G62/G68*100)</f>
        <v>11.989032901296111</v>
      </c>
      <c r="I62" s="2">
        <v>1065</v>
      </c>
      <c r="J62" s="3">
        <f>IF(I68=0,"- - -",I62/I68*100)</f>
        <v>8.2347483182556243</v>
      </c>
      <c r="K62" s="2">
        <v>3410</v>
      </c>
      <c r="L62" s="3">
        <f>IF(K68=0,"- - -",K62/K68*100)</f>
        <v>8.936527071649456</v>
      </c>
      <c r="M62" s="2">
        <v>4331</v>
      </c>
      <c r="N62" s="3">
        <f>IF(M68=0,"- - -",M62/M68*100)</f>
        <v>11.637155063546228</v>
      </c>
      <c r="O62" s="2">
        <v>2656</v>
      </c>
      <c r="P62" s="3">
        <f>IF(O68=0,"- - -",O62/O68*100)</f>
        <v>16.64681917894077</v>
      </c>
      <c r="Q62" s="2">
        <v>1562</v>
      </c>
      <c r="R62" s="3">
        <f>IF(Q68=0,"- - -",Q62/Q68*100)</f>
        <v>21.959791930268523</v>
      </c>
      <c r="S62" s="2">
        <v>774</v>
      </c>
      <c r="T62" s="3">
        <f>IF(S68=0,"- - -",S62/S68*100)</f>
        <v>29.318181818181817</v>
      </c>
      <c r="U62" s="2">
        <v>425</v>
      </c>
      <c r="V62" s="3">
        <f>IF(U68=0,"- - -",U62/U68*100)</f>
        <v>42.457542457542459</v>
      </c>
      <c r="W62" s="2">
        <v>318</v>
      </c>
      <c r="X62" s="3">
        <f>IF(W68=0,"- - -",W62/W68*100)</f>
        <v>50.96153846153846</v>
      </c>
      <c r="Y62" s="2">
        <v>1324</v>
      </c>
      <c r="Z62" s="3">
        <f>IF(Y68=0,"- - -",Y62/Y68*100)</f>
        <v>59.292431706224811</v>
      </c>
      <c r="AA62" s="26">
        <f t="shared" si="3"/>
        <v>16718</v>
      </c>
      <c r="AB62" s="29">
        <f>IF(AA68=0,"- - -",AA62/AA68*100)</f>
        <v>13.405930749121936</v>
      </c>
    </row>
    <row r="63" spans="1:30" x14ac:dyDescent="0.3">
      <c r="A63" s="60" t="s">
        <v>17</v>
      </c>
      <c r="B63" s="62" t="s">
        <v>203</v>
      </c>
      <c r="C63" s="9">
        <v>391</v>
      </c>
      <c r="D63" s="3">
        <f>IF(C68=0,"- - -",C63/C68*100)</f>
        <v>66.837606837606828</v>
      </c>
      <c r="E63" s="2">
        <v>1548</v>
      </c>
      <c r="F63" s="3">
        <f>IF(E68=0,"- - -",E63/E68*100)</f>
        <v>69.261744966442947</v>
      </c>
      <c r="G63" s="2">
        <v>2977</v>
      </c>
      <c r="H63" s="3">
        <f>IF(G68=0,"- - -",G63/G68*100)</f>
        <v>74.202392821535383</v>
      </c>
      <c r="I63" s="2">
        <v>10379</v>
      </c>
      <c r="J63" s="3">
        <f>IF(I68=0,"- - -",I63/I68*100)</f>
        <v>80.252068352277121</v>
      </c>
      <c r="K63" s="2">
        <v>30476</v>
      </c>
      <c r="L63" s="3">
        <f>IF(K68=0,"- - -",K63/K68*100)</f>
        <v>79.867917605744537</v>
      </c>
      <c r="M63" s="2">
        <v>28387</v>
      </c>
      <c r="N63" s="3">
        <f>IF(M68=0,"- - -",M63/M68*100)</f>
        <v>76.274283257651078</v>
      </c>
      <c r="O63" s="2">
        <v>11185</v>
      </c>
      <c r="P63" s="3">
        <f>IF(O68=0,"- - -",O63/O68*100)</f>
        <v>70.103415857098085</v>
      </c>
      <c r="Q63" s="2">
        <v>4584</v>
      </c>
      <c r="R63" s="3">
        <f>IF(Q68=0,"- - -",Q63/Q68*100)</f>
        <v>64.445381695487143</v>
      </c>
      <c r="S63" s="2">
        <v>1436</v>
      </c>
      <c r="T63" s="3">
        <f>IF(S68=0,"- - -",S63/S68*100)</f>
        <v>54.393939393939391</v>
      </c>
      <c r="U63" s="2">
        <v>410</v>
      </c>
      <c r="V63" s="3">
        <f>IF(U68=0,"- - -",U63/U68*100)</f>
        <v>40.959040959040962</v>
      </c>
      <c r="W63" s="2">
        <v>185</v>
      </c>
      <c r="X63" s="3">
        <f>IF(W68=0,"- - -",W63/W68*100)</f>
        <v>29.647435897435898</v>
      </c>
      <c r="Y63" s="2">
        <v>409</v>
      </c>
      <c r="Z63" s="3">
        <f>IF(Y68=0,"- - -",Y63/Y68*100)</f>
        <v>18.316166592028658</v>
      </c>
      <c r="AA63" s="26">
        <f t="shared" si="3"/>
        <v>92367</v>
      </c>
      <c r="AB63" s="29">
        <f>IF(AA68=0,"- - -",AA63/AA68*100)</f>
        <v>74.067807483200482</v>
      </c>
    </row>
    <row r="64" spans="1:30" x14ac:dyDescent="0.3">
      <c r="A64" s="60" t="s">
        <v>18</v>
      </c>
      <c r="B64" s="62" t="s">
        <v>203</v>
      </c>
      <c r="C64" s="9">
        <v>56</v>
      </c>
      <c r="D64" s="3">
        <f>IF(C68=0,"- - -",C64/C68*100)</f>
        <v>9.5726495726495742</v>
      </c>
      <c r="E64" s="2">
        <v>238</v>
      </c>
      <c r="F64" s="3">
        <f>IF(E68=0,"- - -",E64/E68*100)</f>
        <v>10.648769574944071</v>
      </c>
      <c r="G64" s="2">
        <v>415</v>
      </c>
      <c r="H64" s="3">
        <f>IF(G68=0,"- - -",G64/G68*100)</f>
        <v>10.343968095712862</v>
      </c>
      <c r="I64" s="2">
        <v>1382</v>
      </c>
      <c r="J64" s="3">
        <f>IF(I68=0,"- - -",I64/I68*100)</f>
        <v>10.685842418619035</v>
      </c>
      <c r="K64" s="2">
        <v>4135</v>
      </c>
      <c r="L64" s="3">
        <f>IF(K68=0,"- - -",K64/K68*100)</f>
        <v>10.836521830284607</v>
      </c>
      <c r="M64" s="2">
        <v>4292</v>
      </c>
      <c r="N64" s="3">
        <f>IF(M68=0,"- - -",M64/M68*100)</f>
        <v>11.532364242147406</v>
      </c>
      <c r="O64" s="2">
        <v>1929</v>
      </c>
      <c r="P64" s="3">
        <f>IF(O68=0,"- - -",O64/O68*100)</f>
        <v>12.090253838921967</v>
      </c>
      <c r="Q64" s="2">
        <v>817</v>
      </c>
      <c r="R64" s="3">
        <f>IF(Q68=0,"- - -",Q64/Q68*100)</f>
        <v>11.486011528187825</v>
      </c>
      <c r="S64" s="2">
        <v>307</v>
      </c>
      <c r="T64" s="3">
        <f>IF(S68=0,"- - -",S64/S68*100)</f>
        <v>11.628787878787879</v>
      </c>
      <c r="U64" s="2">
        <v>80</v>
      </c>
      <c r="V64" s="3">
        <f>IF(U68=0,"- - -",U64/U68*100)</f>
        <v>7.9920079920079923</v>
      </c>
      <c r="W64" s="2">
        <v>36</v>
      </c>
      <c r="X64" s="3">
        <f>IF(W68=0,"- - -",W64/W68*100)</f>
        <v>5.7692307692307692</v>
      </c>
      <c r="Y64" s="2">
        <v>55</v>
      </c>
      <c r="Z64" s="3">
        <f>IF(Y68=0,"- - -",Y64/Y68*100)</f>
        <v>2.4630541871921183</v>
      </c>
      <c r="AA64" s="26">
        <f t="shared" si="3"/>
        <v>13742</v>
      </c>
      <c r="AB64" s="29">
        <f>IF(AA68=0,"- - -",AA64/AA68*100)</f>
        <v>11.019517906115182</v>
      </c>
    </row>
    <row r="65" spans="1:28" x14ac:dyDescent="0.3">
      <c r="A65" s="60" t="s">
        <v>19</v>
      </c>
      <c r="B65" s="62" t="s">
        <v>203</v>
      </c>
      <c r="C65" s="9">
        <v>0</v>
      </c>
      <c r="D65" s="3">
        <f>IF(C68=0,"- - -",C65/C68*100)</f>
        <v>0</v>
      </c>
      <c r="E65" s="2">
        <v>0</v>
      </c>
      <c r="F65" s="3">
        <f>IF(E68=0,"- - -",E65/E68*100)</f>
        <v>0</v>
      </c>
      <c r="G65" s="2">
        <v>1</v>
      </c>
      <c r="H65" s="3">
        <f>IF(G68=0,"- - -",G65/G68*100)</f>
        <v>2.4925224327018942E-2</v>
      </c>
      <c r="I65" s="2">
        <v>0</v>
      </c>
      <c r="J65" s="3">
        <f>IF(I68=0,"- - -",I65/I68*100)</f>
        <v>0</v>
      </c>
      <c r="K65" s="2">
        <v>5</v>
      </c>
      <c r="L65" s="3">
        <f>IF(K68=0,"- - -",K65/K68*100)</f>
        <v>1.3103412128518267E-2</v>
      </c>
      <c r="M65" s="2">
        <v>4</v>
      </c>
      <c r="N65" s="3">
        <f>IF(M68=0,"- - -",M65/M68*100)</f>
        <v>1.0747776553725448E-2</v>
      </c>
      <c r="O65" s="2">
        <v>2</v>
      </c>
      <c r="P65" s="3">
        <f>IF(O68=0,"- - -",O65/O68*100)</f>
        <v>1.2535255405828893E-2</v>
      </c>
      <c r="Q65" s="2">
        <v>0</v>
      </c>
      <c r="R65" s="3">
        <f>IF(Q68=0,"- - -",Q65/Q68*100)</f>
        <v>0</v>
      </c>
      <c r="S65" s="2">
        <v>0</v>
      </c>
      <c r="T65" s="3">
        <f>IF(S68=0,"- - -",S65/S68*100)</f>
        <v>0</v>
      </c>
      <c r="U65" s="2">
        <v>1</v>
      </c>
      <c r="V65" s="3">
        <f>IF(U68=0,"- - -",U65/U68*100)</f>
        <v>9.9900099900099903E-2</v>
      </c>
      <c r="W65" s="2">
        <v>0</v>
      </c>
      <c r="X65" s="3">
        <f>IF(W68=0,"- - -",W65/W68*100)</f>
        <v>0</v>
      </c>
      <c r="Y65" s="2">
        <v>0</v>
      </c>
      <c r="Z65" s="3">
        <f>IF(Y68=0,"- - -",Y65/Y68*100)</f>
        <v>0</v>
      </c>
      <c r="AA65" s="26">
        <f t="shared" si="3"/>
        <v>13</v>
      </c>
      <c r="AB65" s="29">
        <f>IF(AA68=0,"- - -",AA65/AA68*100)</f>
        <v>1.0424518467435409E-2</v>
      </c>
    </row>
    <row r="66" spans="1:28" x14ac:dyDescent="0.3">
      <c r="A66" s="60" t="s">
        <v>20</v>
      </c>
      <c r="B66" s="62" t="s">
        <v>203</v>
      </c>
      <c r="C66" s="9">
        <v>0</v>
      </c>
      <c r="D66" s="3">
        <f>IF(C68=0,"- - -",C66/C68*100)</f>
        <v>0</v>
      </c>
      <c r="E66" s="2">
        <v>0</v>
      </c>
      <c r="F66" s="3">
        <f>IF(E68=0,"- - -",E66/E68*100)</f>
        <v>0</v>
      </c>
      <c r="G66" s="2">
        <v>0</v>
      </c>
      <c r="H66" s="3">
        <f>IF(G68=0,"- - -",G66/G68*100)</f>
        <v>0</v>
      </c>
      <c r="I66" s="2">
        <v>0</v>
      </c>
      <c r="J66" s="3">
        <f>IF(I68=0,"- - -",I66/I68*100)</f>
        <v>0</v>
      </c>
      <c r="K66" s="2">
        <v>0</v>
      </c>
      <c r="L66" s="3">
        <f>IF(K68=0,"- - -",K66/K68*100)</f>
        <v>0</v>
      </c>
      <c r="M66" s="2">
        <v>0</v>
      </c>
      <c r="N66" s="3">
        <f>IF(M68=0,"- - -",M66/M68*100)</f>
        <v>0</v>
      </c>
      <c r="O66" s="2">
        <v>0</v>
      </c>
      <c r="P66" s="3">
        <f>IF(O68=0,"- - -",O66/O68*100)</f>
        <v>0</v>
      </c>
      <c r="Q66" s="2">
        <v>0</v>
      </c>
      <c r="R66" s="3">
        <f>IF(Q68=0,"- - -",Q66/Q68*100)</f>
        <v>0</v>
      </c>
      <c r="S66" s="2">
        <v>0</v>
      </c>
      <c r="T66" s="3">
        <f>IF(S68=0,"- - -",S66/S68*100)</f>
        <v>0</v>
      </c>
      <c r="U66" s="2">
        <v>0</v>
      </c>
      <c r="V66" s="3">
        <f>IF(U68=0,"- - -",U66/U68*100)</f>
        <v>0</v>
      </c>
      <c r="W66" s="2">
        <v>0</v>
      </c>
      <c r="X66" s="3">
        <f>IF(W68=0,"- - -",W66/W68*100)</f>
        <v>0</v>
      </c>
      <c r="Y66" s="2">
        <v>0</v>
      </c>
      <c r="Z66" s="3">
        <f>IF(Y68=0,"- - -",Y66/Y68*100)</f>
        <v>0</v>
      </c>
      <c r="AA66" s="26">
        <f t="shared" si="3"/>
        <v>0</v>
      </c>
      <c r="AB66" s="29">
        <f>IF(AA68=0,"- - -",AA66/AA68*100)</f>
        <v>0</v>
      </c>
    </row>
    <row r="67" spans="1:28" ht="15" thickBot="1" x14ac:dyDescent="0.35">
      <c r="A67" s="66" t="s">
        <v>262</v>
      </c>
      <c r="B67" s="62"/>
      <c r="C67" s="9">
        <v>0</v>
      </c>
      <c r="D67" s="3">
        <f>IF(C68=0,"- - -",C67/C68*100)</f>
        <v>0</v>
      </c>
      <c r="E67" s="2">
        <v>1</v>
      </c>
      <c r="F67" s="3">
        <f>IF(E68=0,"- - -",E67/E68*100)</f>
        <v>4.4742729306487698E-2</v>
      </c>
      <c r="G67" s="2">
        <v>2</v>
      </c>
      <c r="H67" s="3">
        <f>IF(G68=0,"- - -",G67/G68*100)</f>
        <v>4.9850448654037885E-2</v>
      </c>
      <c r="I67" s="2">
        <v>2</v>
      </c>
      <c r="J67" s="3">
        <f>IF(I68=0,"- - -",I67/I68*100)</f>
        <v>1.5464316090620892E-2</v>
      </c>
      <c r="K67" s="2">
        <v>8</v>
      </c>
      <c r="L67" s="3">
        <f>IF(K68=0,"- - -",K67/K68*100)</f>
        <v>2.0965459405629227E-2</v>
      </c>
      <c r="M67" s="2">
        <v>3</v>
      </c>
      <c r="N67" s="3">
        <f>IF(M68=0,"- - -",M67/M68*100)</f>
        <v>8.060832415294086E-3</v>
      </c>
      <c r="O67" s="2">
        <v>2</v>
      </c>
      <c r="P67" s="3">
        <f>IF(O68=0,"- - -",O67/O68*100)</f>
        <v>1.2535255405828893E-2</v>
      </c>
      <c r="Q67" s="2">
        <v>1</v>
      </c>
      <c r="R67" s="3">
        <f>IF(Q68=0,"- - -",Q67/Q68*100)</f>
        <v>1.4058765640376775E-2</v>
      </c>
      <c r="S67" s="2">
        <v>1</v>
      </c>
      <c r="T67" s="3">
        <f>IF(S68=0,"- - -",S67/S68*100)</f>
        <v>3.787878787878788E-2</v>
      </c>
      <c r="U67" s="2">
        <v>0</v>
      </c>
      <c r="V67" s="3">
        <f>IF(U68=0,"- - -",U67/U68*100)</f>
        <v>0</v>
      </c>
      <c r="W67" s="2">
        <v>0</v>
      </c>
      <c r="X67" s="3">
        <f>IF(W68=0,"- - -",W67/W68*100)</f>
        <v>0</v>
      </c>
      <c r="Y67" s="2">
        <v>0</v>
      </c>
      <c r="Z67" s="3">
        <f>IF(Y68=0,"- - -",Y67/Y68*100)</f>
        <v>0</v>
      </c>
      <c r="AA67" s="26">
        <f t="shared" si="3"/>
        <v>20</v>
      </c>
      <c r="AB67" s="29">
        <f>IF(AA68=0,"- - -",AA67/AA68*100)</f>
        <v>1.6037720719131399E-2</v>
      </c>
    </row>
    <row r="68" spans="1:28" x14ac:dyDescent="0.3">
      <c r="A68" s="161" t="s">
        <v>153</v>
      </c>
      <c r="B68" s="162"/>
      <c r="C68" s="14">
        <f>SUM(C59:C67)</f>
        <v>585</v>
      </c>
      <c r="D68" s="15">
        <f>IF(C68=0,"- - -",C68/C68*100)</f>
        <v>100</v>
      </c>
      <c r="E68" s="16">
        <f>SUM(E59:E67)</f>
        <v>2235</v>
      </c>
      <c r="F68" s="15">
        <f>IF(E68=0,"- - -",E68/E68*100)</f>
        <v>100</v>
      </c>
      <c r="G68" s="16">
        <f>SUM(G59:G67)</f>
        <v>4012</v>
      </c>
      <c r="H68" s="15">
        <f>IF(G68=0,"- - -",G68/G68*100)</f>
        <v>100</v>
      </c>
      <c r="I68" s="16">
        <f>SUM(I59:I67)</f>
        <v>12933</v>
      </c>
      <c r="J68" s="15">
        <f>IF(I68=0,"- - -",I68/I68*100)</f>
        <v>100</v>
      </c>
      <c r="K68" s="16">
        <f>SUM(K59:K67)</f>
        <v>38158</v>
      </c>
      <c r="L68" s="15">
        <f>IF(K68=0,"- - -",K68/K68*100)</f>
        <v>100</v>
      </c>
      <c r="M68" s="16">
        <f>SUM(M59:M67)</f>
        <v>37217</v>
      </c>
      <c r="N68" s="15">
        <f>IF(M68=0,"- - -",M68/M68*100)</f>
        <v>100</v>
      </c>
      <c r="O68" s="16">
        <f>SUM(O59:O67)</f>
        <v>15955</v>
      </c>
      <c r="P68" s="15">
        <f>IF(O68=0,"- - -",O68/O68*100)</f>
        <v>100</v>
      </c>
      <c r="Q68" s="16">
        <f>SUM(Q59:Q67)</f>
        <v>7113</v>
      </c>
      <c r="R68" s="15">
        <f>IF(Q68=0,"- - -",Q68/Q68*100)</f>
        <v>100</v>
      </c>
      <c r="S68" s="16">
        <f>SUM(S59:S67)</f>
        <v>2640</v>
      </c>
      <c r="T68" s="15">
        <f>IF(S68=0,"- - -",S68/S68*100)</f>
        <v>100</v>
      </c>
      <c r="U68" s="16">
        <f>SUM(U59:U67)</f>
        <v>1001</v>
      </c>
      <c r="V68" s="15">
        <f>IF(U68=0,"- - -",U68/U68*100)</f>
        <v>100</v>
      </c>
      <c r="W68" s="16">
        <f>SUM(W59:W67)</f>
        <v>624</v>
      </c>
      <c r="X68" s="15">
        <f>IF(W68=0,"- - -",W68/W68*100)</f>
        <v>100</v>
      </c>
      <c r="Y68" s="16">
        <f>SUM(Y59:Y67)</f>
        <v>2233</v>
      </c>
      <c r="Z68" s="15">
        <f>IF(Y68=0,"- - -",Y68/Y68*100)</f>
        <v>100</v>
      </c>
      <c r="AA68" s="22">
        <f>SUM(AA59:AA67)</f>
        <v>124706</v>
      </c>
      <c r="AB68" s="23">
        <f>IF(AA68=0,"- - -",AA68/AA68*100)</f>
        <v>100</v>
      </c>
    </row>
    <row r="69" spans="1:28" ht="15" thickBot="1" x14ac:dyDescent="0.35">
      <c r="A69" s="163" t="s">
        <v>187</v>
      </c>
      <c r="B69" s="164"/>
      <c r="C69" s="18">
        <f>IF($AA68=0,"- - -",C68/$AA68*100)</f>
        <v>0.46910333103459334</v>
      </c>
      <c r="D69" s="19"/>
      <c r="E69" s="20">
        <f>IF($AA68=0,"- - -",E68/$AA68*100)</f>
        <v>1.7922152903629334</v>
      </c>
      <c r="F69" s="19"/>
      <c r="G69" s="20">
        <f>IF($AA68=0,"- - -",G68/$AA68*100)</f>
        <v>3.2171667762577587</v>
      </c>
      <c r="H69" s="19"/>
      <c r="I69" s="20">
        <f>IF($AA68=0,"- - -",I68/$AA68*100)</f>
        <v>10.370792103026318</v>
      </c>
      <c r="J69" s="19"/>
      <c r="K69" s="20">
        <f>IF($AA68=0,"- - -",K68/$AA68*100)</f>
        <v>30.598367360030792</v>
      </c>
      <c r="L69" s="19"/>
      <c r="M69" s="20">
        <f>IF($AA68=0,"- - -",M68/$AA68*100)</f>
        <v>29.843792600195663</v>
      </c>
      <c r="N69" s="19"/>
      <c r="O69" s="20">
        <f>IF($AA68=0,"- - -",O68/$AA68*100)</f>
        <v>12.794091703687071</v>
      </c>
      <c r="P69" s="19"/>
      <c r="Q69" s="20">
        <f>IF($AA68=0,"- - -",Q68/$AA68*100)</f>
        <v>5.703815373759082</v>
      </c>
      <c r="R69" s="19"/>
      <c r="S69" s="168">
        <f>IF($AA68=0,"- - -",S68/$AA68*100)</f>
        <v>2.1169791349253444</v>
      </c>
      <c r="T69" s="176"/>
      <c r="U69" s="168">
        <f>IF($AA68=0,"- - -",U68/$AA68*100)</f>
        <v>0.80268792199252648</v>
      </c>
      <c r="V69" s="176"/>
      <c r="W69" s="168">
        <f>IF($AA68=0,"- - -",W68/$AA68*100)</f>
        <v>0.50037688643689959</v>
      </c>
      <c r="X69" s="176"/>
      <c r="Y69" s="168">
        <f>IF($AA68=0,"- - -",Y68/$AA68*100)</f>
        <v>1.7906115182910205</v>
      </c>
      <c r="Z69" s="176"/>
      <c r="AA69" s="24">
        <f>IF($AA68=0,"- - -",AA68/$AA68*100)</f>
        <v>100</v>
      </c>
      <c r="AB69" s="25"/>
    </row>
    <row r="72" spans="1:28" x14ac:dyDescent="0.3">
      <c r="A72" s="1" t="s">
        <v>207</v>
      </c>
      <c r="J72" s="48"/>
      <c r="L72" s="48"/>
    </row>
    <row r="73" spans="1:28" ht="15" thickBot="1" x14ac:dyDescent="0.35"/>
    <row r="74" spans="1:28" ht="14.4" customHeight="1" x14ac:dyDescent="0.3">
      <c r="A74" s="172" t="s">
        <v>191</v>
      </c>
      <c r="B74" s="173"/>
      <c r="C74" s="32" t="s">
        <v>213</v>
      </c>
      <c r="D74" s="33"/>
      <c r="E74" s="32" t="s">
        <v>214</v>
      </c>
      <c r="F74" s="33"/>
      <c r="G74" s="32" t="s">
        <v>215</v>
      </c>
      <c r="H74" s="33"/>
      <c r="I74" s="32" t="s">
        <v>216</v>
      </c>
      <c r="J74" s="33"/>
      <c r="K74" s="32" t="s">
        <v>217</v>
      </c>
      <c r="L74" s="33"/>
      <c r="M74" s="32" t="s">
        <v>218</v>
      </c>
      <c r="N74" s="33"/>
      <c r="O74" s="32" t="s">
        <v>219</v>
      </c>
      <c r="P74" s="33"/>
      <c r="Q74" s="32" t="s">
        <v>220</v>
      </c>
      <c r="R74" s="33"/>
      <c r="S74" s="32" t="s">
        <v>221</v>
      </c>
      <c r="T74" s="33"/>
      <c r="U74" s="32" t="s">
        <v>222</v>
      </c>
      <c r="V74" s="33"/>
      <c r="W74" s="35" t="s">
        <v>153</v>
      </c>
      <c r="X74" s="36"/>
    </row>
    <row r="75" spans="1:28" ht="15" thickBot="1" x14ac:dyDescent="0.35">
      <c r="A75" s="174"/>
      <c r="B75" s="175"/>
      <c r="C75" s="37" t="s">
        <v>154</v>
      </c>
      <c r="D75" s="38" t="s">
        <v>0</v>
      </c>
      <c r="E75" s="39" t="s">
        <v>154</v>
      </c>
      <c r="F75" s="38" t="s">
        <v>0</v>
      </c>
      <c r="G75" s="39" t="s">
        <v>154</v>
      </c>
      <c r="H75" s="38" t="s">
        <v>0</v>
      </c>
      <c r="I75" s="37" t="s">
        <v>154</v>
      </c>
      <c r="J75" s="38" t="s">
        <v>0</v>
      </c>
      <c r="K75" s="37" t="s">
        <v>154</v>
      </c>
      <c r="L75" s="38" t="s">
        <v>0</v>
      </c>
      <c r="M75" s="37" t="s">
        <v>154</v>
      </c>
      <c r="N75" s="38" t="s">
        <v>0</v>
      </c>
      <c r="O75" s="37" t="s">
        <v>154</v>
      </c>
      <c r="P75" s="38" t="s">
        <v>0</v>
      </c>
      <c r="Q75" s="37" t="s">
        <v>154</v>
      </c>
      <c r="R75" s="38" t="s">
        <v>0</v>
      </c>
      <c r="S75" s="37" t="s">
        <v>154</v>
      </c>
      <c r="T75" s="38" t="s">
        <v>0</v>
      </c>
      <c r="U75" s="37" t="s">
        <v>154</v>
      </c>
      <c r="V75" s="38" t="s">
        <v>0</v>
      </c>
      <c r="W75" s="41" t="s">
        <v>154</v>
      </c>
      <c r="X75" s="42" t="s">
        <v>0</v>
      </c>
    </row>
    <row r="76" spans="1:28" x14ac:dyDescent="0.3">
      <c r="A76" s="59" t="s">
        <v>13</v>
      </c>
      <c r="B76" s="62" t="s">
        <v>203</v>
      </c>
      <c r="C76" s="8">
        <v>0</v>
      </c>
      <c r="D76" s="5">
        <f>IF(C85=0,"- - -",C76/C85*100)</f>
        <v>0</v>
      </c>
      <c r="E76" s="4">
        <v>1</v>
      </c>
      <c r="F76" s="5">
        <f>IF(E85=0,"- - -",E76/E85*100)</f>
        <v>2.3435669088352474E-2</v>
      </c>
      <c r="G76" s="4">
        <v>12</v>
      </c>
      <c r="H76" s="5">
        <f>IF(G85=0,"- - -",G76/G85*100)</f>
        <v>5.7603686635944701E-2</v>
      </c>
      <c r="I76" s="4">
        <v>21</v>
      </c>
      <c r="J76" s="5">
        <f>IF(I85=0,"- - -",I76/I85*100)</f>
        <v>4.556204031155757E-2</v>
      </c>
      <c r="K76" s="4">
        <v>14</v>
      </c>
      <c r="L76" s="5">
        <f>IF(K85=0,"- - -",K76/K85*100)</f>
        <v>3.8575994709577871E-2</v>
      </c>
      <c r="M76" s="4">
        <v>3</v>
      </c>
      <c r="N76" s="5">
        <f>IF(M85=0,"- - -",M76/M85*100)</f>
        <v>2.055216825375077E-2</v>
      </c>
      <c r="O76" s="4">
        <v>0</v>
      </c>
      <c r="P76" s="5">
        <f>IF(O85=0,"- - -",O76/O85*100)</f>
        <v>0</v>
      </c>
      <c r="Q76" s="4">
        <v>0</v>
      </c>
      <c r="R76" s="5">
        <f>IF(Q85=0,"- - -",Q76/Q85*100)</f>
        <v>0</v>
      </c>
      <c r="S76" s="4">
        <v>0</v>
      </c>
      <c r="T76" s="5">
        <f>IF(S85=0,"- - -",S76/S85*100)</f>
        <v>0</v>
      </c>
      <c r="U76" s="4">
        <v>0</v>
      </c>
      <c r="V76" s="5" t="str">
        <f>IF(U85=0,"- - -",U76/U85*100)</f>
        <v>- - -</v>
      </c>
      <c r="W76" s="26">
        <f>C76+E76+G76+I76+K76+M76+O76+Q76+S76+U76</f>
        <v>51</v>
      </c>
      <c r="X76" s="27">
        <f>IF(W85=0,"- - -",W76/W85*100)</f>
        <v>4.0896515777234271E-2</v>
      </c>
    </row>
    <row r="77" spans="1:28" x14ac:dyDescent="0.3">
      <c r="A77" s="60" t="s">
        <v>14</v>
      </c>
      <c r="B77" s="62" t="s">
        <v>203</v>
      </c>
      <c r="C77" s="9">
        <v>0</v>
      </c>
      <c r="D77" s="3">
        <f>IF(C85=0,"- - -",C77/C85*100)</f>
        <v>0</v>
      </c>
      <c r="E77" s="2">
        <v>20</v>
      </c>
      <c r="F77" s="3">
        <f>IF(E85=0,"- - -",E77/E85*100)</f>
        <v>0.46871338176704941</v>
      </c>
      <c r="G77" s="2">
        <v>104</v>
      </c>
      <c r="H77" s="3">
        <f>IF(G85=0,"- - -",G77/G85*100)</f>
        <v>0.49923195084485406</v>
      </c>
      <c r="I77" s="2">
        <v>169</v>
      </c>
      <c r="J77" s="3">
        <f>IF(I85=0,"- - -",I77/I85*100)</f>
        <v>0.36666594345967757</v>
      </c>
      <c r="K77" s="2">
        <v>136</v>
      </c>
      <c r="L77" s="3">
        <f>IF(K85=0,"- - -",K77/K85*100)</f>
        <v>0.37473823432161357</v>
      </c>
      <c r="M77" s="2">
        <v>68</v>
      </c>
      <c r="N77" s="3">
        <f>IF(M85=0,"- - -",M77/M85*100)</f>
        <v>0.46584914708501746</v>
      </c>
      <c r="O77" s="2">
        <v>20</v>
      </c>
      <c r="P77" s="3">
        <f>IF(O85=0,"- - -",O77/O85*100)</f>
        <v>0.81135902636916835</v>
      </c>
      <c r="Q77" s="2">
        <v>1</v>
      </c>
      <c r="R77" s="3">
        <f>IF(Q85=0,"- - -",Q77/Q85*100)</f>
        <v>1.0309278350515463</v>
      </c>
      <c r="S77" s="2">
        <v>0</v>
      </c>
      <c r="T77" s="3">
        <f>IF(S85=0,"- - -",S77/S85*100)</f>
        <v>0</v>
      </c>
      <c r="U77" s="2">
        <v>0</v>
      </c>
      <c r="V77" s="3" t="str">
        <f>IF(U85=0,"- - -",U77/U85*100)</f>
        <v>- - -</v>
      </c>
      <c r="W77" s="26">
        <f t="shared" ref="W77:W84" si="4">C77+E77+G77+I77+K77+M77+O77+Q77+S77+U77</f>
        <v>518</v>
      </c>
      <c r="X77" s="29">
        <f>IF(W85=0,"- - -",W77/W85*100)</f>
        <v>0.41538029750210498</v>
      </c>
    </row>
    <row r="78" spans="1:28" x14ac:dyDescent="0.3">
      <c r="A78" s="60" t="s">
        <v>15</v>
      </c>
      <c r="B78" s="62" t="s">
        <v>203</v>
      </c>
      <c r="C78" s="9">
        <v>1</v>
      </c>
      <c r="D78" s="3">
        <f>IF(C85=0,"- - -",C78/C85*100)</f>
        <v>1.6666666666666667</v>
      </c>
      <c r="E78" s="2">
        <v>50</v>
      </c>
      <c r="F78" s="3">
        <f>IF(E85=0,"- - -",E78/E85*100)</f>
        <v>1.1717834544176238</v>
      </c>
      <c r="G78" s="2">
        <v>243</v>
      </c>
      <c r="H78" s="3">
        <f>IF(G85=0,"- - -",G78/G85*100)</f>
        <v>1.1664746543778801</v>
      </c>
      <c r="I78" s="2">
        <v>421</v>
      </c>
      <c r="J78" s="3">
        <f>IF(I85=0,"- - -",I78/I85*100)</f>
        <v>0.9134104271983684</v>
      </c>
      <c r="K78" s="2">
        <v>356</v>
      </c>
      <c r="L78" s="3">
        <f>IF(K85=0,"- - -",K78/K85*100)</f>
        <v>0.98093243690069443</v>
      </c>
      <c r="M78" s="2">
        <v>172</v>
      </c>
      <c r="N78" s="3">
        <f>IF(M85=0,"- - -",M78/M85*100)</f>
        <v>1.1783243132150443</v>
      </c>
      <c r="O78" s="2">
        <v>32</v>
      </c>
      <c r="P78" s="3">
        <f>IF(O85=0,"- - -",O78/O85*100)</f>
        <v>1.2981744421906694</v>
      </c>
      <c r="Q78" s="2">
        <v>2</v>
      </c>
      <c r="R78" s="3">
        <f>IF(Q85=0,"- - -",Q78/Q85*100)</f>
        <v>2.0618556701030926</v>
      </c>
      <c r="S78" s="2">
        <v>0</v>
      </c>
      <c r="T78" s="3">
        <f>IF(S85=0,"- - -",S78/S85*100)</f>
        <v>0</v>
      </c>
      <c r="U78" s="2">
        <v>0</v>
      </c>
      <c r="V78" s="3" t="str">
        <f>IF(U85=0,"- - -",U78/U85*100)</f>
        <v>- - -</v>
      </c>
      <c r="W78" s="26">
        <f t="shared" si="4"/>
        <v>1277</v>
      </c>
      <c r="X78" s="29">
        <f>IF(W85=0,"- - -",W78/W85*100)</f>
        <v>1.0240166793632974</v>
      </c>
    </row>
    <row r="79" spans="1:28" x14ac:dyDescent="0.3">
      <c r="A79" s="60" t="s">
        <v>16</v>
      </c>
      <c r="B79" s="62" t="s">
        <v>203</v>
      </c>
      <c r="C79" s="9">
        <v>8</v>
      </c>
      <c r="D79" s="3">
        <f>IF(C85=0,"- - -",C79/C85*100)</f>
        <v>13.333333333333334</v>
      </c>
      <c r="E79" s="2">
        <v>584</v>
      </c>
      <c r="F79" s="3">
        <f>IF(E85=0,"- - -",E79/E85*100)</f>
        <v>13.686430747597845</v>
      </c>
      <c r="G79" s="2">
        <v>2909</v>
      </c>
      <c r="H79" s="3">
        <f>IF(G85=0,"- - -",G79/G85*100)</f>
        <v>13.964093701996926</v>
      </c>
      <c r="I79" s="2">
        <v>5839</v>
      </c>
      <c r="J79" s="3">
        <f>IF(I85=0,"- - -",I79/I85*100)</f>
        <v>12.668416827580224</v>
      </c>
      <c r="K79" s="2">
        <v>4736</v>
      </c>
      <c r="L79" s="3">
        <f>IF(K85=0,"- - -",K79/K85*100)</f>
        <v>13.049707924611484</v>
      </c>
      <c r="M79" s="2">
        <v>2214</v>
      </c>
      <c r="N79" s="3">
        <f>IF(M85=0,"- - -",M79/M85*100)</f>
        <v>15.16750017126807</v>
      </c>
      <c r="O79" s="2">
        <v>408</v>
      </c>
      <c r="P79" s="3">
        <f>IF(O85=0,"- - -",O79/O85*100)</f>
        <v>16.551724137931036</v>
      </c>
      <c r="Q79" s="2">
        <v>18</v>
      </c>
      <c r="R79" s="3">
        <f>IF(Q85=0,"- - -",Q79/Q85*100)</f>
        <v>18.556701030927837</v>
      </c>
      <c r="S79" s="2">
        <v>1</v>
      </c>
      <c r="T79" s="3">
        <f>IF(S85=0,"- - -",S79/S85*100)</f>
        <v>25</v>
      </c>
      <c r="U79" s="2">
        <v>0</v>
      </c>
      <c r="V79" s="3" t="str">
        <f>IF(U85=0,"- - -",U79/U85*100)</f>
        <v>- - -</v>
      </c>
      <c r="W79" s="26">
        <f t="shared" si="4"/>
        <v>16717</v>
      </c>
      <c r="X79" s="29">
        <f>IF(W85=0,"- - -",W79/W85*100)</f>
        <v>13.405236357804418</v>
      </c>
    </row>
    <row r="80" spans="1:28" x14ac:dyDescent="0.3">
      <c r="A80" s="60" t="s">
        <v>17</v>
      </c>
      <c r="B80" s="62" t="s">
        <v>203</v>
      </c>
      <c r="C80" s="9">
        <v>45</v>
      </c>
      <c r="D80" s="3">
        <f>IF(C85=0,"- - -",C80/C85*100)</f>
        <v>75</v>
      </c>
      <c r="E80" s="2">
        <v>3184</v>
      </c>
      <c r="F80" s="3">
        <f>IF(E85=0,"- - -",E80/E85*100)</f>
        <v>74.619170377314276</v>
      </c>
      <c r="G80" s="2">
        <v>15307</v>
      </c>
      <c r="H80" s="3">
        <f>IF(G85=0,"- - -",G80/G85*100)</f>
        <v>73.478302611367127</v>
      </c>
      <c r="I80" s="2">
        <v>34511</v>
      </c>
      <c r="J80" s="3">
        <f>IF(I85=0,"- - -",I80/I85*100)</f>
        <v>74.875789199626837</v>
      </c>
      <c r="K80" s="2">
        <v>26931</v>
      </c>
      <c r="L80" s="3">
        <f>IF(K85=0,"- - -",K80/K85*100)</f>
        <v>74.206436680260111</v>
      </c>
      <c r="M80" s="2">
        <v>10579</v>
      </c>
      <c r="N80" s="3">
        <f>IF(M85=0,"- - -",M80/M85*100)</f>
        <v>72.473795985476457</v>
      </c>
      <c r="O80" s="2">
        <v>1737</v>
      </c>
      <c r="P80" s="3">
        <f>IF(O85=0,"- - -",O80/O85*100)</f>
        <v>70.466531440162271</v>
      </c>
      <c r="Q80" s="2">
        <v>70</v>
      </c>
      <c r="R80" s="3">
        <f>IF(Q85=0,"- - -",Q80/Q85*100)</f>
        <v>72.164948453608247</v>
      </c>
      <c r="S80" s="2">
        <v>3</v>
      </c>
      <c r="T80" s="3">
        <f>IF(S85=0,"- - -",S80/S85*100)</f>
        <v>75</v>
      </c>
      <c r="U80" s="2">
        <v>0</v>
      </c>
      <c r="V80" s="3" t="str">
        <f>IF(U85=0,"- - -",U80/U85*100)</f>
        <v>- - -</v>
      </c>
      <c r="W80" s="26">
        <f t="shared" si="4"/>
        <v>92367</v>
      </c>
      <c r="X80" s="29">
        <f>IF(W85=0,"- - -",W80/W85*100)</f>
        <v>74.068401427368585</v>
      </c>
    </row>
    <row r="81" spans="1:28" x14ac:dyDescent="0.3">
      <c r="A81" s="60" t="s">
        <v>18</v>
      </c>
      <c r="B81" s="62" t="s">
        <v>203</v>
      </c>
      <c r="C81" s="9">
        <v>6</v>
      </c>
      <c r="D81" s="3">
        <f>IF(C85=0,"- - -",C81/C85*100)</f>
        <v>10</v>
      </c>
      <c r="E81" s="2">
        <v>425</v>
      </c>
      <c r="F81" s="3">
        <f>IF(E85=0,"- - -",E81/E85*100)</f>
        <v>9.9601593625498008</v>
      </c>
      <c r="G81" s="2">
        <v>2252</v>
      </c>
      <c r="H81" s="3">
        <f>IF(G85=0,"- - -",G81/G85*100)</f>
        <v>10.810291858678955</v>
      </c>
      <c r="I81" s="2">
        <v>5123</v>
      </c>
      <c r="J81" s="3">
        <f>IF(I85=0,"- - -",I81/I85*100)</f>
        <v>11.11496821505283</v>
      </c>
      <c r="K81" s="2">
        <v>4110</v>
      </c>
      <c r="L81" s="3">
        <f>IF(K85=0,"- - -",K81/K85*100)</f>
        <v>11.324809875454646</v>
      </c>
      <c r="M81" s="2">
        <v>1554</v>
      </c>
      <c r="N81" s="3">
        <f>IF(M85=0,"- - -",M81/M85*100)</f>
        <v>10.646023155442899</v>
      </c>
      <c r="O81" s="2">
        <v>266</v>
      </c>
      <c r="P81" s="3">
        <f>IF(O85=0,"- - -",O81/O85*100)</f>
        <v>10.791075050709939</v>
      </c>
      <c r="Q81" s="2">
        <v>6</v>
      </c>
      <c r="R81" s="3">
        <f>IF(Q85=0,"- - -",Q81/Q85*100)</f>
        <v>6.1855670103092786</v>
      </c>
      <c r="S81" s="2">
        <v>0</v>
      </c>
      <c r="T81" s="3">
        <f>IF(S85=0,"- - -",S81/S85*100)</f>
        <v>0</v>
      </c>
      <c r="U81" s="2">
        <v>0</v>
      </c>
      <c r="V81" s="3" t="str">
        <f>IF(U85=0,"- - -",U81/U85*100)</f>
        <v>- - -</v>
      </c>
      <c r="W81" s="26">
        <f t="shared" si="4"/>
        <v>13742</v>
      </c>
      <c r="X81" s="29">
        <f>IF(W85=0,"- - -",W81/W85*100)</f>
        <v>11.019606270799086</v>
      </c>
    </row>
    <row r="82" spans="1:28" x14ac:dyDescent="0.3">
      <c r="A82" s="60" t="s">
        <v>19</v>
      </c>
      <c r="B82" s="62" t="s">
        <v>203</v>
      </c>
      <c r="C82" s="9">
        <v>0</v>
      </c>
      <c r="D82" s="3">
        <f>IF(C85=0,"- - -",C82/C85*100)</f>
        <v>0</v>
      </c>
      <c r="E82" s="2">
        <v>1</v>
      </c>
      <c r="F82" s="3">
        <f>IF(E85=0,"- - -",E82/E85*100)</f>
        <v>2.3435669088352474E-2</v>
      </c>
      <c r="G82" s="2">
        <v>2</v>
      </c>
      <c r="H82" s="3">
        <f>IF(G85=0,"- - -",G82/G85*100)</f>
        <v>9.6006144393241174E-3</v>
      </c>
      <c r="I82" s="2">
        <v>3</v>
      </c>
      <c r="J82" s="3">
        <f>IF(I85=0,"- - -",I82/I85*100)</f>
        <v>6.5088629016510817E-3</v>
      </c>
      <c r="K82" s="2">
        <v>4</v>
      </c>
      <c r="L82" s="3">
        <f>IF(K85=0,"- - -",K82/K85*100)</f>
        <v>1.1021712774165107E-2</v>
      </c>
      <c r="M82" s="2">
        <v>2</v>
      </c>
      <c r="N82" s="3">
        <f>IF(M85=0,"- - -",M82/M85*100)</f>
        <v>1.3701445502500515E-2</v>
      </c>
      <c r="O82" s="2">
        <v>1</v>
      </c>
      <c r="P82" s="3">
        <f>IF(O85=0,"- - -",O82/O85*100)</f>
        <v>4.0567951318458417E-2</v>
      </c>
      <c r="Q82" s="2">
        <v>0</v>
      </c>
      <c r="R82" s="3">
        <f>IF(Q85=0,"- - -",Q82/Q85*100)</f>
        <v>0</v>
      </c>
      <c r="S82" s="2">
        <v>0</v>
      </c>
      <c r="T82" s="3">
        <f>IF(S85=0,"- - -",S82/S85*100)</f>
        <v>0</v>
      </c>
      <c r="U82" s="2">
        <v>0</v>
      </c>
      <c r="V82" s="3" t="str">
        <f>IF(U85=0,"- - -",U82/U85*100)</f>
        <v>- - -</v>
      </c>
      <c r="W82" s="26">
        <f t="shared" si="4"/>
        <v>13</v>
      </c>
      <c r="X82" s="29">
        <f>IF(W85=0,"- - -",W82/W85*100)</f>
        <v>1.0424602060863639E-2</v>
      </c>
    </row>
    <row r="83" spans="1:28" x14ac:dyDescent="0.3">
      <c r="A83" s="60" t="s">
        <v>20</v>
      </c>
      <c r="B83" s="62" t="s">
        <v>203</v>
      </c>
      <c r="C83" s="9">
        <v>0</v>
      </c>
      <c r="D83" s="3">
        <f>IF(C85=0,"- - -",C83/C85*100)</f>
        <v>0</v>
      </c>
      <c r="E83" s="2">
        <v>0</v>
      </c>
      <c r="F83" s="3">
        <f>IF(E85=0,"- - -",E83/E85*100)</f>
        <v>0</v>
      </c>
      <c r="G83" s="2">
        <v>0</v>
      </c>
      <c r="H83" s="3">
        <f>IF(G85=0,"- - -",G83/G85*100)</f>
        <v>0</v>
      </c>
      <c r="I83" s="2">
        <v>0</v>
      </c>
      <c r="J83" s="3">
        <f>IF(I85=0,"- - -",I83/I85*100)</f>
        <v>0</v>
      </c>
      <c r="K83" s="2">
        <v>0</v>
      </c>
      <c r="L83" s="3">
        <f>IF(K85=0,"- - -",K83/K85*100)</f>
        <v>0</v>
      </c>
      <c r="M83" s="2">
        <v>0</v>
      </c>
      <c r="N83" s="3">
        <f>IF(M85=0,"- - -",M83/M85*100)</f>
        <v>0</v>
      </c>
      <c r="O83" s="2">
        <v>0</v>
      </c>
      <c r="P83" s="3">
        <f>IF(O85=0,"- - -",O83/O85*100)</f>
        <v>0</v>
      </c>
      <c r="Q83" s="2">
        <v>0</v>
      </c>
      <c r="R83" s="3">
        <f>IF(Q85=0,"- - -",Q83/Q85*100)</f>
        <v>0</v>
      </c>
      <c r="S83" s="2">
        <v>0</v>
      </c>
      <c r="T83" s="3">
        <f>IF(S85=0,"- - -",S83/S85*100)</f>
        <v>0</v>
      </c>
      <c r="U83" s="2">
        <v>0</v>
      </c>
      <c r="V83" s="3" t="str">
        <f>IF(U85=0,"- - -",U83/U85*100)</f>
        <v>- - -</v>
      </c>
      <c r="W83" s="26">
        <f t="shared" si="4"/>
        <v>0</v>
      </c>
      <c r="X83" s="29">
        <f>IF(W85=0,"- - -",W83/W85*100)</f>
        <v>0</v>
      </c>
    </row>
    <row r="84" spans="1:28" ht="15" thickBot="1" x14ac:dyDescent="0.35">
      <c r="A84" s="66" t="s">
        <v>262</v>
      </c>
      <c r="B84" s="62"/>
      <c r="C84" s="9">
        <v>0</v>
      </c>
      <c r="D84" s="3">
        <f>IF(C85=0,"- - -",C84/C85*100)</f>
        <v>0</v>
      </c>
      <c r="E84" s="2">
        <v>2</v>
      </c>
      <c r="F84" s="3">
        <f>IF(E85=0,"- - -",E84/E85*100)</f>
        <v>4.6871338176704948E-2</v>
      </c>
      <c r="G84" s="2">
        <v>3</v>
      </c>
      <c r="H84" s="3">
        <f>IF(G85=0,"- - -",G84/G85*100)</f>
        <v>1.4400921658986175E-2</v>
      </c>
      <c r="I84" s="2">
        <v>4</v>
      </c>
      <c r="J84" s="3">
        <f>IF(I85=0,"- - -",I84/I85*100)</f>
        <v>8.6784838688681084E-3</v>
      </c>
      <c r="K84" s="2">
        <v>5</v>
      </c>
      <c r="L84" s="3">
        <f>IF(K85=0,"- - -",K84/K85*100)</f>
        <v>1.3777140967706381E-2</v>
      </c>
      <c r="M84" s="2">
        <v>5</v>
      </c>
      <c r="N84" s="3">
        <f>IF(M85=0,"- - -",M84/M85*100)</f>
        <v>3.4253613756251286E-2</v>
      </c>
      <c r="O84" s="2">
        <v>1</v>
      </c>
      <c r="P84" s="3">
        <f>IF(O85=0,"- - -",O84/O85*100)</f>
        <v>4.0567951318458417E-2</v>
      </c>
      <c r="Q84" s="2">
        <v>0</v>
      </c>
      <c r="R84" s="3">
        <f>IF(Q85=0,"- - -",Q84/Q85*100)</f>
        <v>0</v>
      </c>
      <c r="S84" s="2">
        <v>0</v>
      </c>
      <c r="T84" s="3">
        <f>IF(S85=0,"- - -",S84/S85*100)</f>
        <v>0</v>
      </c>
      <c r="U84" s="2">
        <v>0</v>
      </c>
      <c r="V84" s="3" t="str">
        <f>IF(U85=0,"- - -",U84/U85*100)</f>
        <v>- - -</v>
      </c>
      <c r="W84" s="26">
        <f t="shared" si="4"/>
        <v>20</v>
      </c>
      <c r="X84" s="29">
        <f>IF(W85=0,"- - -",W84/W85*100)</f>
        <v>1.6037849324405599E-2</v>
      </c>
    </row>
    <row r="85" spans="1:28" x14ac:dyDescent="0.3">
      <c r="A85" s="161" t="s">
        <v>153</v>
      </c>
      <c r="B85" s="162"/>
      <c r="C85" s="14">
        <f>SUM(C76:C84)</f>
        <v>60</v>
      </c>
      <c r="D85" s="15">
        <f>IF(C85=0,"- - -",C85/C85*100)</f>
        <v>100</v>
      </c>
      <c r="E85" s="16">
        <f>SUM(E76:E84)</f>
        <v>4267</v>
      </c>
      <c r="F85" s="15">
        <f>IF(E85=0,"- - -",E85/E85*100)</f>
        <v>100</v>
      </c>
      <c r="G85" s="16">
        <f>SUM(G76:G84)</f>
        <v>20832</v>
      </c>
      <c r="H85" s="15">
        <f>IF(G85=0,"- - -",G85/G85*100)</f>
        <v>100</v>
      </c>
      <c r="I85" s="16">
        <f>SUM(I76:I84)</f>
        <v>46091</v>
      </c>
      <c r="J85" s="15">
        <f>IF(I85=0,"- - -",I85/I85*100)</f>
        <v>100</v>
      </c>
      <c r="K85" s="16">
        <f>SUM(K76:K84)</f>
        <v>36292</v>
      </c>
      <c r="L85" s="15">
        <f>IF(K85=0,"- - -",K85/K85*100)</f>
        <v>100</v>
      </c>
      <c r="M85" s="16">
        <f>SUM(M76:M84)</f>
        <v>14597</v>
      </c>
      <c r="N85" s="15">
        <f>IF(M85=0,"- - -",M85/M85*100)</f>
        <v>100</v>
      </c>
      <c r="O85" s="16">
        <f>SUM(O76:O84)</f>
        <v>2465</v>
      </c>
      <c r="P85" s="15">
        <f>IF(O85=0,"- - -",O85/O85*100)</f>
        <v>100</v>
      </c>
      <c r="Q85" s="16">
        <f>SUM(Q76:Q84)</f>
        <v>97</v>
      </c>
      <c r="R85" s="15">
        <f>IF(Q85=0,"- - -",Q85/Q85*100)</f>
        <v>100</v>
      </c>
      <c r="S85" s="16">
        <f>SUM(S76:S84)</f>
        <v>4</v>
      </c>
      <c r="T85" s="15">
        <f>IF(S85=0,"- - -",S85/S85*100)</f>
        <v>100</v>
      </c>
      <c r="U85" s="16">
        <f>SUM(U76:U84)</f>
        <v>0</v>
      </c>
      <c r="V85" s="15" t="str">
        <f>IF(U85=0,"- - -",U85/U85*100)</f>
        <v>- - -</v>
      </c>
      <c r="W85" s="22">
        <f>SUM(W76:W84)</f>
        <v>124705</v>
      </c>
      <c r="X85" s="23">
        <f>IF(W85=0,"- - -",W85/W85*100)</f>
        <v>100</v>
      </c>
    </row>
    <row r="86" spans="1:28" ht="15" thickBot="1" x14ac:dyDescent="0.35">
      <c r="A86" s="163" t="s">
        <v>615</v>
      </c>
      <c r="B86" s="164"/>
      <c r="C86" s="18">
        <f>IF($W85=0,"- - -",C85/$W85*100)</f>
        <v>4.8113547973216791E-2</v>
      </c>
      <c r="D86" s="19"/>
      <c r="E86" s="20">
        <f>IF($W85=0,"- - -",E85/$W85*100)</f>
        <v>3.4216751533619338</v>
      </c>
      <c r="F86" s="19"/>
      <c r="G86" s="20">
        <f>IF($W85=0,"- - -",G85/$W85*100)</f>
        <v>16.705023856300873</v>
      </c>
      <c r="H86" s="19"/>
      <c r="I86" s="20">
        <f>IF($W85=0,"- - -",I85/$W85*100)</f>
        <v>36.960025660558919</v>
      </c>
      <c r="J86" s="19"/>
      <c r="K86" s="20">
        <f>IF($W85=0,"- - -",K85/$W85*100)</f>
        <v>29.102281384066398</v>
      </c>
      <c r="L86" s="19"/>
      <c r="M86" s="20">
        <f>IF($W85=0,"- - -",M85/$W85*100)</f>
        <v>11.705224329417426</v>
      </c>
      <c r="N86" s="19"/>
      <c r="O86" s="20">
        <f>IF($W85=0,"- - -",O85/$W85*100)</f>
        <v>1.9766649292329896</v>
      </c>
      <c r="P86" s="19"/>
      <c r="Q86" s="20">
        <f>IF($W85=0,"- - -",Q85/$W85*100)</f>
        <v>7.7783569223367141E-2</v>
      </c>
      <c r="R86" s="19"/>
      <c r="S86" s="20">
        <f>IF($W85=0,"- - -",S85/$W85*100)</f>
        <v>3.2075698648811194E-3</v>
      </c>
      <c r="T86" s="19"/>
      <c r="U86" s="20">
        <f>IF($W85=0,"- - -",U85/$W85*100)</f>
        <v>0</v>
      </c>
      <c r="V86" s="19"/>
      <c r="W86" s="24">
        <f>IF($W85=0,"- - -",W85/$W85*100)</f>
        <v>100</v>
      </c>
      <c r="X86" s="25"/>
    </row>
    <row r="87" spans="1:28" x14ac:dyDescent="0.3">
      <c r="A87" s="63"/>
    </row>
    <row r="89" spans="1:28" x14ac:dyDescent="0.3">
      <c r="A89" s="49" t="s">
        <v>227</v>
      </c>
      <c r="J89" s="48"/>
      <c r="L89" s="48"/>
    </row>
    <row r="90" spans="1:28" ht="15" thickBot="1" x14ac:dyDescent="0.35"/>
    <row r="91" spans="1:28" ht="14.4" customHeight="1" x14ac:dyDescent="0.3">
      <c r="A91" s="172" t="s">
        <v>191</v>
      </c>
      <c r="B91" s="173"/>
      <c r="C91" s="32" t="s">
        <v>1</v>
      </c>
      <c r="D91" s="33"/>
      <c r="E91" s="33" t="s">
        <v>2</v>
      </c>
      <c r="F91" s="33"/>
      <c r="G91" s="33" t="s">
        <v>3</v>
      </c>
      <c r="H91" s="33"/>
      <c r="I91" s="33" t="s">
        <v>4</v>
      </c>
      <c r="J91" s="33"/>
      <c r="K91" s="33" t="s">
        <v>5</v>
      </c>
      <c r="L91" s="33"/>
      <c r="M91" s="33" t="s">
        <v>6</v>
      </c>
      <c r="N91" s="33"/>
      <c r="O91" s="33" t="s">
        <v>7</v>
      </c>
      <c r="P91" s="33"/>
      <c r="Q91" s="33" t="s">
        <v>8</v>
      </c>
      <c r="R91" s="33"/>
      <c r="S91" s="33" t="s">
        <v>9</v>
      </c>
      <c r="T91" s="33"/>
      <c r="U91" s="33" t="s">
        <v>10</v>
      </c>
      <c r="V91" s="33"/>
      <c r="W91" s="33" t="s">
        <v>11</v>
      </c>
      <c r="X91" s="33"/>
      <c r="Y91" s="33" t="s">
        <v>127</v>
      </c>
      <c r="Z91" s="33"/>
      <c r="AA91" s="35" t="s">
        <v>153</v>
      </c>
      <c r="AB91" s="36"/>
    </row>
    <row r="92" spans="1:28" ht="15" thickBot="1" x14ac:dyDescent="0.35">
      <c r="A92" s="174"/>
      <c r="B92" s="175"/>
      <c r="C92" s="37" t="s">
        <v>154</v>
      </c>
      <c r="D92" s="38" t="s">
        <v>0</v>
      </c>
      <c r="E92" s="39" t="s">
        <v>154</v>
      </c>
      <c r="F92" s="38" t="s">
        <v>0</v>
      </c>
      <c r="G92" s="39" t="s">
        <v>154</v>
      </c>
      <c r="H92" s="38" t="s">
        <v>0</v>
      </c>
      <c r="I92" s="37" t="s">
        <v>154</v>
      </c>
      <c r="J92" s="38" t="s">
        <v>0</v>
      </c>
      <c r="K92" s="37" t="s">
        <v>154</v>
      </c>
      <c r="L92" s="38" t="s">
        <v>0</v>
      </c>
      <c r="M92" s="37" t="s">
        <v>154</v>
      </c>
      <c r="N92" s="38" t="s">
        <v>0</v>
      </c>
      <c r="O92" s="37" t="s">
        <v>154</v>
      </c>
      <c r="P92" s="38" t="s">
        <v>0</v>
      </c>
      <c r="Q92" s="37" t="s">
        <v>154</v>
      </c>
      <c r="R92" s="38" t="s">
        <v>0</v>
      </c>
      <c r="S92" s="37" t="s">
        <v>154</v>
      </c>
      <c r="T92" s="38" t="s">
        <v>0</v>
      </c>
      <c r="U92" s="37" t="s">
        <v>154</v>
      </c>
      <c r="V92" s="38" t="s">
        <v>0</v>
      </c>
      <c r="W92" s="37" t="s">
        <v>154</v>
      </c>
      <c r="X92" s="38" t="s">
        <v>0</v>
      </c>
      <c r="Y92" s="37" t="s">
        <v>154</v>
      </c>
      <c r="Z92" s="38" t="s">
        <v>0</v>
      </c>
      <c r="AA92" s="41" t="s">
        <v>154</v>
      </c>
      <c r="AB92" s="42" t="s">
        <v>0</v>
      </c>
    </row>
    <row r="93" spans="1:28" x14ac:dyDescent="0.3">
      <c r="A93" s="59" t="s">
        <v>13</v>
      </c>
      <c r="B93" s="62" t="s">
        <v>203</v>
      </c>
      <c r="C93" s="8">
        <v>10</v>
      </c>
      <c r="D93" s="5">
        <f>IF(C102=0,"- - -",C93/C102*100)</f>
        <v>7.5757575757575761</v>
      </c>
      <c r="E93" s="4">
        <v>6</v>
      </c>
      <c r="F93" s="5">
        <f>IF(E102=0,"- - -",E93/E102*100)</f>
        <v>1.1173184357541899</v>
      </c>
      <c r="G93" s="4">
        <v>0</v>
      </c>
      <c r="H93" s="5">
        <f>IF(G102=0,"- - -",G93/G102*100)</f>
        <v>0</v>
      </c>
      <c r="I93" s="4">
        <v>0</v>
      </c>
      <c r="J93" s="5">
        <f>IF(I102=0,"- - -",I93/I102*100)</f>
        <v>0</v>
      </c>
      <c r="K93" s="4">
        <v>2</v>
      </c>
      <c r="L93" s="5">
        <f>IF(K102=0,"- - -",K93/K102*100)</f>
        <v>3.4135518006485753E-2</v>
      </c>
      <c r="M93" s="4">
        <v>9</v>
      </c>
      <c r="N93" s="5">
        <f>IF(M102=0,"- - -",M93/M102*100)</f>
        <v>3.8247418299264799E-2</v>
      </c>
      <c r="O93" s="4">
        <v>20</v>
      </c>
      <c r="P93" s="5">
        <f>IF(O102=0,"- - -",O93/O102*100)</f>
        <v>4.0317703503608436E-2</v>
      </c>
      <c r="Q93" s="4">
        <v>6</v>
      </c>
      <c r="R93" s="5">
        <f>IF(Q102=0,"- - -",Q93/Q102*100)</f>
        <v>1.7261219792865361E-2</v>
      </c>
      <c r="S93" s="4">
        <v>1</v>
      </c>
      <c r="T93" s="5">
        <f>IF(S102=0,"- - -",S93/S102*100)</f>
        <v>1.1471836641046231E-2</v>
      </c>
      <c r="U93" s="4">
        <v>0</v>
      </c>
      <c r="V93" s="5">
        <f>IF(U102=0,"- - -",U93/U102*100)</f>
        <v>0</v>
      </c>
      <c r="W93" s="4">
        <v>0</v>
      </c>
      <c r="X93" s="5">
        <f>IF(W102=0,"- - -",W93/W102*100)</f>
        <v>0</v>
      </c>
      <c r="Y93" s="4">
        <v>0</v>
      </c>
      <c r="Z93" s="5" t="str">
        <f>IF(Y102=0,"- - -",Y93/Y102*100)</f>
        <v>- - -</v>
      </c>
      <c r="AA93" s="26">
        <f>C93+E93+G93+I93+K93+M93+O93+Q93+S93+U93+W93+Y93</f>
        <v>54</v>
      </c>
      <c r="AB93" s="27">
        <f>IF(AA102=0,"- - -",AA93/AA102*100)</f>
        <v>4.2528391639233228E-2</v>
      </c>
    </row>
    <row r="94" spans="1:28" x14ac:dyDescent="0.3">
      <c r="A94" s="60" t="s">
        <v>14</v>
      </c>
      <c r="B94" s="62" t="s">
        <v>203</v>
      </c>
      <c r="C94" s="9">
        <v>79</v>
      </c>
      <c r="D94" s="3">
        <f>IF(C102=0,"- - -",C94/C102*100)</f>
        <v>59.848484848484851</v>
      </c>
      <c r="E94" s="2">
        <v>392</v>
      </c>
      <c r="F94" s="3">
        <f>IF(E102=0,"- - -",E94/E102*100)</f>
        <v>72.998137802607076</v>
      </c>
      <c r="G94" s="2">
        <v>93</v>
      </c>
      <c r="H94" s="3">
        <f>IF(G102=0,"- - -",G94/G102*100)</f>
        <v>11.111111111111111</v>
      </c>
      <c r="I94" s="2">
        <v>1</v>
      </c>
      <c r="J94" s="3">
        <f>IF(I102=0,"- - -",I94/I102*100)</f>
        <v>5.6211354693648116E-2</v>
      </c>
      <c r="K94" s="2">
        <v>2</v>
      </c>
      <c r="L94" s="3">
        <f>IF(K102=0,"- - -",K94/K102*100)</f>
        <v>3.4135518006485753E-2</v>
      </c>
      <c r="M94" s="2">
        <v>5</v>
      </c>
      <c r="N94" s="3">
        <f>IF(M102=0,"- - -",M94/M102*100)</f>
        <v>2.1248565721813776E-2</v>
      </c>
      <c r="O94" s="2">
        <v>2</v>
      </c>
      <c r="P94" s="3">
        <f>IF(O102=0,"- - -",O94/O102*100)</f>
        <v>4.0317703503608433E-3</v>
      </c>
      <c r="Q94" s="2">
        <v>0</v>
      </c>
      <c r="R94" s="3">
        <f>IF(Q102=0,"- - -",Q94/Q102*100)</f>
        <v>0</v>
      </c>
      <c r="S94" s="2">
        <v>0</v>
      </c>
      <c r="T94" s="3">
        <f>IF(S102=0,"- - -",S94/S102*100)</f>
        <v>0</v>
      </c>
      <c r="U94" s="2">
        <v>0</v>
      </c>
      <c r="V94" s="3">
        <f>IF(U102=0,"- - -",U94/U102*100)</f>
        <v>0</v>
      </c>
      <c r="W94" s="2">
        <v>0</v>
      </c>
      <c r="X94" s="3">
        <f>IF(W102=0,"- - -",W94/W102*100)</f>
        <v>0</v>
      </c>
      <c r="Y94" s="2">
        <v>0</v>
      </c>
      <c r="Z94" s="3" t="str">
        <f>IF(Y102=0,"- - -",Y94/Y102*100)</f>
        <v>- - -</v>
      </c>
      <c r="AA94" s="26">
        <f t="shared" ref="AA94:AA101" si="5">C94+E94+G94+I94+K94+M94+O94+Q94+S94+U94+W94+Y94</f>
        <v>574</v>
      </c>
      <c r="AB94" s="29">
        <f>IF(AA102=0,"- - -",AA94/AA102*100)</f>
        <v>0.45206105186888657</v>
      </c>
    </row>
    <row r="95" spans="1:28" x14ac:dyDescent="0.3">
      <c r="A95" s="60" t="s">
        <v>15</v>
      </c>
      <c r="B95" s="62" t="s">
        <v>203</v>
      </c>
      <c r="C95" s="9">
        <v>11</v>
      </c>
      <c r="D95" s="3">
        <f>IF(C102=0,"- - -",C95/C102*100)</f>
        <v>8.3333333333333321</v>
      </c>
      <c r="E95" s="2">
        <v>129</v>
      </c>
      <c r="F95" s="3">
        <f>IF(E102=0,"- - -",E95/E102*100)</f>
        <v>24.022346368715084</v>
      </c>
      <c r="G95" s="2">
        <v>588</v>
      </c>
      <c r="H95" s="3">
        <f>IF(G102=0,"- - -",G95/G102*100)</f>
        <v>70.25089605734766</v>
      </c>
      <c r="I95" s="2">
        <v>643</v>
      </c>
      <c r="J95" s="3">
        <f>IF(I102=0,"- - -",I95/I102*100)</f>
        <v>36.143901068015737</v>
      </c>
      <c r="K95" s="2">
        <v>144</v>
      </c>
      <c r="L95" s="3">
        <f>IF(K102=0,"- - -",K95/K102*100)</f>
        <v>2.4577572964669741</v>
      </c>
      <c r="M95" s="2">
        <v>21</v>
      </c>
      <c r="N95" s="3">
        <f>IF(M102=0,"- - -",M95/M102*100)</f>
        <v>8.9243976031617864E-2</v>
      </c>
      <c r="O95" s="2">
        <v>11</v>
      </c>
      <c r="P95" s="3">
        <f>IF(O102=0,"- - -",O95/O102*100)</f>
        <v>2.2174736926984639E-2</v>
      </c>
      <c r="Q95" s="2">
        <v>3</v>
      </c>
      <c r="R95" s="3">
        <f>IF(Q102=0,"- - -",Q95/Q102*100)</f>
        <v>8.6306098964326807E-3</v>
      </c>
      <c r="S95" s="2">
        <v>1</v>
      </c>
      <c r="T95" s="3">
        <f>IF(S102=0,"- - -",S95/S102*100)</f>
        <v>1.1471836641046231E-2</v>
      </c>
      <c r="U95" s="2">
        <v>0</v>
      </c>
      <c r="V95" s="3">
        <f>IF(U102=0,"- - -",U95/U102*100)</f>
        <v>0</v>
      </c>
      <c r="W95" s="2">
        <v>0</v>
      </c>
      <c r="X95" s="3">
        <f>IF(W102=0,"- - -",W95/W102*100)</f>
        <v>0</v>
      </c>
      <c r="Y95" s="2">
        <v>0</v>
      </c>
      <c r="Z95" s="3" t="str">
        <f>IF(Y102=0,"- - -",Y95/Y102*100)</f>
        <v>- - -</v>
      </c>
      <c r="AA95" s="26">
        <f t="shared" si="5"/>
        <v>1551</v>
      </c>
      <c r="AB95" s="29">
        <f>IF(AA102=0,"- - -",AA95/AA102*100)</f>
        <v>1.2215099154157545</v>
      </c>
    </row>
    <row r="96" spans="1:28" x14ac:dyDescent="0.3">
      <c r="A96" s="60" t="s">
        <v>16</v>
      </c>
      <c r="B96" s="62" t="s">
        <v>203</v>
      </c>
      <c r="C96" s="9">
        <v>7</v>
      </c>
      <c r="D96" s="3">
        <f>IF(C102=0,"- - -",C96/C102*100)</f>
        <v>5.3030303030303028</v>
      </c>
      <c r="E96" s="2">
        <v>9</v>
      </c>
      <c r="F96" s="3">
        <f>IF(E102=0,"- - -",E96/E102*100)</f>
        <v>1.6759776536312849</v>
      </c>
      <c r="G96" s="2">
        <v>150</v>
      </c>
      <c r="H96" s="3">
        <f>IF(G102=0,"- - -",G96/G102*100)</f>
        <v>17.921146953405017</v>
      </c>
      <c r="I96" s="2">
        <v>1050</v>
      </c>
      <c r="J96" s="3">
        <f>IF(I102=0,"- - -",I96/I102*100)</f>
        <v>59.021922428330519</v>
      </c>
      <c r="K96" s="2">
        <v>3919</v>
      </c>
      <c r="L96" s="3">
        <f>IF(K102=0,"- - -",K96/K102*100)</f>
        <v>66.888547533708817</v>
      </c>
      <c r="M96" s="2">
        <v>6962</v>
      </c>
      <c r="N96" s="3">
        <f>IF(M102=0,"- - -",M96/M102*100)</f>
        <v>29.586502911053504</v>
      </c>
      <c r="O96" s="2">
        <v>4746</v>
      </c>
      <c r="P96" s="3">
        <f>IF(O102=0,"- - -",O96/O102*100)</f>
        <v>9.5673910414062817</v>
      </c>
      <c r="Q96" s="2">
        <v>1080</v>
      </c>
      <c r="R96" s="3">
        <f>IF(Q102=0,"- - -",Q96/Q102*100)</f>
        <v>3.1070195627157653</v>
      </c>
      <c r="S96" s="2">
        <v>181</v>
      </c>
      <c r="T96" s="3">
        <f>IF(S102=0,"- - -",S96/S102*100)</f>
        <v>2.0764024320293681</v>
      </c>
      <c r="U96" s="2">
        <v>31</v>
      </c>
      <c r="V96" s="3">
        <f>IF(U102=0,"- - -",U96/U102*100)</f>
        <v>2.745792736935341</v>
      </c>
      <c r="W96" s="2">
        <v>6</v>
      </c>
      <c r="X96" s="3">
        <f>IF(W102=0,"- - -",W96/W102*100)</f>
        <v>6.8965517241379306</v>
      </c>
      <c r="Y96" s="2">
        <v>0</v>
      </c>
      <c r="Z96" s="3" t="str">
        <f>IF(Y102=0,"- - -",Y96/Y102*100)</f>
        <v>- - -</v>
      </c>
      <c r="AA96" s="26">
        <f t="shared" si="5"/>
        <v>18141</v>
      </c>
      <c r="AB96" s="29">
        <f>IF(AA102=0,"- - -",AA96/AA102*100)</f>
        <v>14.287176902357961</v>
      </c>
    </row>
    <row r="97" spans="1:28" x14ac:dyDescent="0.3">
      <c r="A97" s="60" t="s">
        <v>17</v>
      </c>
      <c r="B97" s="62" t="s">
        <v>203</v>
      </c>
      <c r="C97" s="9">
        <v>20</v>
      </c>
      <c r="D97" s="3">
        <f>IF(C102=0,"- - -",C97/C102*100)</f>
        <v>15.151515151515152</v>
      </c>
      <c r="E97" s="2">
        <v>1</v>
      </c>
      <c r="F97" s="3">
        <f>IF(E102=0,"- - -",E97/E102*100)</f>
        <v>0.18621973929236499</v>
      </c>
      <c r="G97" s="2">
        <v>6</v>
      </c>
      <c r="H97" s="3">
        <f>IF(G102=0,"- - -",G97/G102*100)</f>
        <v>0.71684587813620071</v>
      </c>
      <c r="I97" s="2">
        <v>84</v>
      </c>
      <c r="J97" s="3">
        <f>IF(I102=0,"- - -",I97/I102*100)</f>
        <v>4.7217537942664416</v>
      </c>
      <c r="K97" s="2">
        <v>1744</v>
      </c>
      <c r="L97" s="3">
        <f>IF(K102=0,"- - -",K97/K102*100)</f>
        <v>29.766171701655576</v>
      </c>
      <c r="M97" s="2">
        <v>15675</v>
      </c>
      <c r="N97" s="3">
        <f>IF(M102=0,"- - -",M97/M102*100)</f>
        <v>66.614253537886185</v>
      </c>
      <c r="O97" s="2">
        <v>40280</v>
      </c>
      <c r="P97" s="3">
        <f>IF(O102=0,"- - -",O97/O102*100)</f>
        <v>81.199854856267379</v>
      </c>
      <c r="Q97" s="2">
        <v>27779</v>
      </c>
      <c r="R97" s="3">
        <f>IF(Q102=0,"- - -",Q97/Q102*100)</f>
        <v>79.916570771001147</v>
      </c>
      <c r="S97" s="2">
        <v>6468</v>
      </c>
      <c r="T97" s="3">
        <f>IF(S102=0,"- - -",S97/S102*100)</f>
        <v>74.199839394287025</v>
      </c>
      <c r="U97" s="2">
        <v>771</v>
      </c>
      <c r="V97" s="3">
        <f>IF(U102=0,"- - -",U97/U102*100)</f>
        <v>68.290522586359614</v>
      </c>
      <c r="W97" s="2">
        <v>50</v>
      </c>
      <c r="X97" s="3">
        <f>IF(W102=0,"- - -",W97/W102*100)</f>
        <v>57.47126436781609</v>
      </c>
      <c r="Y97" s="2">
        <v>0</v>
      </c>
      <c r="Z97" s="3" t="str">
        <f>IF(Y102=0,"- - -",Y97/Y102*100)</f>
        <v>- - -</v>
      </c>
      <c r="AA97" s="26">
        <f t="shared" si="5"/>
        <v>92878</v>
      </c>
      <c r="AB97" s="29">
        <f>IF(AA102=0,"- - -",AA97/AA102*100)</f>
        <v>73.147258493864882</v>
      </c>
    </row>
    <row r="98" spans="1:28" x14ac:dyDescent="0.3">
      <c r="A98" s="60" t="s">
        <v>18</v>
      </c>
      <c r="B98" s="62" t="s">
        <v>203</v>
      </c>
      <c r="C98" s="9">
        <v>4</v>
      </c>
      <c r="D98" s="3">
        <f>IF(C102=0,"- - -",C98/C102*100)</f>
        <v>3.0303030303030303</v>
      </c>
      <c r="E98" s="2">
        <v>0</v>
      </c>
      <c r="F98" s="3">
        <f>IF(E102=0,"- - -",E98/E102*100)</f>
        <v>0</v>
      </c>
      <c r="G98" s="2">
        <v>0</v>
      </c>
      <c r="H98" s="3">
        <f>IF(G102=0,"- - -",G98/G102*100)</f>
        <v>0</v>
      </c>
      <c r="I98" s="2">
        <v>0</v>
      </c>
      <c r="J98" s="3">
        <f>IF(I102=0,"- - -",I98/I102*100)</f>
        <v>0</v>
      </c>
      <c r="K98" s="2">
        <v>48</v>
      </c>
      <c r="L98" s="3">
        <f>IF(K102=0,"- - -",K98/K102*100)</f>
        <v>0.81925243215565802</v>
      </c>
      <c r="M98" s="2">
        <v>849</v>
      </c>
      <c r="N98" s="3">
        <f>IF(M102=0,"- - -",M98/M102*100)</f>
        <v>3.6080064595639798</v>
      </c>
      <c r="O98" s="2">
        <v>4535</v>
      </c>
      <c r="P98" s="3">
        <f>IF(O102=0,"- - -",O98/O102*100)</f>
        <v>9.1420392694432131</v>
      </c>
      <c r="Q98" s="2">
        <v>5885</v>
      </c>
      <c r="R98" s="3">
        <f>IF(Q102=0,"- - -",Q98/Q102*100)</f>
        <v>16.930379746835442</v>
      </c>
      <c r="S98" s="2">
        <v>2063</v>
      </c>
      <c r="T98" s="3">
        <f>IF(S102=0,"- - -",S98/S102*100)</f>
        <v>23.666398990478378</v>
      </c>
      <c r="U98" s="2">
        <v>327</v>
      </c>
      <c r="V98" s="3">
        <f>IF(U102=0,"- - -",U98/U102*100)</f>
        <v>28.96368467670505</v>
      </c>
      <c r="W98" s="2">
        <v>31</v>
      </c>
      <c r="X98" s="3">
        <f>IF(W102=0,"- - -",W98/W102*100)</f>
        <v>35.632183908045981</v>
      </c>
      <c r="Y98" s="2">
        <v>0</v>
      </c>
      <c r="Z98" s="3" t="str">
        <f>IF(Y102=0,"- - -",Y98/Y102*100)</f>
        <v>- - -</v>
      </c>
      <c r="AA98" s="26">
        <f t="shared" si="5"/>
        <v>13742</v>
      </c>
      <c r="AB98" s="29">
        <f>IF(AA102=0,"- - -",AA98/AA102*100)</f>
        <v>10.822688109376722</v>
      </c>
    </row>
    <row r="99" spans="1:28" x14ac:dyDescent="0.3">
      <c r="A99" s="60" t="s">
        <v>19</v>
      </c>
      <c r="B99" s="62" t="s">
        <v>203</v>
      </c>
      <c r="C99" s="9">
        <v>0</v>
      </c>
      <c r="D99" s="3">
        <f>IF(C102=0,"- - -",C99/C102*100)</f>
        <v>0</v>
      </c>
      <c r="E99" s="2">
        <v>0</v>
      </c>
      <c r="F99" s="3">
        <f>IF(E102=0,"- - -",E99/E102*100)</f>
        <v>0</v>
      </c>
      <c r="G99" s="2">
        <v>0</v>
      </c>
      <c r="H99" s="3">
        <f>IF(G102=0,"- - -",G99/G102*100)</f>
        <v>0</v>
      </c>
      <c r="I99" s="2">
        <v>0</v>
      </c>
      <c r="J99" s="3">
        <f>IF(I102=0,"- - -",I99/I102*100)</f>
        <v>0</v>
      </c>
      <c r="K99" s="2">
        <v>0</v>
      </c>
      <c r="L99" s="3">
        <f>IF(K102=0,"- - -",K99/K102*100)</f>
        <v>0</v>
      </c>
      <c r="M99" s="2">
        <v>3</v>
      </c>
      <c r="N99" s="3">
        <f>IF(M102=0,"- - -",M99/M102*100)</f>
        <v>1.2749139433088268E-2</v>
      </c>
      <c r="O99" s="2">
        <v>4</v>
      </c>
      <c r="P99" s="3">
        <f>IF(O102=0,"- - -",O99/O102*100)</f>
        <v>8.0635407007216865E-3</v>
      </c>
      <c r="Q99" s="2">
        <v>4</v>
      </c>
      <c r="R99" s="3">
        <f>IF(Q102=0,"- - -",Q99/Q102*100)</f>
        <v>1.150747986191024E-2</v>
      </c>
      <c r="S99" s="2">
        <v>2</v>
      </c>
      <c r="T99" s="3">
        <f>IF(S102=0,"- - -",S99/S102*100)</f>
        <v>2.2943673282092462E-2</v>
      </c>
      <c r="U99" s="2">
        <v>0</v>
      </c>
      <c r="V99" s="3">
        <f>IF(U102=0,"- - -",U99/U102*100)</f>
        <v>0</v>
      </c>
      <c r="W99" s="2">
        <v>0</v>
      </c>
      <c r="X99" s="3">
        <f>IF(W102=0,"- - -",W99/W102*100)</f>
        <v>0</v>
      </c>
      <c r="Y99" s="2">
        <v>0</v>
      </c>
      <c r="Z99" s="3" t="str">
        <f>IF(Y102=0,"- - -",Y99/Y102*100)</f>
        <v>- - -</v>
      </c>
      <c r="AA99" s="26">
        <f t="shared" si="5"/>
        <v>13</v>
      </c>
      <c r="AB99" s="29">
        <f>IF(AA102=0,"- - -",AA99/AA102*100)</f>
        <v>1.0238316505741333E-2</v>
      </c>
    </row>
    <row r="100" spans="1:28" x14ac:dyDescent="0.3">
      <c r="A100" s="60" t="s">
        <v>20</v>
      </c>
      <c r="B100" s="62" t="s">
        <v>203</v>
      </c>
      <c r="C100" s="9">
        <v>0</v>
      </c>
      <c r="D100" s="3">
        <f>IF(C102=0,"- - -",C100/C102*100)</f>
        <v>0</v>
      </c>
      <c r="E100" s="2">
        <v>0</v>
      </c>
      <c r="F100" s="3">
        <f>IF(E102=0,"- - -",E100/E102*100)</f>
        <v>0</v>
      </c>
      <c r="G100" s="2">
        <v>0</v>
      </c>
      <c r="H100" s="3">
        <f>IF(G102=0,"- - -",G100/G102*100)</f>
        <v>0</v>
      </c>
      <c r="I100" s="2">
        <v>0</v>
      </c>
      <c r="J100" s="3">
        <f>IF(I102=0,"- - -",I100/I102*100)</f>
        <v>0</v>
      </c>
      <c r="K100" s="2">
        <v>0</v>
      </c>
      <c r="L100" s="3">
        <f>IF(K102=0,"- - -",K100/K102*100)</f>
        <v>0</v>
      </c>
      <c r="M100" s="2">
        <v>0</v>
      </c>
      <c r="N100" s="3">
        <f>IF(M102=0,"- - -",M100/M102*100)</f>
        <v>0</v>
      </c>
      <c r="O100" s="2">
        <v>0</v>
      </c>
      <c r="P100" s="3">
        <f>IF(O102=0,"- - -",O100/O102*100)</f>
        <v>0</v>
      </c>
      <c r="Q100" s="2">
        <v>0</v>
      </c>
      <c r="R100" s="3">
        <f>IF(Q102=0,"- - -",Q100/Q102*100)</f>
        <v>0</v>
      </c>
      <c r="S100" s="2">
        <v>0</v>
      </c>
      <c r="T100" s="3">
        <f>IF(S102=0,"- - -",S100/S102*100)</f>
        <v>0</v>
      </c>
      <c r="U100" s="2">
        <v>0</v>
      </c>
      <c r="V100" s="3">
        <f>IF(U102=0,"- - -",U100/U102*100)</f>
        <v>0</v>
      </c>
      <c r="W100" s="2">
        <v>0</v>
      </c>
      <c r="X100" s="3">
        <f>IF(W102=0,"- - -",W100/W102*100)</f>
        <v>0</v>
      </c>
      <c r="Y100" s="2">
        <v>0</v>
      </c>
      <c r="Z100" s="3" t="str">
        <f>IF(Y102=0,"- - -",Y100/Y102*100)</f>
        <v>- - -</v>
      </c>
      <c r="AA100" s="26">
        <f t="shared" si="5"/>
        <v>0</v>
      </c>
      <c r="AB100" s="29">
        <f>IF(AA102=0,"- - -",AA100/AA102*100)</f>
        <v>0</v>
      </c>
    </row>
    <row r="101" spans="1:28" ht="15" thickBot="1" x14ac:dyDescent="0.35">
      <c r="A101" s="66" t="s">
        <v>262</v>
      </c>
      <c r="B101" s="62"/>
      <c r="C101" s="9">
        <v>1</v>
      </c>
      <c r="D101" s="3">
        <f>IF(C102=0,"- - -",C101/C102*100)</f>
        <v>0.75757575757575757</v>
      </c>
      <c r="E101" s="2">
        <v>0</v>
      </c>
      <c r="F101" s="3">
        <f>IF(E102=0,"- - -",E101/E102*100)</f>
        <v>0</v>
      </c>
      <c r="G101" s="2">
        <v>0</v>
      </c>
      <c r="H101" s="3">
        <f>IF(G102=0,"- - -",G101/G102*100)</f>
        <v>0</v>
      </c>
      <c r="I101" s="2">
        <v>1</v>
      </c>
      <c r="J101" s="3">
        <f>IF(I102=0,"- - -",I101/I102*100)</f>
        <v>5.6211354693648116E-2</v>
      </c>
      <c r="K101" s="2">
        <v>0</v>
      </c>
      <c r="L101" s="3">
        <f>IF(K102=0,"- - -",K101/K102*100)</f>
        <v>0</v>
      </c>
      <c r="M101" s="2">
        <v>7</v>
      </c>
      <c r="N101" s="3">
        <f>IF(M102=0,"- - -",M101/M102*100)</f>
        <v>2.9747992010539289E-2</v>
      </c>
      <c r="O101" s="2">
        <v>8</v>
      </c>
      <c r="P101" s="3">
        <f>IF(O102=0,"- - -",O101/O102*100)</f>
        <v>1.6127081401443373E-2</v>
      </c>
      <c r="Q101" s="2">
        <v>3</v>
      </c>
      <c r="R101" s="3">
        <f>IF(Q102=0,"- - -",Q101/Q102*100)</f>
        <v>8.6306098964326807E-3</v>
      </c>
      <c r="S101" s="2">
        <v>1</v>
      </c>
      <c r="T101" s="3">
        <f>IF(S102=0,"- - -",S101/S102*100)</f>
        <v>1.1471836641046231E-2</v>
      </c>
      <c r="U101" s="2">
        <v>0</v>
      </c>
      <c r="V101" s="3">
        <f>IF(U102=0,"- - -",U101/U102*100)</f>
        <v>0</v>
      </c>
      <c r="W101" s="2">
        <v>0</v>
      </c>
      <c r="X101" s="3">
        <f>IF(W102=0,"- - -",W101/W102*100)</f>
        <v>0</v>
      </c>
      <c r="Y101" s="2">
        <v>0</v>
      </c>
      <c r="Z101" s="3" t="str">
        <f>IF(Y102=0,"- - -",Y101/Y102*100)</f>
        <v>- - -</v>
      </c>
      <c r="AA101" s="26">
        <f t="shared" si="5"/>
        <v>21</v>
      </c>
      <c r="AB101" s="29">
        <f>IF(AA102=0,"- - -",AA101/AA102*100)</f>
        <v>1.6538818970812923E-2</v>
      </c>
    </row>
    <row r="102" spans="1:28" x14ac:dyDescent="0.3">
      <c r="A102" s="170" t="s">
        <v>153</v>
      </c>
      <c r="B102" s="171"/>
      <c r="C102" s="14">
        <f>SUM(C93:C101)</f>
        <v>132</v>
      </c>
      <c r="D102" s="15">
        <f>IF(C102=0,"- - -",C102/C102*100)</f>
        <v>100</v>
      </c>
      <c r="E102" s="16">
        <f>SUM(E93:E101)</f>
        <v>537</v>
      </c>
      <c r="F102" s="15">
        <f>IF(E102=0,"- - -",E102/E102*100)</f>
        <v>100</v>
      </c>
      <c r="G102" s="16">
        <f>SUM(G93:G101)</f>
        <v>837</v>
      </c>
      <c r="H102" s="15">
        <f>IF(G102=0,"- - -",G102/G102*100)</f>
        <v>100</v>
      </c>
      <c r="I102" s="16">
        <f>SUM(I93:I101)</f>
        <v>1779</v>
      </c>
      <c r="J102" s="15">
        <f>IF(I102=0,"- - -",I102/I102*100)</f>
        <v>100</v>
      </c>
      <c r="K102" s="16">
        <f>SUM(K93:K101)</f>
        <v>5859</v>
      </c>
      <c r="L102" s="15">
        <f>IF(K102=0,"- - -",K102/K102*100)</f>
        <v>100</v>
      </c>
      <c r="M102" s="16">
        <f>SUM(M93:M101)</f>
        <v>23531</v>
      </c>
      <c r="N102" s="15">
        <f>IF(M102=0,"- - -",M102/M102*100)</f>
        <v>100</v>
      </c>
      <c r="O102" s="16">
        <f>SUM(O93:O101)</f>
        <v>49606</v>
      </c>
      <c r="P102" s="15">
        <f>IF(O102=0,"- - -",O102/O102*100)</f>
        <v>100</v>
      </c>
      <c r="Q102" s="16">
        <f>SUM(Q93:Q101)</f>
        <v>34760</v>
      </c>
      <c r="R102" s="15">
        <f>IF(Q102=0,"- - -",Q102/Q102*100)</f>
        <v>100</v>
      </c>
      <c r="S102" s="16">
        <f>SUM(S93:S101)</f>
        <v>8717</v>
      </c>
      <c r="T102" s="15">
        <f>IF(S102=0,"- - -",S102/S102*100)</f>
        <v>100</v>
      </c>
      <c r="U102" s="16">
        <f>SUM(U93:U101)</f>
        <v>1129</v>
      </c>
      <c r="V102" s="15">
        <f>IF(U102=0,"- - -",U102/U102*100)</f>
        <v>100</v>
      </c>
      <c r="W102" s="16">
        <f>SUM(W93:W101)</f>
        <v>87</v>
      </c>
      <c r="X102" s="15">
        <f>IF(W102=0,"- - -",W102/W102*100)</f>
        <v>100</v>
      </c>
      <c r="Y102" s="16">
        <f>SUM(Y93:Y101)</f>
        <v>0</v>
      </c>
      <c r="Z102" s="15" t="str">
        <f>IF(Y102=0,"- - -",Y102/Y102*100)</f>
        <v>- - -</v>
      </c>
      <c r="AA102" s="22">
        <f>SUM(AA93:AA101)</f>
        <v>126974</v>
      </c>
      <c r="AB102" s="23">
        <f>IF(AA102=0,"- - -",AA102/AA102*100)</f>
        <v>100</v>
      </c>
    </row>
    <row r="103" spans="1:28" ht="15" thickBot="1" x14ac:dyDescent="0.35">
      <c r="A103" s="163" t="s">
        <v>616</v>
      </c>
      <c r="B103" s="164"/>
      <c r="C103" s="18">
        <f>IF($AA102=0,"- - -",C102/$AA102*100)</f>
        <v>0.10395829067368122</v>
      </c>
      <c r="D103" s="19"/>
      <c r="E103" s="20">
        <f>IF($AA102=0,"- - -",E102/$AA102*100)</f>
        <v>0.42292122796793047</v>
      </c>
      <c r="F103" s="19"/>
      <c r="G103" s="20">
        <f>IF($AA102=0,"- - -",G102/$AA102*100)</f>
        <v>0.65919007040811506</v>
      </c>
      <c r="H103" s="19"/>
      <c r="I103" s="20">
        <f>IF($AA102=0,"- - -",I102/$AA102*100)</f>
        <v>1.4010742356702945</v>
      </c>
      <c r="J103" s="19"/>
      <c r="K103" s="20">
        <f>IF($AA102=0,"- - -",K102/$AA102*100)</f>
        <v>4.614330492856805</v>
      </c>
      <c r="L103" s="19"/>
      <c r="M103" s="20">
        <f>IF($AA102=0,"- - -",M102/$AA102*100)</f>
        <v>18.532140438199946</v>
      </c>
      <c r="N103" s="19"/>
      <c r="O103" s="20">
        <f>IF($AA102=0,"- - -",O102/$AA102*100)</f>
        <v>39.06784066029266</v>
      </c>
      <c r="P103" s="19"/>
      <c r="Q103" s="20">
        <f>IF($AA102=0,"- - -",Q102/$AA102*100)</f>
        <v>27.375683210736057</v>
      </c>
      <c r="R103" s="19"/>
      <c r="S103" s="20">
        <f>IF($AA102=0,"- - -",S102/$AA102*100)</f>
        <v>6.8651849985036302</v>
      </c>
      <c r="T103" s="19"/>
      <c r="U103" s="20">
        <f>IF($AA102=0,"- - -",U102/$AA102*100)</f>
        <v>0.88915841038322807</v>
      </c>
      <c r="V103" s="19"/>
      <c r="W103" s="20">
        <f>IF($AA102=0,"- - -",W102/$AA102*100)</f>
        <v>6.8517964307653528E-2</v>
      </c>
      <c r="X103" s="19"/>
      <c r="Y103" s="20">
        <f>IF($AA102=0,"- - -",Y102/$AA102*100)</f>
        <v>0</v>
      </c>
      <c r="Z103" s="19"/>
      <c r="AA103" s="24">
        <f>IF($AA102=0,"- - -",AA102/$AA102*100)</f>
        <v>100</v>
      </c>
      <c r="AB103" s="25"/>
    </row>
    <row r="104" spans="1:28" x14ac:dyDescent="0.3">
      <c r="A104" s="155" t="s">
        <v>545</v>
      </c>
      <c r="B104" s="156"/>
      <c r="C104" s="156"/>
      <c r="D104" s="156"/>
      <c r="E104" s="156"/>
    </row>
    <row r="106" spans="1:28" x14ac:dyDescent="0.3">
      <c r="A106" s="49" t="s">
        <v>232</v>
      </c>
      <c r="J106" s="48"/>
      <c r="L106" s="48"/>
    </row>
    <row r="107" spans="1:28" ht="15" thickBot="1" x14ac:dyDescent="0.35"/>
    <row r="108" spans="1:28" ht="14.4" customHeight="1" x14ac:dyDescent="0.3">
      <c r="A108" s="172" t="s">
        <v>191</v>
      </c>
      <c r="B108" s="173"/>
      <c r="C108" s="32" t="s">
        <v>423</v>
      </c>
      <c r="D108" s="33"/>
      <c r="E108" s="33" t="s">
        <v>424</v>
      </c>
      <c r="F108" s="33"/>
      <c r="G108" s="33" t="s">
        <v>425</v>
      </c>
      <c r="H108" s="33"/>
      <c r="I108" s="33" t="s">
        <v>426</v>
      </c>
      <c r="J108" s="33"/>
      <c r="K108" s="35" t="s">
        <v>153</v>
      </c>
      <c r="L108" s="36"/>
    </row>
    <row r="109" spans="1:28" ht="15" thickBot="1" x14ac:dyDescent="0.35">
      <c r="A109" s="174"/>
      <c r="B109" s="175"/>
      <c r="C109" s="37" t="s">
        <v>154</v>
      </c>
      <c r="D109" s="38" t="s">
        <v>0</v>
      </c>
      <c r="E109" s="39" t="s">
        <v>154</v>
      </c>
      <c r="F109" s="38" t="s">
        <v>0</v>
      </c>
      <c r="G109" s="39" t="s">
        <v>154</v>
      </c>
      <c r="H109" s="38" t="s">
        <v>0</v>
      </c>
      <c r="I109" s="37" t="s">
        <v>154</v>
      </c>
      <c r="J109" s="38" t="s">
        <v>0</v>
      </c>
      <c r="K109" s="41" t="s">
        <v>154</v>
      </c>
      <c r="L109" s="42" t="s">
        <v>0</v>
      </c>
    </row>
    <row r="110" spans="1:28" x14ac:dyDescent="0.3">
      <c r="A110" s="59" t="s">
        <v>13</v>
      </c>
      <c r="B110" s="62" t="s">
        <v>203</v>
      </c>
      <c r="C110" s="8">
        <v>0</v>
      </c>
      <c r="D110" s="5">
        <f>IF(C119=0,"- - -",C110/C119*100)</f>
        <v>0</v>
      </c>
      <c r="E110" s="4">
        <v>30</v>
      </c>
      <c r="F110" s="5">
        <f>IF(E119=0,"- - -",E110/E119*100)</f>
        <v>4.6141778304135843E-2</v>
      </c>
      <c r="G110" s="4">
        <v>24</v>
      </c>
      <c r="H110" s="5">
        <f>IF(G119=0,"- - -",G110/G119*100)</f>
        <v>3.8750302736740128E-2</v>
      </c>
      <c r="I110" s="4">
        <v>0</v>
      </c>
      <c r="J110" s="5" t="str">
        <f>IF($I$119=0,"-    ",I110/$I$119*100)</f>
        <v xml:space="preserve">-    </v>
      </c>
      <c r="K110" s="26">
        <f>C110+E110+G110+I110</f>
        <v>54</v>
      </c>
      <c r="L110" s="27">
        <f>IF(K119=0,"- - -",K110/K119*100)</f>
        <v>4.2528391639233228E-2</v>
      </c>
    </row>
    <row r="111" spans="1:28" x14ac:dyDescent="0.3">
      <c r="A111" s="60" t="s">
        <v>14</v>
      </c>
      <c r="B111" s="62" t="s">
        <v>203</v>
      </c>
      <c r="C111" s="9">
        <v>3</v>
      </c>
      <c r="D111" s="3">
        <f>IF(C119=0,"- - -",C111/C119*100)</f>
        <v>13.636363636363635</v>
      </c>
      <c r="E111" s="2">
        <v>301</v>
      </c>
      <c r="F111" s="3">
        <f>IF(E119=0,"- - -",E111/E119*100)</f>
        <v>0.46295584231816295</v>
      </c>
      <c r="G111" s="2">
        <v>270</v>
      </c>
      <c r="H111" s="3">
        <f>IF(G119=0,"- - -",G111/G119*100)</f>
        <v>0.4359409057883265</v>
      </c>
      <c r="I111" s="2">
        <v>0</v>
      </c>
      <c r="J111" s="5" t="str">
        <f t="shared" ref="J111:J118" si="6">IF($I$119=0,"-    ",I111/$I$119*100)</f>
        <v xml:space="preserve">-    </v>
      </c>
      <c r="K111" s="26">
        <f t="shared" ref="K111:K118" si="7">C111+E111+G111+I111</f>
        <v>574</v>
      </c>
      <c r="L111" s="29">
        <f>IF(K119=0,"- - -",K111/K119*100)</f>
        <v>0.45206105186888657</v>
      </c>
    </row>
    <row r="112" spans="1:28" x14ac:dyDescent="0.3">
      <c r="A112" s="60" t="s">
        <v>15</v>
      </c>
      <c r="B112" s="62" t="s">
        <v>203</v>
      </c>
      <c r="C112" s="9">
        <v>0</v>
      </c>
      <c r="D112" s="3">
        <f>IF(C119=0,"- - -",C112/C119*100)</f>
        <v>0</v>
      </c>
      <c r="E112" s="2">
        <v>822</v>
      </c>
      <c r="F112" s="3">
        <f>IF(E119=0,"- - -",E112/E119*100)</f>
        <v>1.2642847255333221</v>
      </c>
      <c r="G112" s="2">
        <v>729</v>
      </c>
      <c r="H112" s="3">
        <f>IF(G119=0,"- - -",G112/G119*100)</f>
        <v>1.1770404456284815</v>
      </c>
      <c r="I112" s="2">
        <v>0</v>
      </c>
      <c r="J112" s="5" t="str">
        <f t="shared" si="6"/>
        <v xml:space="preserve">-    </v>
      </c>
      <c r="K112" s="26">
        <f t="shared" si="7"/>
        <v>1551</v>
      </c>
      <c r="L112" s="29">
        <f>IF(K119=0,"- - -",K112/K119*100)</f>
        <v>1.2215099154157545</v>
      </c>
    </row>
    <row r="113" spans="1:12" x14ac:dyDescent="0.3">
      <c r="A113" s="60" t="s">
        <v>16</v>
      </c>
      <c r="B113" s="62" t="s">
        <v>203</v>
      </c>
      <c r="C113" s="9">
        <v>1</v>
      </c>
      <c r="D113" s="3">
        <f>IF(C119=0,"- - -",C113/C119*100)</f>
        <v>4.5454545454545459</v>
      </c>
      <c r="E113" s="2">
        <v>9634</v>
      </c>
      <c r="F113" s="3">
        <f>IF(E119=0,"- - -",E113/E119*100)</f>
        <v>14.817663072734824</v>
      </c>
      <c r="G113" s="2">
        <v>8506</v>
      </c>
      <c r="H113" s="3">
        <f>IF(G119=0,"- - -",G113/G119*100)</f>
        <v>13.73375312827965</v>
      </c>
      <c r="I113" s="2">
        <v>0</v>
      </c>
      <c r="J113" s="5" t="str">
        <f t="shared" si="6"/>
        <v xml:space="preserve">-    </v>
      </c>
      <c r="K113" s="26">
        <f t="shared" si="7"/>
        <v>18141</v>
      </c>
      <c r="L113" s="29">
        <f>IF(K119=0,"- - -",K113/K119*100)</f>
        <v>14.287176902357961</v>
      </c>
    </row>
    <row r="114" spans="1:12" x14ac:dyDescent="0.3">
      <c r="A114" s="60" t="s">
        <v>17</v>
      </c>
      <c r="B114" s="62" t="s">
        <v>203</v>
      </c>
      <c r="C114" s="9">
        <v>18</v>
      </c>
      <c r="D114" s="3">
        <f>IF(C119=0,"- - -",C114/C119*100)</f>
        <v>81.818181818181827</v>
      </c>
      <c r="E114" s="2">
        <v>47210</v>
      </c>
      <c r="F114" s="3">
        <f>IF(E119=0,"- - -",E114/E119*100)</f>
        <v>72.611778457941767</v>
      </c>
      <c r="G114" s="2">
        <v>45650</v>
      </c>
      <c r="H114" s="3">
        <f>IF(G119=0,"- - -",G114/G119*100)</f>
        <v>73.706304997174456</v>
      </c>
      <c r="I114" s="2">
        <v>0</v>
      </c>
      <c r="J114" s="5" t="str">
        <f t="shared" si="6"/>
        <v xml:space="preserve">-    </v>
      </c>
      <c r="K114" s="26">
        <f t="shared" si="7"/>
        <v>92878</v>
      </c>
      <c r="L114" s="29">
        <f>IF(K119=0,"- - -",K114/K119*100)</f>
        <v>73.147258493864882</v>
      </c>
    </row>
    <row r="115" spans="1:12" x14ac:dyDescent="0.3">
      <c r="A115" s="60" t="s">
        <v>18</v>
      </c>
      <c r="B115" s="62" t="s">
        <v>203</v>
      </c>
      <c r="C115" s="9">
        <v>0</v>
      </c>
      <c r="D115" s="3">
        <f>IF(C119=0,"- - -",C115/C119*100)</f>
        <v>0</v>
      </c>
      <c r="E115" s="2">
        <v>7004</v>
      </c>
      <c r="F115" s="3">
        <f>IF(E119=0,"- - -",E115/E119*100)</f>
        <v>10.772567174738915</v>
      </c>
      <c r="G115" s="2">
        <v>6738</v>
      </c>
      <c r="H115" s="3">
        <f>IF(G119=0,"- - -",G115/G119*100)</f>
        <v>10.879147493339792</v>
      </c>
      <c r="I115" s="2">
        <v>0</v>
      </c>
      <c r="J115" s="5" t="str">
        <f t="shared" si="6"/>
        <v xml:space="preserve">-    </v>
      </c>
      <c r="K115" s="26">
        <f t="shared" si="7"/>
        <v>13742</v>
      </c>
      <c r="L115" s="29">
        <f>IF(K119=0,"- - -",K115/K119*100)</f>
        <v>10.822688109376722</v>
      </c>
    </row>
    <row r="116" spans="1:12" x14ac:dyDescent="0.3">
      <c r="A116" s="60" t="s">
        <v>19</v>
      </c>
      <c r="B116" s="62" t="s">
        <v>203</v>
      </c>
      <c r="C116" s="9">
        <v>0</v>
      </c>
      <c r="D116" s="3">
        <f>IF(C119=0,"- - -",C116/C119*100)</f>
        <v>0</v>
      </c>
      <c r="E116" s="2">
        <v>4</v>
      </c>
      <c r="F116" s="3">
        <f>IF(E119=0,"- - -",E116/E119*100)</f>
        <v>6.1522371072181116E-3</v>
      </c>
      <c r="G116" s="2">
        <v>9</v>
      </c>
      <c r="H116" s="3">
        <f>IF(G119=0,"- - -",G116/G119*100)</f>
        <v>1.4531363526277548E-2</v>
      </c>
      <c r="I116" s="2">
        <v>0</v>
      </c>
      <c r="J116" s="5" t="str">
        <f t="shared" si="6"/>
        <v xml:space="preserve">-    </v>
      </c>
      <c r="K116" s="26">
        <f t="shared" si="7"/>
        <v>13</v>
      </c>
      <c r="L116" s="29">
        <f>IF(K119=0,"- - -",K116/K119*100)</f>
        <v>1.0238316505741333E-2</v>
      </c>
    </row>
    <row r="117" spans="1:12" x14ac:dyDescent="0.3">
      <c r="A117" s="60" t="s">
        <v>20</v>
      </c>
      <c r="B117" s="62" t="s">
        <v>203</v>
      </c>
      <c r="C117" s="9">
        <v>0</v>
      </c>
      <c r="D117" s="3">
        <f>IF(C119=0,"- - -",C117/C119*100)</f>
        <v>0</v>
      </c>
      <c r="E117" s="2">
        <v>0</v>
      </c>
      <c r="F117" s="3">
        <f>IF(E119=0,"- - -",E117/E119*100)</f>
        <v>0</v>
      </c>
      <c r="G117" s="2">
        <v>0</v>
      </c>
      <c r="H117" s="3">
        <f>IF(G119=0,"- - -",G117/G119*100)</f>
        <v>0</v>
      </c>
      <c r="I117" s="2">
        <v>0</v>
      </c>
      <c r="J117" s="5" t="str">
        <f t="shared" si="6"/>
        <v xml:space="preserve">-    </v>
      </c>
      <c r="K117" s="26">
        <f t="shared" si="7"/>
        <v>0</v>
      </c>
      <c r="L117" s="29">
        <f>IF(K119=0,"- - -",K117/K119*100)</f>
        <v>0</v>
      </c>
    </row>
    <row r="118" spans="1:12" ht="15" thickBot="1" x14ac:dyDescent="0.35">
      <c r="A118" s="66" t="s">
        <v>262</v>
      </c>
      <c r="B118" s="62"/>
      <c r="C118" s="9">
        <v>0</v>
      </c>
      <c r="D118" s="3">
        <f>IF(C119=0,"- - -",C118/C119*100)</f>
        <v>0</v>
      </c>
      <c r="E118" s="2">
        <v>12</v>
      </c>
      <c r="F118" s="3">
        <f>IF(E119=0,"- - -",E118/E119*100)</f>
        <v>1.8456711321654336E-2</v>
      </c>
      <c r="G118" s="2">
        <v>9</v>
      </c>
      <c r="H118" s="3">
        <f>IF(G119=0,"- - -",G118/G119*100)</f>
        <v>1.4531363526277548E-2</v>
      </c>
      <c r="I118" s="2">
        <v>0</v>
      </c>
      <c r="J118" s="5" t="str">
        <f t="shared" si="6"/>
        <v xml:space="preserve">-    </v>
      </c>
      <c r="K118" s="26">
        <f t="shared" si="7"/>
        <v>21</v>
      </c>
      <c r="L118" s="29">
        <f>IF(K119=0,"- - -",K118/K119*100)</f>
        <v>1.6538818970812923E-2</v>
      </c>
    </row>
    <row r="119" spans="1:12" x14ac:dyDescent="0.3">
      <c r="A119" s="161" t="s">
        <v>153</v>
      </c>
      <c r="B119" s="162"/>
      <c r="C119" s="14">
        <f>SUM(C110:C118)</f>
        <v>22</v>
      </c>
      <c r="D119" s="15">
        <f>IF(C119=0,"- - -",C119/C119*100)</f>
        <v>100</v>
      </c>
      <c r="E119" s="16">
        <f>SUM(E110:E118)</f>
        <v>65017</v>
      </c>
      <c r="F119" s="15">
        <f>IF(E119=0,"- - -",E119/E119*100)</f>
        <v>100</v>
      </c>
      <c r="G119" s="16">
        <f>SUM(G110:G118)</f>
        <v>61935</v>
      </c>
      <c r="H119" s="15">
        <f>IF(G119=0,"- - -",G119/G119*100)</f>
        <v>100</v>
      </c>
      <c r="I119" s="16">
        <f>SUM(I110:I118)</f>
        <v>0</v>
      </c>
      <c r="J119" s="15" t="str">
        <f>IF($I$119=0,"-    ",I119/$I$119*100)</f>
        <v xml:space="preserve">-    </v>
      </c>
      <c r="K119" s="22">
        <f>SUM(K110:K118)</f>
        <v>126974</v>
      </c>
      <c r="L119" s="23">
        <f>IF(K119=0,"- - -",K119/K119*100)</f>
        <v>100</v>
      </c>
    </row>
    <row r="120" spans="1:12" ht="15" thickBot="1" x14ac:dyDescent="0.35">
      <c r="A120" s="163" t="s">
        <v>245</v>
      </c>
      <c r="B120" s="164"/>
      <c r="C120" s="18">
        <f>IF($K119=0,"- - -",C119/$K119*100)</f>
        <v>1.7326381778946871E-2</v>
      </c>
      <c r="D120" s="19"/>
      <c r="E120" s="20">
        <f>IF($K119=0,"- - -",E119/$K119*100)</f>
        <v>51.204971096444943</v>
      </c>
      <c r="F120" s="19"/>
      <c r="G120" s="20">
        <f>IF($K119=0,"- - -",G119/$K119*100)</f>
        <v>48.777702521776114</v>
      </c>
      <c r="H120" s="19"/>
      <c r="I120" s="20">
        <f>IF($K119=0,"- - -",I119/$K119*100)</f>
        <v>0</v>
      </c>
      <c r="J120" s="19"/>
      <c r="K120" s="24">
        <f>IF($K119=0,"- - -",K119/$K119*100)</f>
        <v>100</v>
      </c>
      <c r="L120" s="25"/>
    </row>
    <row r="123" spans="1:12" x14ac:dyDescent="0.3">
      <c r="A123" s="51" t="s">
        <v>249</v>
      </c>
      <c r="J123" s="48"/>
      <c r="L123" s="48"/>
    </row>
    <row r="124" spans="1:12" ht="15" thickBot="1" x14ac:dyDescent="0.35"/>
    <row r="125" spans="1:12" ht="14.4" customHeight="1" x14ac:dyDescent="0.3">
      <c r="A125" s="172" t="s">
        <v>191</v>
      </c>
      <c r="B125" s="173"/>
      <c r="C125" s="32" t="s">
        <v>259</v>
      </c>
      <c r="D125" s="33"/>
      <c r="E125" s="33" t="s">
        <v>260</v>
      </c>
      <c r="F125" s="33"/>
      <c r="G125" s="33" t="s">
        <v>261</v>
      </c>
      <c r="H125" s="33"/>
      <c r="I125" s="33" t="s">
        <v>262</v>
      </c>
      <c r="J125" s="33"/>
      <c r="K125" s="35" t="s">
        <v>153</v>
      </c>
      <c r="L125" s="36"/>
    </row>
    <row r="126" spans="1:12" ht="15" thickBot="1" x14ac:dyDescent="0.35">
      <c r="A126" s="174"/>
      <c r="B126" s="175"/>
      <c r="C126" s="37" t="s">
        <v>154</v>
      </c>
      <c r="D126" s="38" t="s">
        <v>0</v>
      </c>
      <c r="E126" s="39" t="s">
        <v>154</v>
      </c>
      <c r="F126" s="38" t="s">
        <v>0</v>
      </c>
      <c r="G126" s="39" t="s">
        <v>154</v>
      </c>
      <c r="H126" s="38" t="s">
        <v>0</v>
      </c>
      <c r="I126" s="37" t="s">
        <v>154</v>
      </c>
      <c r="J126" s="38" t="s">
        <v>0</v>
      </c>
      <c r="K126" s="41" t="s">
        <v>154</v>
      </c>
      <c r="L126" s="42" t="s">
        <v>0</v>
      </c>
    </row>
    <row r="127" spans="1:12" x14ac:dyDescent="0.3">
      <c r="A127" s="59" t="s">
        <v>13</v>
      </c>
      <c r="B127" s="62" t="s">
        <v>203</v>
      </c>
      <c r="C127" s="8">
        <v>43</v>
      </c>
      <c r="D127" s="5">
        <f>IF(C136=0,"- - -",C127/C136*100)</f>
        <v>3.5270475331173362E-2</v>
      </c>
      <c r="E127" s="4">
        <v>1</v>
      </c>
      <c r="F127" s="5">
        <f>IF(E136=0,"- - -",E127/E136*100)</f>
        <v>4.4843049327354258E-2</v>
      </c>
      <c r="G127" s="4">
        <v>0</v>
      </c>
      <c r="H127" s="5">
        <f>IF(G136=0,"- - -",G127/G136*100)</f>
        <v>0</v>
      </c>
      <c r="I127" s="4">
        <v>7</v>
      </c>
      <c r="J127" s="5">
        <f>IF(I136=0,"- - -",I127/I136*100)</f>
        <v>1.3698630136986301</v>
      </c>
      <c r="K127" s="26">
        <f>C127+E127+G127+I127</f>
        <v>51</v>
      </c>
      <c r="L127" s="27">
        <f>IF(K136=0,"- - -",K127/K136*100)</f>
        <v>4.0896187833785062E-2</v>
      </c>
    </row>
    <row r="128" spans="1:12" x14ac:dyDescent="0.3">
      <c r="A128" s="60" t="s">
        <v>14</v>
      </c>
      <c r="B128" s="62" t="s">
        <v>203</v>
      </c>
      <c r="C128" s="9">
        <v>268</v>
      </c>
      <c r="D128" s="3">
        <f>IF(C136=0,"- - -",C128/C136*100)</f>
        <v>0.21982528811056884</v>
      </c>
      <c r="E128" s="2">
        <v>52</v>
      </c>
      <c r="F128" s="3">
        <f>IF(E136=0,"- - -",E128/E136*100)</f>
        <v>2.3318385650224216</v>
      </c>
      <c r="G128" s="2">
        <v>3</v>
      </c>
      <c r="H128" s="3">
        <f>IF(G136=0,"- - -",G128/G136*100)</f>
        <v>6</v>
      </c>
      <c r="I128" s="2">
        <v>195</v>
      </c>
      <c r="J128" s="3">
        <f>IF(I136=0,"- - -",I128/I136*100)</f>
        <v>38.160469667318978</v>
      </c>
      <c r="K128" s="26">
        <f t="shared" ref="K128:K135" si="8">C128+E128+G128+I128</f>
        <v>518</v>
      </c>
      <c r="L128" s="29">
        <f>IF(K136=0,"- - -",K128/K136*100)</f>
        <v>0.41537696662550316</v>
      </c>
    </row>
    <row r="129" spans="1:32" x14ac:dyDescent="0.3">
      <c r="A129" s="60" t="s">
        <v>15</v>
      </c>
      <c r="B129" s="62" t="s">
        <v>203</v>
      </c>
      <c r="C129" s="9">
        <v>913</v>
      </c>
      <c r="D129" s="3">
        <f>IF(C136=0,"- - -",C129/C136*100)</f>
        <v>0.74888241807816924</v>
      </c>
      <c r="E129" s="2">
        <v>256</v>
      </c>
      <c r="F129" s="3">
        <f>IF(E136=0,"- - -",E129/E136*100)</f>
        <v>11.47982062780269</v>
      </c>
      <c r="G129" s="2">
        <v>20</v>
      </c>
      <c r="H129" s="3">
        <f>IF(G136=0,"- - -",G129/G136*100)</f>
        <v>40</v>
      </c>
      <c r="I129" s="2">
        <v>88</v>
      </c>
      <c r="J129" s="3">
        <f>IF(I136=0,"- - -",I129/I136*100)</f>
        <v>17.221135029354208</v>
      </c>
      <c r="K129" s="26">
        <f t="shared" si="8"/>
        <v>1277</v>
      </c>
      <c r="L129" s="29">
        <f>IF(K136=0,"- - -",K129/K136*100)</f>
        <v>1.0240084679165398</v>
      </c>
    </row>
    <row r="130" spans="1:32" x14ac:dyDescent="0.3">
      <c r="A130" s="60" t="s">
        <v>16</v>
      </c>
      <c r="B130" s="62" t="s">
        <v>203</v>
      </c>
      <c r="C130" s="9">
        <v>15168</v>
      </c>
      <c r="D130" s="3">
        <f>IF(C136=0,"- - -",C130/C136*100)</f>
        <v>12.441455112168313</v>
      </c>
      <c r="E130" s="2">
        <v>1414</v>
      </c>
      <c r="F130" s="3">
        <f>IF(E136=0,"- - -",E130/E136*100)</f>
        <v>63.408071748878925</v>
      </c>
      <c r="G130" s="2">
        <v>19</v>
      </c>
      <c r="H130" s="3">
        <f>IF(G136=0,"- - -",G130/G136*100)</f>
        <v>38</v>
      </c>
      <c r="I130" s="2">
        <v>117</v>
      </c>
      <c r="J130" s="3">
        <f>IF(I136=0,"- - -",I130/I136*100)</f>
        <v>22.896281800391389</v>
      </c>
      <c r="K130" s="26">
        <f t="shared" si="8"/>
        <v>16718</v>
      </c>
      <c r="L130" s="29">
        <f>IF(K136=0,"- - -",K130/K136*100)</f>
        <v>13.405930749121936</v>
      </c>
    </row>
    <row r="131" spans="1:32" x14ac:dyDescent="0.3">
      <c r="A131" s="60" t="s">
        <v>17</v>
      </c>
      <c r="B131" s="62" t="s">
        <v>203</v>
      </c>
      <c r="C131" s="9">
        <v>91765</v>
      </c>
      <c r="D131" s="3">
        <f>IF(C136=0,"- - -",C131/C136*100)</f>
        <v>75.269655087561006</v>
      </c>
      <c r="E131" s="2">
        <v>506</v>
      </c>
      <c r="F131" s="3">
        <f>IF(E136=0,"- - -",E131/E136*100)</f>
        <v>22.690582959641254</v>
      </c>
      <c r="G131" s="2">
        <v>8</v>
      </c>
      <c r="H131" s="3">
        <f>IF(G136=0,"- - -",G131/G136*100)</f>
        <v>16</v>
      </c>
      <c r="I131" s="2">
        <v>88</v>
      </c>
      <c r="J131" s="3">
        <f>IF(I136=0,"- - -",I131/I136*100)</f>
        <v>17.221135029354208</v>
      </c>
      <c r="K131" s="26">
        <f t="shared" si="8"/>
        <v>92367</v>
      </c>
      <c r="L131" s="29">
        <f>IF(K136=0,"- - -",K131/K136*100)</f>
        <v>74.067807483200482</v>
      </c>
    </row>
    <row r="132" spans="1:32" x14ac:dyDescent="0.3">
      <c r="A132" s="60" t="s">
        <v>18</v>
      </c>
      <c r="B132" s="62" t="s">
        <v>203</v>
      </c>
      <c r="C132" s="9">
        <v>13726</v>
      </c>
      <c r="D132" s="3">
        <f>IF(C136=0,"- - -",C132/C136*100)</f>
        <v>11.258663823155478</v>
      </c>
      <c r="E132" s="2">
        <v>1</v>
      </c>
      <c r="F132" s="3">
        <f>IF(E136=0,"- - -",E132/E136*100)</f>
        <v>4.4843049327354258E-2</v>
      </c>
      <c r="G132" s="2">
        <v>0</v>
      </c>
      <c r="H132" s="3">
        <f>IF(G136=0,"- - -",G132/G136*100)</f>
        <v>0</v>
      </c>
      <c r="I132" s="2">
        <v>15</v>
      </c>
      <c r="J132" s="3">
        <f>IF(I136=0,"- - -",I132/I136*100)</f>
        <v>2.9354207436399218</v>
      </c>
      <c r="K132" s="26">
        <f t="shared" si="8"/>
        <v>13742</v>
      </c>
      <c r="L132" s="29">
        <f>IF(K136=0,"- - -",K132/K136*100)</f>
        <v>11.019517906115182</v>
      </c>
    </row>
    <row r="133" spans="1:32" x14ac:dyDescent="0.3">
      <c r="A133" s="60" t="s">
        <v>19</v>
      </c>
      <c r="B133" s="62" t="s">
        <v>203</v>
      </c>
      <c r="C133" s="9">
        <v>12</v>
      </c>
      <c r="D133" s="3">
        <f>IF(C136=0,"- - -",C133/C136*100)</f>
        <v>9.8429233482344256E-3</v>
      </c>
      <c r="E133" s="2">
        <v>0</v>
      </c>
      <c r="F133" s="3">
        <f>IF(E136=0,"- - -",E133/E136*100)</f>
        <v>0</v>
      </c>
      <c r="G133" s="2">
        <v>0</v>
      </c>
      <c r="H133" s="3">
        <f>IF(G136=0,"- - -",G133/G136*100)</f>
        <v>0</v>
      </c>
      <c r="I133" s="2">
        <v>1</v>
      </c>
      <c r="J133" s="3">
        <f>IF(I136=0,"- - -",I133/I136*100)</f>
        <v>0.19569471624266144</v>
      </c>
      <c r="K133" s="26">
        <f t="shared" si="8"/>
        <v>13</v>
      </c>
      <c r="L133" s="29">
        <f>IF(K136=0,"- - -",K133/K136*100)</f>
        <v>1.0424518467435409E-2</v>
      </c>
    </row>
    <row r="134" spans="1:32" x14ac:dyDescent="0.3">
      <c r="A134" s="60" t="s">
        <v>20</v>
      </c>
      <c r="B134" s="62" t="s">
        <v>203</v>
      </c>
      <c r="C134" s="9">
        <v>0</v>
      </c>
      <c r="D134" s="3">
        <f>IF(C136=0,"- - -",C134/C136*100)</f>
        <v>0</v>
      </c>
      <c r="E134" s="2">
        <v>0</v>
      </c>
      <c r="F134" s="3">
        <f>IF(E136=0,"- - -",E134/E136*100)</f>
        <v>0</v>
      </c>
      <c r="G134" s="2">
        <v>0</v>
      </c>
      <c r="H134" s="3">
        <f>IF(G136=0,"- - -",G134/G136*100)</f>
        <v>0</v>
      </c>
      <c r="I134" s="2">
        <v>0</v>
      </c>
      <c r="J134" s="3">
        <f>IF(I136=0,"- - -",I134/I136*100)</f>
        <v>0</v>
      </c>
      <c r="K134" s="26">
        <f t="shared" si="8"/>
        <v>0</v>
      </c>
      <c r="L134" s="29">
        <f>IF(K136=0,"- - -",K134/K136*100)</f>
        <v>0</v>
      </c>
    </row>
    <row r="135" spans="1:32" ht="15" thickBot="1" x14ac:dyDescent="0.35">
      <c r="A135" s="66" t="s">
        <v>262</v>
      </c>
      <c r="B135" s="62"/>
      <c r="C135" s="9">
        <v>20</v>
      </c>
      <c r="D135" s="3">
        <f>IF(C136=0,"- - -",C135/C136*100)</f>
        <v>1.6404872247057375E-2</v>
      </c>
      <c r="E135" s="2">
        <v>0</v>
      </c>
      <c r="F135" s="3">
        <f>IF(E136=0,"- - -",E135/E136*100)</f>
        <v>0</v>
      </c>
      <c r="G135" s="2">
        <v>0</v>
      </c>
      <c r="H135" s="3">
        <f>IF(G136=0,"- - -",G135/G136*100)</f>
        <v>0</v>
      </c>
      <c r="I135" s="2">
        <v>0</v>
      </c>
      <c r="J135" s="3">
        <f>IF(I136=0,"- - -",I135/I136*100)</f>
        <v>0</v>
      </c>
      <c r="K135" s="26">
        <f t="shared" si="8"/>
        <v>20</v>
      </c>
      <c r="L135" s="29">
        <f>IF(K136=0,"- - -",K135/K136*100)</f>
        <v>1.6037720719131399E-2</v>
      </c>
    </row>
    <row r="136" spans="1:32" x14ac:dyDescent="0.3">
      <c r="A136" s="161" t="s">
        <v>153</v>
      </c>
      <c r="B136" s="162"/>
      <c r="C136" s="14">
        <f>SUM(C127:C135)</f>
        <v>121915</v>
      </c>
      <c r="D136" s="15">
        <f>IF(C136=0,"- - -",C136/C136*100)</f>
        <v>100</v>
      </c>
      <c r="E136" s="16">
        <f>SUM(E127:E135)</f>
        <v>2230</v>
      </c>
      <c r="F136" s="15">
        <f>IF(E136=0,"- - -",E136/E136*100)</f>
        <v>100</v>
      </c>
      <c r="G136" s="16">
        <f>SUM(G127:G135)</f>
        <v>50</v>
      </c>
      <c r="H136" s="15">
        <f>IF(G136=0,"- - -",G136/G136*100)</f>
        <v>100</v>
      </c>
      <c r="I136" s="16">
        <f>SUM(I127:I135)</f>
        <v>511</v>
      </c>
      <c r="J136" s="15">
        <f>IF(I136=0,"- - -",I136/I136*100)</f>
        <v>100</v>
      </c>
      <c r="K136" s="22">
        <f>SUM(K127:K135)</f>
        <v>124706</v>
      </c>
      <c r="L136" s="23">
        <f>IF(K136=0,"- - -",K136/K136*100)</f>
        <v>100</v>
      </c>
    </row>
    <row r="137" spans="1:32" ht="15" thickBot="1" x14ac:dyDescent="0.35">
      <c r="A137" s="163" t="s">
        <v>609</v>
      </c>
      <c r="B137" s="164"/>
      <c r="C137" s="18">
        <f>IF($K136=0,"- - -",C136/$K136*100)</f>
        <v>97.761936073645217</v>
      </c>
      <c r="D137" s="19"/>
      <c r="E137" s="20">
        <f>IF($K136=0,"- - -",E136/$K136*100)</f>
        <v>1.7882058601831508</v>
      </c>
      <c r="F137" s="19"/>
      <c r="G137" s="20">
        <f>IF($K136=0,"- - -",G136/$K136*100)</f>
        <v>4.0094301797828497E-2</v>
      </c>
      <c r="H137" s="19"/>
      <c r="I137" s="20">
        <f>IF($K136=0,"- - -",I136/$K136*100)</f>
        <v>0.40976376437380718</v>
      </c>
      <c r="J137" s="19"/>
      <c r="K137" s="24">
        <f>IF($K136=0,"- - -",K136/$K136*100)</f>
        <v>100</v>
      </c>
      <c r="L137" s="25"/>
    </row>
    <row r="138" spans="1:32" x14ac:dyDescent="0.3">
      <c r="A138" s="155" t="s">
        <v>409</v>
      </c>
      <c r="B138" s="156"/>
      <c r="C138" s="156"/>
      <c r="D138" s="156"/>
      <c r="E138" s="156"/>
    </row>
    <row r="140" spans="1:32" x14ac:dyDescent="0.3">
      <c r="A140" s="49" t="s">
        <v>386</v>
      </c>
      <c r="J140" s="48"/>
      <c r="L140" s="48"/>
    </row>
    <row r="141" spans="1:32" ht="15" thickBot="1" x14ac:dyDescent="0.35"/>
    <row r="142" spans="1:32" ht="14.4" customHeight="1" x14ac:dyDescent="0.3">
      <c r="A142" s="172" t="s">
        <v>191</v>
      </c>
      <c r="B142" s="173"/>
      <c r="C142" s="32" t="s">
        <v>184</v>
      </c>
      <c r="D142" s="33"/>
      <c r="E142" s="33" t="s">
        <v>185</v>
      </c>
      <c r="F142" s="33"/>
      <c r="G142" s="33" t="s">
        <v>170</v>
      </c>
      <c r="H142" s="33"/>
      <c r="I142" s="33" t="s">
        <v>171</v>
      </c>
      <c r="J142" s="33"/>
      <c r="K142" s="33" t="s">
        <v>172</v>
      </c>
      <c r="L142" s="33"/>
      <c r="M142" s="33" t="s">
        <v>173</v>
      </c>
      <c r="N142" s="33"/>
      <c r="O142" s="33" t="s">
        <v>174</v>
      </c>
      <c r="P142" s="33"/>
      <c r="Q142" s="33" t="s">
        <v>175</v>
      </c>
      <c r="R142" s="33"/>
      <c r="S142" s="33" t="s">
        <v>176</v>
      </c>
      <c r="T142" s="33"/>
      <c r="U142" s="33" t="s">
        <v>177</v>
      </c>
      <c r="V142" s="33"/>
      <c r="W142" s="33" t="s">
        <v>178</v>
      </c>
      <c r="X142" s="33"/>
      <c r="Y142" s="33" t="s">
        <v>180</v>
      </c>
      <c r="Z142" s="33"/>
      <c r="AA142" s="33" t="s">
        <v>181</v>
      </c>
      <c r="AB142" s="34"/>
      <c r="AC142" s="33" t="s">
        <v>182</v>
      </c>
      <c r="AD142" s="33"/>
      <c r="AE142" s="35" t="s">
        <v>153</v>
      </c>
      <c r="AF142" s="36"/>
    </row>
    <row r="143" spans="1:32" ht="15" thickBot="1" x14ac:dyDescent="0.35">
      <c r="A143" s="174"/>
      <c r="B143" s="175"/>
      <c r="C143" s="37" t="s">
        <v>154</v>
      </c>
      <c r="D143" s="38" t="s">
        <v>0</v>
      </c>
      <c r="E143" s="39" t="s">
        <v>154</v>
      </c>
      <c r="F143" s="38" t="s">
        <v>0</v>
      </c>
      <c r="G143" s="39" t="s">
        <v>154</v>
      </c>
      <c r="H143" s="38" t="s">
        <v>0</v>
      </c>
      <c r="I143" s="37" t="s">
        <v>154</v>
      </c>
      <c r="J143" s="38" t="s">
        <v>0</v>
      </c>
      <c r="K143" s="37" t="s">
        <v>154</v>
      </c>
      <c r="L143" s="38" t="s">
        <v>0</v>
      </c>
      <c r="M143" s="37" t="s">
        <v>154</v>
      </c>
      <c r="N143" s="38" t="s">
        <v>0</v>
      </c>
      <c r="O143" s="37" t="s">
        <v>154</v>
      </c>
      <c r="P143" s="38" t="s">
        <v>0</v>
      </c>
      <c r="Q143" s="37" t="s">
        <v>154</v>
      </c>
      <c r="R143" s="38" t="s">
        <v>0</v>
      </c>
      <c r="S143" s="37" t="s">
        <v>154</v>
      </c>
      <c r="T143" s="38" t="s">
        <v>0</v>
      </c>
      <c r="U143" s="37" t="s">
        <v>154</v>
      </c>
      <c r="V143" s="38" t="s">
        <v>0</v>
      </c>
      <c r="W143" s="37" t="s">
        <v>154</v>
      </c>
      <c r="X143" s="38" t="s">
        <v>0</v>
      </c>
      <c r="Y143" s="37" t="s">
        <v>154</v>
      </c>
      <c r="Z143" s="38" t="s">
        <v>0</v>
      </c>
      <c r="AA143" s="37" t="s">
        <v>154</v>
      </c>
      <c r="AB143" s="38" t="s">
        <v>0</v>
      </c>
      <c r="AC143" s="37" t="s">
        <v>154</v>
      </c>
      <c r="AD143" s="38" t="s">
        <v>0</v>
      </c>
      <c r="AE143" s="41" t="s">
        <v>154</v>
      </c>
      <c r="AF143" s="42" t="s">
        <v>0</v>
      </c>
    </row>
    <row r="144" spans="1:32" x14ac:dyDescent="0.3">
      <c r="A144" s="59" t="s">
        <v>13</v>
      </c>
      <c r="B144" s="62" t="s">
        <v>203</v>
      </c>
      <c r="C144" s="8">
        <v>11</v>
      </c>
      <c r="D144" s="5">
        <f>IF(C153=0,"- - -",C144/C153*100)</f>
        <v>0.60307017543859642</v>
      </c>
      <c r="E144" s="4">
        <v>1</v>
      </c>
      <c r="F144" s="5">
        <f>IF(E153=0,"- - -",E144/E153*100)</f>
        <v>4.0306328093510681E-2</v>
      </c>
      <c r="G144" s="4">
        <v>4</v>
      </c>
      <c r="H144" s="5">
        <f>IF(G153=0,"- - -",G144/G153*100)</f>
        <v>8.7126987584404278E-2</v>
      </c>
      <c r="I144" s="4">
        <v>9</v>
      </c>
      <c r="J144" s="5">
        <f>IF(I153=0,"- - -",I144/I153*100)</f>
        <v>5.1620303986234586E-2</v>
      </c>
      <c r="K144" s="4">
        <v>13</v>
      </c>
      <c r="L144" s="5">
        <f>IF(K153=0,"- - -",K144/K153*100)</f>
        <v>2.6701721234030314E-2</v>
      </c>
      <c r="M144" s="4">
        <v>8</v>
      </c>
      <c r="N144" s="5">
        <f>IF(M153=0,"- - -",M144/M153*100)</f>
        <v>2.7777777777777776E-2</v>
      </c>
      <c r="O144" s="4">
        <v>6</v>
      </c>
      <c r="P144" s="5">
        <f>IF(O153=0,"- - -",O144/O153*100)</f>
        <v>6.1287027579162406E-2</v>
      </c>
      <c r="Q144" s="4">
        <v>1</v>
      </c>
      <c r="R144" s="5">
        <f>IF(Q153=0,"- - -",Q144/Q153*100)</f>
        <v>2.231644722160232E-2</v>
      </c>
      <c r="S144" s="4">
        <v>0</v>
      </c>
      <c r="T144" s="5">
        <f>IF(S153=0,"- - -",S144/S153*100)</f>
        <v>0</v>
      </c>
      <c r="U144" s="4">
        <v>0</v>
      </c>
      <c r="V144" s="5">
        <f>IF(U153=0,"- - -",U144/U153*100)</f>
        <v>0</v>
      </c>
      <c r="W144" s="4">
        <v>1</v>
      </c>
      <c r="X144" s="5">
        <f>IF(W153=0,"- - -",W144/W153*100)</f>
        <v>0.15723270440251574</v>
      </c>
      <c r="Y144" s="4">
        <v>0</v>
      </c>
      <c r="Z144" s="5">
        <f>IF(Y153=0,"- - -",Y144/Y153*100)</f>
        <v>0</v>
      </c>
      <c r="AA144" s="4">
        <v>0</v>
      </c>
      <c r="AB144" s="5">
        <f>IF(AA153=0,"- - -",AA144/AA153*100)</f>
        <v>0</v>
      </c>
      <c r="AC144" s="4">
        <v>0</v>
      </c>
      <c r="AD144" s="5">
        <f>IF(AC153=0,"- - -",AC144/AC153*100)</f>
        <v>0</v>
      </c>
      <c r="AE144" s="26">
        <f>C144+E144+G144+I144+K144+M144+O144+Q144+S144+U144+W144+Y144+AA144+AC144</f>
        <v>54</v>
      </c>
      <c r="AF144" s="27">
        <f>IF(AE153=0,"- - -",AE144/AE153*100)</f>
        <v>4.2528391639233228E-2</v>
      </c>
    </row>
    <row r="145" spans="1:32" x14ac:dyDescent="0.3">
      <c r="A145" s="60" t="s">
        <v>14</v>
      </c>
      <c r="B145" s="62" t="s">
        <v>203</v>
      </c>
      <c r="C145" s="9">
        <v>261</v>
      </c>
      <c r="D145" s="3">
        <f>IF(C153=0,"- - -",C145/C153*100)</f>
        <v>14.309210526315788</v>
      </c>
      <c r="E145" s="2">
        <v>32</v>
      </c>
      <c r="F145" s="3">
        <f>IF(E153=0,"- - -",E145/E153*100)</f>
        <v>1.2898024989923418</v>
      </c>
      <c r="G145" s="2">
        <v>20</v>
      </c>
      <c r="H145" s="3">
        <f>IF(G153=0,"- - -",G145/G153*100)</f>
        <v>0.43563493792202135</v>
      </c>
      <c r="I145" s="2">
        <v>7</v>
      </c>
      <c r="J145" s="3">
        <f>IF(I153=0,"- - -",I145/I153*100)</f>
        <v>4.0149125322626905E-2</v>
      </c>
      <c r="K145" s="2">
        <v>9</v>
      </c>
      <c r="L145" s="3">
        <f>IF(K153=0,"- - -",K145/K153*100)</f>
        <v>1.8485807008174836E-2</v>
      </c>
      <c r="M145" s="2">
        <v>8</v>
      </c>
      <c r="N145" s="3">
        <f>IF(M153=0,"- - -",M145/M153*100)</f>
        <v>2.7777777777777776E-2</v>
      </c>
      <c r="O145" s="2">
        <v>1</v>
      </c>
      <c r="P145" s="3">
        <f>IF(O153=0,"- - -",O145/O153*100)</f>
        <v>1.0214504596527068E-2</v>
      </c>
      <c r="Q145" s="2">
        <v>6</v>
      </c>
      <c r="R145" s="3">
        <f>IF(Q153=0,"- - -",Q145/Q153*100)</f>
        <v>0.13389868332961394</v>
      </c>
      <c r="S145" s="2">
        <v>3</v>
      </c>
      <c r="T145" s="3">
        <f>IF(S153=0,"- - -",S145/S153*100)</f>
        <v>0.22404779686333084</v>
      </c>
      <c r="U145" s="2">
        <v>4</v>
      </c>
      <c r="V145" s="3">
        <f>IF(U153=0,"- - -",U145/U153*100)</f>
        <v>0.48899755501222492</v>
      </c>
      <c r="W145" s="2">
        <v>2</v>
      </c>
      <c r="X145" s="3">
        <f>IF(W153=0,"- - -",W145/W153*100)</f>
        <v>0.31446540880503149</v>
      </c>
      <c r="Y145" s="2">
        <v>5</v>
      </c>
      <c r="Z145" s="3">
        <f>IF(Y153=0,"- - -",Y145/Y153*100)</f>
        <v>0.15295197308045275</v>
      </c>
      <c r="AA145" s="2">
        <v>7</v>
      </c>
      <c r="AB145" s="3">
        <f>IF(AA153=0,"- - -",AA145/AA153*100)</f>
        <v>0.50215208034433279</v>
      </c>
      <c r="AC145" s="2">
        <v>209</v>
      </c>
      <c r="AD145" s="3">
        <f>IF(AC153=0,"- - -",AC145/AC153*100)</f>
        <v>14.615384615384617</v>
      </c>
      <c r="AE145" s="26">
        <f t="shared" ref="AE145:AE152" si="9">C145+E145+G145+I145+K145+M145+O145+Q145+S145+U145+W145+Y145+AA145+AC145</f>
        <v>574</v>
      </c>
      <c r="AF145" s="29">
        <f>IF(AE153=0,"- - -",AE145/AE153*100)</f>
        <v>0.45206105186888657</v>
      </c>
    </row>
    <row r="146" spans="1:32" x14ac:dyDescent="0.3">
      <c r="A146" s="60" t="s">
        <v>15</v>
      </c>
      <c r="B146" s="62" t="s">
        <v>203</v>
      </c>
      <c r="C146" s="9">
        <v>245</v>
      </c>
      <c r="D146" s="3">
        <f>IF(C153=0,"- - -",C146/C153*100)</f>
        <v>13.432017543859647</v>
      </c>
      <c r="E146" s="2">
        <v>45</v>
      </c>
      <c r="F146" s="3">
        <f>IF(E153=0,"- - -",E146/E153*100)</f>
        <v>1.8137847642079807</v>
      </c>
      <c r="G146" s="2">
        <v>17</v>
      </c>
      <c r="H146" s="3">
        <f>IF(G153=0,"- - -",G146/G153*100)</f>
        <v>0.37028969723371813</v>
      </c>
      <c r="I146" s="2">
        <v>8</v>
      </c>
      <c r="J146" s="3">
        <f>IF(I153=0,"- - -",I146/I153*100)</f>
        <v>4.5884714654430739E-2</v>
      </c>
      <c r="K146" s="2">
        <v>16</v>
      </c>
      <c r="L146" s="3">
        <f>IF(K153=0,"- - -",K146/K153*100)</f>
        <v>3.2863656903421926E-2</v>
      </c>
      <c r="M146" s="2">
        <v>17</v>
      </c>
      <c r="N146" s="3">
        <f>IF(M153=0,"- - -",M146/M153*100)</f>
        <v>5.9027777777777776E-2</v>
      </c>
      <c r="O146" s="2">
        <v>16</v>
      </c>
      <c r="P146" s="3">
        <f>IF(O153=0,"- - -",O146/O153*100)</f>
        <v>0.16343207354443309</v>
      </c>
      <c r="Q146" s="2">
        <v>12</v>
      </c>
      <c r="R146" s="3">
        <f>IF(Q153=0,"- - -",Q146/Q153*100)</f>
        <v>0.26779736665922788</v>
      </c>
      <c r="S146" s="2">
        <v>12</v>
      </c>
      <c r="T146" s="3">
        <f>IF(S153=0,"- - -",S146/S153*100)</f>
        <v>0.89619118745332338</v>
      </c>
      <c r="U146" s="2">
        <v>9</v>
      </c>
      <c r="V146" s="3">
        <f>IF(U153=0,"- - -",U146/U153*100)</f>
        <v>1.1002444987775062</v>
      </c>
      <c r="W146" s="2">
        <v>18</v>
      </c>
      <c r="X146" s="3">
        <f>IF(W153=0,"- - -",W146/W153*100)</f>
        <v>2.8301886792452833</v>
      </c>
      <c r="Y146" s="2">
        <v>185</v>
      </c>
      <c r="Z146" s="3">
        <f>IF(Y153=0,"- - -",Y146/Y153*100)</f>
        <v>5.6592230039767513</v>
      </c>
      <c r="AA146" s="2">
        <v>223</v>
      </c>
      <c r="AB146" s="3">
        <f>IF(AA153=0,"- - -",AA146/AA153*100)</f>
        <v>15.99713055954089</v>
      </c>
      <c r="AC146" s="2">
        <v>728</v>
      </c>
      <c r="AD146" s="3">
        <f>IF(AC153=0,"- - -",AC146/AC153*100)</f>
        <v>50.909090909090907</v>
      </c>
      <c r="AE146" s="26">
        <f t="shared" si="9"/>
        <v>1551</v>
      </c>
      <c r="AF146" s="29">
        <f>IF(AE153=0,"- - -",AE146/AE153*100)</f>
        <v>1.2215099154157545</v>
      </c>
    </row>
    <row r="147" spans="1:32" x14ac:dyDescent="0.3">
      <c r="A147" s="60" t="s">
        <v>16</v>
      </c>
      <c r="B147" s="62" t="s">
        <v>203</v>
      </c>
      <c r="C147" s="9">
        <v>429</v>
      </c>
      <c r="D147" s="3">
        <f>IF(C153=0,"- - -",C147/C153*100)</f>
        <v>23.519736842105264</v>
      </c>
      <c r="E147" s="2">
        <v>312</v>
      </c>
      <c r="F147" s="3">
        <f>IF(E153=0,"- - -",E147/E153*100)</f>
        <v>12.575574365175331</v>
      </c>
      <c r="G147" s="2">
        <v>439</v>
      </c>
      <c r="H147" s="3">
        <f>IF(G153=0,"- - -",G147/G153*100)</f>
        <v>9.5621868873883678</v>
      </c>
      <c r="I147" s="2">
        <v>1251</v>
      </c>
      <c r="J147" s="3">
        <f>IF(I153=0,"- - -",I147/I153*100)</f>
        <v>7.1752222540866075</v>
      </c>
      <c r="K147" s="2">
        <v>4070</v>
      </c>
      <c r="L147" s="3">
        <f>IF(K153=0,"- - -",K147/K153*100)</f>
        <v>8.3596927248079531</v>
      </c>
      <c r="M147" s="2">
        <v>3615</v>
      </c>
      <c r="N147" s="3">
        <f>IF(M153=0,"- - -",M147/M153*100)</f>
        <v>12.552083333333334</v>
      </c>
      <c r="O147" s="2">
        <v>1863</v>
      </c>
      <c r="P147" s="3">
        <f>IF(O153=0,"- - -",O147/O153*100)</f>
        <v>19.029622063329928</v>
      </c>
      <c r="Q147" s="2">
        <v>1084</v>
      </c>
      <c r="R147" s="3">
        <f>IF(Q153=0,"- - -",Q147/Q153*100)</f>
        <v>24.191028788216915</v>
      </c>
      <c r="S147" s="2">
        <v>501</v>
      </c>
      <c r="T147" s="3">
        <f>IF(S153=0,"- - -",S147/S153*100)</f>
        <v>37.415982076176249</v>
      </c>
      <c r="U147" s="2">
        <v>423</v>
      </c>
      <c r="V147" s="3">
        <f>IF(U153=0,"- - -",U147/U153*100)</f>
        <v>51.711491442542787</v>
      </c>
      <c r="W147" s="2">
        <v>333</v>
      </c>
      <c r="X147" s="3">
        <f>IF(W153=0,"- - -",W147/W153*100)</f>
        <v>52.358490566037744</v>
      </c>
      <c r="Y147" s="2">
        <v>2370</v>
      </c>
      <c r="Z147" s="3">
        <f>IF(Y153=0,"- - -",Y147/Y153*100)</f>
        <v>72.499235240134595</v>
      </c>
      <c r="AA147" s="2">
        <v>1060</v>
      </c>
      <c r="AB147" s="3">
        <f>IF(AA153=0,"- - -",AA147/AA153*100)</f>
        <v>76.040172166427539</v>
      </c>
      <c r="AC147" s="2">
        <v>391</v>
      </c>
      <c r="AD147" s="3">
        <f>IF(AC153=0,"- - -",AC147/AC153*100)</f>
        <v>27.342657342657343</v>
      </c>
      <c r="AE147" s="26">
        <f t="shared" si="9"/>
        <v>18141</v>
      </c>
      <c r="AF147" s="29">
        <f>IF(AE153=0,"- - -",AE147/AE153*100)</f>
        <v>14.287176902357961</v>
      </c>
    </row>
    <row r="148" spans="1:32" x14ac:dyDescent="0.3">
      <c r="A148" s="60" t="s">
        <v>17</v>
      </c>
      <c r="B148" s="62" t="s">
        <v>203</v>
      </c>
      <c r="C148" s="9">
        <v>756</v>
      </c>
      <c r="D148" s="3">
        <f>IF(C153=0,"- - -",C148/C153*100)</f>
        <v>41.44736842105263</v>
      </c>
      <c r="E148" s="2">
        <v>1772</v>
      </c>
      <c r="F148" s="3">
        <f>IF(E153=0,"- - -",E148/E153*100)</f>
        <v>71.422813381700919</v>
      </c>
      <c r="G148" s="2">
        <v>3614</v>
      </c>
      <c r="H148" s="3">
        <f>IF(G153=0,"- - -",G148/G153*100)</f>
        <v>78.719233282509265</v>
      </c>
      <c r="I148" s="2">
        <v>13991</v>
      </c>
      <c r="J148" s="3">
        <f>IF(I153=0,"- - -",I148/I153*100)</f>
        <v>80.246630341267561</v>
      </c>
      <c r="K148" s="2">
        <v>38722</v>
      </c>
      <c r="L148" s="3">
        <f>IF(K153=0,"- - -",K148/K153*100)</f>
        <v>79.534157663393984</v>
      </c>
      <c r="M148" s="2">
        <v>22095</v>
      </c>
      <c r="N148" s="3">
        <f>IF(M153=0,"- - -",M148/M153*100)</f>
        <v>76.71875</v>
      </c>
      <c r="O148" s="2">
        <v>6886</v>
      </c>
      <c r="P148" s="3">
        <f>IF(O153=0,"- - -",O148/O153*100)</f>
        <v>70.337078651685388</v>
      </c>
      <c r="Q148" s="2">
        <v>2927</v>
      </c>
      <c r="R148" s="3">
        <f>IF(Q153=0,"- - -",Q148/Q153*100)</f>
        <v>65.320241017629996</v>
      </c>
      <c r="S148" s="2">
        <v>701</v>
      </c>
      <c r="T148" s="3">
        <f>IF(S153=0,"- - -",S148/S153*100)</f>
        <v>52.352501867064973</v>
      </c>
      <c r="U148" s="2">
        <v>328</v>
      </c>
      <c r="V148" s="3">
        <f>IF(U153=0,"- - -",U148/U153*100)</f>
        <v>40.097799511002449</v>
      </c>
      <c r="W148" s="2">
        <v>252</v>
      </c>
      <c r="X148" s="3">
        <f>IF(W153=0,"- - -",W148/W153*100)</f>
        <v>39.622641509433961</v>
      </c>
      <c r="Y148" s="2">
        <v>644</v>
      </c>
      <c r="Z148" s="3">
        <f>IF(Y153=0,"- - -",Y148/Y153*100)</f>
        <v>19.700214132762312</v>
      </c>
      <c r="AA148" s="2">
        <v>96</v>
      </c>
      <c r="AB148" s="3">
        <f>IF(AA153=0,"- - -",AA148/AA153*100)</f>
        <v>6.8866571018651364</v>
      </c>
      <c r="AC148" s="2">
        <v>94</v>
      </c>
      <c r="AD148" s="3">
        <f>IF(AC153=0,"- - -",AC148/AC153*100)</f>
        <v>6.5734265734265733</v>
      </c>
      <c r="AE148" s="26">
        <f t="shared" si="9"/>
        <v>92878</v>
      </c>
      <c r="AF148" s="29">
        <f>IF(AE153=0,"- - -",AE148/AE153*100)</f>
        <v>73.147258493864882</v>
      </c>
    </row>
    <row r="149" spans="1:32" x14ac:dyDescent="0.3">
      <c r="A149" s="60" t="s">
        <v>18</v>
      </c>
      <c r="B149" s="62" t="s">
        <v>203</v>
      </c>
      <c r="C149" s="9">
        <v>121</v>
      </c>
      <c r="D149" s="3">
        <f>IF(C153=0,"- - -",C149/C153*100)</f>
        <v>6.6337719298245617</v>
      </c>
      <c r="E149" s="2">
        <v>318</v>
      </c>
      <c r="F149" s="3">
        <f>IF(E153=0,"- - -",E149/E153*100)</f>
        <v>12.817412333736398</v>
      </c>
      <c r="G149" s="2">
        <v>496</v>
      </c>
      <c r="H149" s="3">
        <f>IF(G153=0,"- - -",G149/G153*100)</f>
        <v>10.80374646046613</v>
      </c>
      <c r="I149" s="2">
        <v>2164</v>
      </c>
      <c r="J149" s="3">
        <f>IF(I153=0,"- - -",I149/I153*100)</f>
        <v>12.411815314023517</v>
      </c>
      <c r="K149" s="2">
        <v>5845</v>
      </c>
      <c r="L149" s="3">
        <f>IF(K153=0,"- - -",K149/K153*100)</f>
        <v>12.005504662531322</v>
      </c>
      <c r="M149" s="2">
        <v>3051</v>
      </c>
      <c r="N149" s="3">
        <f>IF(M153=0,"- - -",M149/M153*100)</f>
        <v>10.59375</v>
      </c>
      <c r="O149" s="2">
        <v>1014</v>
      </c>
      <c r="P149" s="3">
        <f>IF(O153=0,"- - -",O149/O153*100)</f>
        <v>10.357507660878447</v>
      </c>
      <c r="Q149" s="2">
        <v>449</v>
      </c>
      <c r="R149" s="3">
        <f>IF(Q153=0,"- - -",Q149/Q153*100)</f>
        <v>10.020084802499442</v>
      </c>
      <c r="S149" s="2">
        <v>121</v>
      </c>
      <c r="T149" s="3">
        <f>IF(S153=0,"- - -",S149/S153*100)</f>
        <v>9.0365944734876766</v>
      </c>
      <c r="U149" s="2">
        <v>54</v>
      </c>
      <c r="V149" s="3">
        <f>IF(U153=0,"- - -",U149/U153*100)</f>
        <v>6.6014669926650367</v>
      </c>
      <c r="W149" s="2">
        <v>30</v>
      </c>
      <c r="X149" s="3">
        <f>IF(W153=0,"- - -",W149/W153*100)</f>
        <v>4.716981132075472</v>
      </c>
      <c r="Y149" s="2">
        <v>63</v>
      </c>
      <c r="Z149" s="3">
        <f>IF(Y153=0,"- - -",Y149/Y153*100)</f>
        <v>1.9271948608137044</v>
      </c>
      <c r="AA149" s="2">
        <v>8</v>
      </c>
      <c r="AB149" s="3">
        <f>IF(AA153=0,"- - -",AA149/AA153*100)</f>
        <v>0.57388809182209477</v>
      </c>
      <c r="AC149" s="2">
        <v>8</v>
      </c>
      <c r="AD149" s="3">
        <f>IF(AC153=0,"- - -",AC149/AC153*100)</f>
        <v>0.55944055944055948</v>
      </c>
      <c r="AE149" s="26">
        <f t="shared" si="9"/>
        <v>13742</v>
      </c>
      <c r="AF149" s="29">
        <f>IF(AE153=0,"- - -",AE149/AE153*100)</f>
        <v>10.822688109376722</v>
      </c>
    </row>
    <row r="150" spans="1:32" x14ac:dyDescent="0.3">
      <c r="A150" s="60" t="s">
        <v>19</v>
      </c>
      <c r="B150" s="62" t="s">
        <v>203</v>
      </c>
      <c r="C150" s="9">
        <v>1</v>
      </c>
      <c r="D150" s="3">
        <f>IF(C153=0,"- - -",C150/C153*100)</f>
        <v>5.4824561403508769E-2</v>
      </c>
      <c r="E150" s="2">
        <v>0</v>
      </c>
      <c r="F150" s="3">
        <f>IF(E153=0,"- - -",E150/E153*100)</f>
        <v>0</v>
      </c>
      <c r="G150" s="2">
        <v>0</v>
      </c>
      <c r="H150" s="3">
        <f>IF(G153=0,"- - -",G150/G153*100)</f>
        <v>0</v>
      </c>
      <c r="I150" s="2">
        <v>3</v>
      </c>
      <c r="J150" s="3">
        <f>IF(I153=0,"- - -",I150/I153*100)</f>
        <v>1.7206767995411529E-2</v>
      </c>
      <c r="K150" s="2">
        <v>4</v>
      </c>
      <c r="L150" s="3">
        <f>IF(K153=0,"- - -",K150/K153*100)</f>
        <v>8.2159142258554814E-3</v>
      </c>
      <c r="M150" s="2">
        <v>3</v>
      </c>
      <c r="N150" s="3">
        <f>IF(M153=0,"- - -",M150/M153*100)</f>
        <v>1.0416666666666668E-2</v>
      </c>
      <c r="O150" s="2">
        <v>1</v>
      </c>
      <c r="P150" s="3">
        <f>IF(O153=0,"- - -",O150/O153*100)</f>
        <v>1.0214504596527068E-2</v>
      </c>
      <c r="Q150" s="2">
        <v>1</v>
      </c>
      <c r="R150" s="3">
        <f>IF(Q153=0,"- - -",Q150/Q153*100)</f>
        <v>2.231644722160232E-2</v>
      </c>
      <c r="S150" s="2">
        <v>0</v>
      </c>
      <c r="T150" s="3">
        <f>IF(S153=0,"- - -",S150/S153*100)</f>
        <v>0</v>
      </c>
      <c r="U150" s="2">
        <v>0</v>
      </c>
      <c r="V150" s="3">
        <f>IF(U153=0,"- - -",U150/U153*100)</f>
        <v>0</v>
      </c>
      <c r="W150" s="2">
        <v>0</v>
      </c>
      <c r="X150" s="3">
        <f>IF(W153=0,"- - -",W150/W153*100)</f>
        <v>0</v>
      </c>
      <c r="Y150" s="2">
        <v>0</v>
      </c>
      <c r="Z150" s="3">
        <f>IF(Y153=0,"- - -",Y150/Y153*100)</f>
        <v>0</v>
      </c>
      <c r="AA150" s="2">
        <v>0</v>
      </c>
      <c r="AB150" s="3">
        <f>IF(AA153=0,"- - -",AA150/AA153*100)</f>
        <v>0</v>
      </c>
      <c r="AC150" s="2">
        <v>0</v>
      </c>
      <c r="AD150" s="3">
        <f>IF(AC153=0,"- - -",AC150/AC153*100)</f>
        <v>0</v>
      </c>
      <c r="AE150" s="26">
        <f t="shared" si="9"/>
        <v>13</v>
      </c>
      <c r="AF150" s="29">
        <f>IF(AE153=0,"- - -",AE150/AE153*100)</f>
        <v>1.0238316505741333E-2</v>
      </c>
    </row>
    <row r="151" spans="1:32" x14ac:dyDescent="0.3">
      <c r="A151" s="60" t="s">
        <v>20</v>
      </c>
      <c r="B151" s="62" t="s">
        <v>203</v>
      </c>
      <c r="C151" s="9">
        <v>0</v>
      </c>
      <c r="D151" s="3">
        <f>IF(C153=0,"- - -",C151/C153*100)</f>
        <v>0</v>
      </c>
      <c r="E151" s="2">
        <v>0</v>
      </c>
      <c r="F151" s="3">
        <f>IF(E153=0,"- - -",E151/E153*100)</f>
        <v>0</v>
      </c>
      <c r="G151" s="2">
        <v>0</v>
      </c>
      <c r="H151" s="3">
        <f>IF(G153=0,"- - -",G151/G153*100)</f>
        <v>0</v>
      </c>
      <c r="I151" s="2">
        <v>0</v>
      </c>
      <c r="J151" s="3">
        <f>IF(I153=0,"- - -",I151/I153*100)</f>
        <v>0</v>
      </c>
      <c r="K151" s="2">
        <v>0</v>
      </c>
      <c r="L151" s="3">
        <f>IF(K153=0,"- - -",K151/K153*100)</f>
        <v>0</v>
      </c>
      <c r="M151" s="2">
        <v>0</v>
      </c>
      <c r="N151" s="3">
        <f>IF(M153=0,"- - -",M151/M153*100)</f>
        <v>0</v>
      </c>
      <c r="O151" s="2">
        <v>0</v>
      </c>
      <c r="P151" s="3">
        <f>IF(O153=0,"- - -",O151/O153*100)</f>
        <v>0</v>
      </c>
      <c r="Q151" s="2">
        <v>0</v>
      </c>
      <c r="R151" s="3">
        <f>IF(Q153=0,"- - -",Q151/Q153*100)</f>
        <v>0</v>
      </c>
      <c r="S151" s="2">
        <v>0</v>
      </c>
      <c r="T151" s="3">
        <f>IF(S153=0,"- - -",S151/S153*100)</f>
        <v>0</v>
      </c>
      <c r="U151" s="2">
        <v>0</v>
      </c>
      <c r="V151" s="3">
        <f>IF(U153=0,"- - -",U151/U153*100)</f>
        <v>0</v>
      </c>
      <c r="W151" s="2">
        <v>0</v>
      </c>
      <c r="X151" s="3">
        <f>IF(W153=0,"- - -",W151/W153*100)</f>
        <v>0</v>
      </c>
      <c r="Y151" s="2">
        <v>0</v>
      </c>
      <c r="Z151" s="3">
        <f>IF(Y153=0,"- - -",Y151/Y153*100)</f>
        <v>0</v>
      </c>
      <c r="AA151" s="2">
        <v>0</v>
      </c>
      <c r="AB151" s="3">
        <f>IF(AA153=0,"- - -",AA151/AA153*100)</f>
        <v>0</v>
      </c>
      <c r="AC151" s="2">
        <v>0</v>
      </c>
      <c r="AD151" s="3">
        <f>IF(AC153=0,"- - -",AC151/AC153*100)</f>
        <v>0</v>
      </c>
      <c r="AE151" s="26">
        <f t="shared" si="9"/>
        <v>0</v>
      </c>
      <c r="AF151" s="29">
        <f>IF(AE153=0,"- - -",AE151/AE153*100)</f>
        <v>0</v>
      </c>
    </row>
    <row r="152" spans="1:32" ht="15" thickBot="1" x14ac:dyDescent="0.35">
      <c r="A152" s="66" t="s">
        <v>262</v>
      </c>
      <c r="B152" s="62"/>
      <c r="C152" s="9">
        <v>0</v>
      </c>
      <c r="D152" s="3">
        <f>IF(C153=0,"- - -",C152/C153*100)</f>
        <v>0</v>
      </c>
      <c r="E152" s="2">
        <v>1</v>
      </c>
      <c r="F152" s="3">
        <f>IF(E153=0,"- - -",E152/E153*100)</f>
        <v>4.0306328093510681E-2</v>
      </c>
      <c r="G152" s="2">
        <v>1</v>
      </c>
      <c r="H152" s="3">
        <f>IF(G153=0,"- - -",G152/G153*100)</f>
        <v>2.1781746896101069E-2</v>
      </c>
      <c r="I152" s="2">
        <v>2</v>
      </c>
      <c r="J152" s="3">
        <f>IF(I153=0,"- - -",I152/I153*100)</f>
        <v>1.1471178663607685E-2</v>
      </c>
      <c r="K152" s="2">
        <v>7</v>
      </c>
      <c r="L152" s="3">
        <f>IF(K153=0,"- - -",K152/K153*100)</f>
        <v>1.4377849895247093E-2</v>
      </c>
      <c r="M152" s="2">
        <v>3</v>
      </c>
      <c r="N152" s="3">
        <f>IF(M153=0,"- - -",M152/M153*100)</f>
        <v>1.0416666666666668E-2</v>
      </c>
      <c r="O152" s="2">
        <v>3</v>
      </c>
      <c r="P152" s="3">
        <f>IF(O153=0,"- - -",O152/O153*100)</f>
        <v>3.0643513789581203E-2</v>
      </c>
      <c r="Q152" s="2">
        <v>1</v>
      </c>
      <c r="R152" s="3">
        <f>IF(Q153=0,"- - -",Q152/Q153*100)</f>
        <v>2.231644722160232E-2</v>
      </c>
      <c r="S152" s="2">
        <v>1</v>
      </c>
      <c r="T152" s="3">
        <f>IF(S153=0,"- - -",S152/S153*100)</f>
        <v>7.4682598954443624E-2</v>
      </c>
      <c r="U152" s="2">
        <v>0</v>
      </c>
      <c r="V152" s="3">
        <f>IF(U153=0,"- - -",U152/U153*100)</f>
        <v>0</v>
      </c>
      <c r="W152" s="2">
        <v>0</v>
      </c>
      <c r="X152" s="3">
        <f>IF(W153=0,"- - -",W152/W153*100)</f>
        <v>0</v>
      </c>
      <c r="Y152" s="2">
        <v>2</v>
      </c>
      <c r="Z152" s="3">
        <f>IF(Y153=0,"- - -",Y152/Y153*100)</f>
        <v>6.11807892321811E-2</v>
      </c>
      <c r="AA152" s="2">
        <v>0</v>
      </c>
      <c r="AB152" s="3">
        <f>IF(AA153=0,"- - -",AA152/AA153*100)</f>
        <v>0</v>
      </c>
      <c r="AC152" s="2">
        <v>0</v>
      </c>
      <c r="AD152" s="3">
        <f>IF(AC153=0,"- - -",AC152/AC153*100)</f>
        <v>0</v>
      </c>
      <c r="AE152" s="26">
        <f t="shared" si="9"/>
        <v>21</v>
      </c>
      <c r="AF152" s="29">
        <f>IF(AE153=0,"- - -",AE152/AE153*100)</f>
        <v>1.6538818970812923E-2</v>
      </c>
    </row>
    <row r="153" spans="1:32" x14ac:dyDescent="0.3">
      <c r="A153" s="161" t="s">
        <v>153</v>
      </c>
      <c r="B153" s="162"/>
      <c r="C153" s="14">
        <f>SUM(C144:C152)</f>
        <v>1824</v>
      </c>
      <c r="D153" s="15">
        <f>IF(C153=0,"- - -",C153/C153*100)</f>
        <v>100</v>
      </c>
      <c r="E153" s="16">
        <f>SUM(E144:E152)</f>
        <v>2481</v>
      </c>
      <c r="F153" s="15">
        <f>IF(E153=0,"- - -",E153/E153*100)</f>
        <v>100</v>
      </c>
      <c r="G153" s="16">
        <f>SUM(G144:G152)</f>
        <v>4591</v>
      </c>
      <c r="H153" s="15">
        <f>IF(G153=0,"- - -",G153/G153*100)</f>
        <v>100</v>
      </c>
      <c r="I153" s="16">
        <f>SUM(I144:I152)</f>
        <v>17435</v>
      </c>
      <c r="J153" s="15">
        <f>IF(I153=0,"- - -",I153/I153*100)</f>
        <v>100</v>
      </c>
      <c r="K153" s="16">
        <f>SUM(K144:K152)</f>
        <v>48686</v>
      </c>
      <c r="L153" s="15">
        <f>IF(K153=0,"- - -",K153/K153*100)</f>
        <v>100</v>
      </c>
      <c r="M153" s="16">
        <f>SUM(M144:M152)</f>
        <v>28800</v>
      </c>
      <c r="N153" s="15">
        <f>IF(M153=0,"- - -",M153/M153*100)</f>
        <v>100</v>
      </c>
      <c r="O153" s="16">
        <f>SUM(O144:O152)</f>
        <v>9790</v>
      </c>
      <c r="P153" s="15">
        <f>IF(O153=0,"- - -",O153/O153*100)</f>
        <v>100</v>
      </c>
      <c r="Q153" s="16">
        <f>SUM(Q144:Q152)</f>
        <v>4481</v>
      </c>
      <c r="R153" s="15">
        <f>IF(Q153=0,"- - -",Q153/Q153*100)</f>
        <v>100</v>
      </c>
      <c r="S153" s="16">
        <f>SUM(S144:S152)</f>
        <v>1339</v>
      </c>
      <c r="T153" s="15">
        <f>IF(S153=0,"- - -",S153/S153*100)</f>
        <v>100</v>
      </c>
      <c r="U153" s="16">
        <f>SUM(U144:U152)</f>
        <v>818</v>
      </c>
      <c r="V153" s="15">
        <f>IF(U153=0,"- - -",U153/U153*100)</f>
        <v>100</v>
      </c>
      <c r="W153" s="16">
        <f>SUM(W144:W152)</f>
        <v>636</v>
      </c>
      <c r="X153" s="15">
        <f>IF(W153=0,"- - -",W153/W153*100)</f>
        <v>100</v>
      </c>
      <c r="Y153" s="16">
        <f>SUM(Y144:Y152)</f>
        <v>3269</v>
      </c>
      <c r="Z153" s="15">
        <f>IF(Y153=0,"- - -",Y153/Y153*100)</f>
        <v>100</v>
      </c>
      <c r="AA153" s="16">
        <f>SUM(AA144:AA152)</f>
        <v>1394</v>
      </c>
      <c r="AB153" s="15">
        <f t="shared" ref="AB153" si="10">IF(AA153=0,"- - -",AA153/AA153*100)</f>
        <v>100</v>
      </c>
      <c r="AC153" s="16">
        <f>SUM(AC144:AC152)</f>
        <v>1430</v>
      </c>
      <c r="AD153" s="15">
        <f t="shared" ref="AD153" si="11">IF(AC153=0,"- - -",AC153/AC153*100)</f>
        <v>100</v>
      </c>
      <c r="AE153" s="22">
        <f>SUM(AE144:AE152)</f>
        <v>126974</v>
      </c>
      <c r="AF153" s="23">
        <f>IF(AE153=0,"- - -",AE153/AE153*100)</f>
        <v>100</v>
      </c>
    </row>
    <row r="154" spans="1:32" ht="15" thickBot="1" x14ac:dyDescent="0.35">
      <c r="A154" s="163" t="s">
        <v>187</v>
      </c>
      <c r="B154" s="164"/>
      <c r="C154" s="18">
        <f>IF($AE153=0,"- - -",C153/$AE153*100)</f>
        <v>1.4365145620363224</v>
      </c>
      <c r="D154" s="19"/>
      <c r="E154" s="20">
        <f>IF($AE153=0,"- - -",E153/$AE153*100)</f>
        <v>1.9539433269803268</v>
      </c>
      <c r="F154" s="19"/>
      <c r="G154" s="20">
        <f>IF($AE153=0,"- - -",G153/$AE153*100)</f>
        <v>3.6157008521429583</v>
      </c>
      <c r="H154" s="19"/>
      <c r="I154" s="20">
        <f>IF($AE153=0,"- - -",I153/$AE153*100)</f>
        <v>13.731157559815395</v>
      </c>
      <c r="J154" s="19"/>
      <c r="K154" s="20">
        <f>IF($AE153=0,"- - -",K153/$AE153*100)</f>
        <v>38.343282876809425</v>
      </c>
      <c r="L154" s="19"/>
      <c r="M154" s="20">
        <f>IF($AE153=0,"- - -",M153/$AE153*100)</f>
        <v>22.681808874257722</v>
      </c>
      <c r="N154" s="19"/>
      <c r="O154" s="20">
        <f>IF($AE153=0,"- - -",O153/$AE153*100)</f>
        <v>7.7102398916313568</v>
      </c>
      <c r="P154" s="19"/>
      <c r="Q154" s="20">
        <f>IF($AE153=0,"- - -",Q153/$AE153*100)</f>
        <v>3.5290689432482236</v>
      </c>
      <c r="R154" s="19"/>
      <c r="S154" s="20">
        <f>IF($AE153=0,"- - -",S153/$AE153*100)</f>
        <v>1.0545466000913573</v>
      </c>
      <c r="T154" s="19"/>
      <c r="U154" s="20">
        <f>IF($AE153=0,"- - -",U153/$AE153*100)</f>
        <v>0.64422637705357</v>
      </c>
      <c r="V154" s="19"/>
      <c r="W154" s="20">
        <f>IF($AE153=0,"- - -",W153/$AE153*100)</f>
        <v>0.50088994597319136</v>
      </c>
      <c r="X154" s="19"/>
      <c r="Y154" s="20">
        <f>IF($AE153=0,"- - -",Y153/$AE153*100)</f>
        <v>2.5745428197898783</v>
      </c>
      <c r="Z154" s="19"/>
      <c r="AA154" s="20">
        <f>IF($AE153=0,"- - -",AA153/$AE153*100)</f>
        <v>1.0978625545387244</v>
      </c>
      <c r="AB154" s="50"/>
      <c r="AC154" s="20">
        <f>IF($AE153=0,"- - -",AC153/$AE153*100)</f>
        <v>1.1262148156315466</v>
      </c>
      <c r="AD154" s="50"/>
      <c r="AE154" s="24">
        <f>IF($AE153=0,"- - -",AE153/$AE153*100)</f>
        <v>100</v>
      </c>
      <c r="AF154" s="25"/>
    </row>
    <row r="157" spans="1:32" x14ac:dyDescent="0.3">
      <c r="A157" s="49" t="s">
        <v>268</v>
      </c>
      <c r="L157" s="48"/>
    </row>
    <row r="158" spans="1:32" ht="15" thickBot="1" x14ac:dyDescent="0.35"/>
    <row r="159" spans="1:32" ht="14.4" customHeight="1" x14ac:dyDescent="0.3">
      <c r="A159" s="172" t="s">
        <v>191</v>
      </c>
      <c r="B159" s="173"/>
      <c r="C159" s="32" t="s">
        <v>263</v>
      </c>
      <c r="D159" s="33"/>
      <c r="E159" s="33" t="s">
        <v>264</v>
      </c>
      <c r="F159" s="33"/>
      <c r="G159" s="33" t="s">
        <v>279</v>
      </c>
      <c r="H159" s="33"/>
      <c r="I159" s="35" t="s">
        <v>153</v>
      </c>
      <c r="J159" s="36"/>
    </row>
    <row r="160" spans="1:32" ht="15" thickBot="1" x14ac:dyDescent="0.35">
      <c r="A160" s="174"/>
      <c r="B160" s="175"/>
      <c r="C160" s="37" t="s">
        <v>154</v>
      </c>
      <c r="D160" s="38" t="s">
        <v>0</v>
      </c>
      <c r="E160" s="39" t="s">
        <v>154</v>
      </c>
      <c r="F160" s="38" t="s">
        <v>0</v>
      </c>
      <c r="G160" s="39" t="s">
        <v>154</v>
      </c>
      <c r="H160" s="38" t="s">
        <v>0</v>
      </c>
      <c r="I160" s="41" t="s">
        <v>154</v>
      </c>
      <c r="J160" s="42" t="s">
        <v>0</v>
      </c>
    </row>
    <row r="161" spans="1:12" x14ac:dyDescent="0.3">
      <c r="A161" s="59" t="s">
        <v>13</v>
      </c>
      <c r="B161" s="62" t="s">
        <v>203</v>
      </c>
      <c r="C161" s="8">
        <v>38</v>
      </c>
      <c r="D161" s="5">
        <f>IF(C170=0,"- - -",C161/C170*100)</f>
        <v>3.7486805630912806E-2</v>
      </c>
      <c r="E161" s="4">
        <v>8</v>
      </c>
      <c r="F161" s="5">
        <f>IF(E170=0,"- - -",E161/E170*100)</f>
        <v>3.2044862807931104E-2</v>
      </c>
      <c r="G161" s="4">
        <v>8</v>
      </c>
      <c r="H161" s="5">
        <f>IF(G170=0,"- - -",G161/G170*100)</f>
        <v>1.25</v>
      </c>
      <c r="I161" s="26">
        <f>C161+E161+G161</f>
        <v>54</v>
      </c>
      <c r="J161" s="27">
        <f>IF(I170=0,"- - -",I161/I170*100)</f>
        <v>4.2528391639233228E-2</v>
      </c>
    </row>
    <row r="162" spans="1:12" x14ac:dyDescent="0.3">
      <c r="A162" s="60" t="s">
        <v>14</v>
      </c>
      <c r="B162" s="62" t="s">
        <v>203</v>
      </c>
      <c r="C162" s="9">
        <v>182</v>
      </c>
      <c r="D162" s="3">
        <f>IF(C170=0,"- - -",C162/C170*100)</f>
        <v>0.17954206907437187</v>
      </c>
      <c r="E162" s="2">
        <v>185</v>
      </c>
      <c r="F162" s="3">
        <f>IF(E170=0,"- - -",E162/E170*100)</f>
        <v>0.7410374524334068</v>
      </c>
      <c r="G162" s="2">
        <v>207</v>
      </c>
      <c r="H162" s="3">
        <f>IF(G170=0,"- - -",G162/G170*100)</f>
        <v>32.34375</v>
      </c>
      <c r="I162" s="26">
        <f t="shared" ref="I162:I169" si="12">C162+E162+G162</f>
        <v>574</v>
      </c>
      <c r="J162" s="29">
        <f>IF(I170=0,"- - -",I162/I170*100)</f>
        <v>0.45206105186888657</v>
      </c>
    </row>
    <row r="163" spans="1:12" x14ac:dyDescent="0.3">
      <c r="A163" s="60" t="s">
        <v>15</v>
      </c>
      <c r="B163" s="62" t="s">
        <v>203</v>
      </c>
      <c r="C163" s="9">
        <v>541</v>
      </c>
      <c r="D163" s="3">
        <f>IF(C170=0,"- - -",C163/C170*100)</f>
        <v>0.53369373279799548</v>
      </c>
      <c r="E163" s="2">
        <v>912</v>
      </c>
      <c r="F163" s="3">
        <f>IF(E170=0,"- - -",E163/E170*100)</f>
        <v>3.6531143601041456</v>
      </c>
      <c r="G163" s="2">
        <v>98</v>
      </c>
      <c r="H163" s="3">
        <f>IF(G170=0,"- - -",G163/G170*100)</f>
        <v>15.312500000000002</v>
      </c>
      <c r="I163" s="26">
        <f t="shared" si="12"/>
        <v>1551</v>
      </c>
      <c r="J163" s="29">
        <f>IF(I170=0,"- - -",I163/I170*100)</f>
        <v>1.2215099154157545</v>
      </c>
    </row>
    <row r="164" spans="1:12" x14ac:dyDescent="0.3">
      <c r="A164" s="60" t="s">
        <v>16</v>
      </c>
      <c r="B164" s="62" t="s">
        <v>203</v>
      </c>
      <c r="C164" s="9">
        <v>12111</v>
      </c>
      <c r="D164" s="3">
        <f>IF(C170=0,"- - -",C164/C170*100)</f>
        <v>11.947439552525921</v>
      </c>
      <c r="E164" s="2">
        <v>5883</v>
      </c>
      <c r="F164" s="3">
        <f>IF(E170=0,"- - -",E164/E170*100)</f>
        <v>23.564990987382338</v>
      </c>
      <c r="G164" s="2">
        <v>147</v>
      </c>
      <c r="H164" s="3">
        <f>IF(G170=0,"- - -",G164/G170*100)</f>
        <v>22.96875</v>
      </c>
      <c r="I164" s="26">
        <f t="shared" si="12"/>
        <v>18141</v>
      </c>
      <c r="J164" s="29">
        <f>IF(I170=0,"- - -",I164/I170*100)</f>
        <v>14.287176902357961</v>
      </c>
    </row>
    <row r="165" spans="1:12" x14ac:dyDescent="0.3">
      <c r="A165" s="60" t="s">
        <v>17</v>
      </c>
      <c r="B165" s="62" t="s">
        <v>203</v>
      </c>
      <c r="C165" s="9">
        <v>76894</v>
      </c>
      <c r="D165" s="3">
        <f>IF(C170=0,"- - -",C165/C170*100)</f>
        <v>75.855537689037078</v>
      </c>
      <c r="E165" s="2">
        <v>15822</v>
      </c>
      <c r="F165" s="3">
        <f>IF(E170=0,"- - -",E165/E170*100)</f>
        <v>63.376727418385734</v>
      </c>
      <c r="G165" s="2">
        <v>162</v>
      </c>
      <c r="H165" s="3">
        <f>IF(G170=0,"- - -",G165/G170*100)</f>
        <v>25.3125</v>
      </c>
      <c r="I165" s="26">
        <f t="shared" si="12"/>
        <v>92878</v>
      </c>
      <c r="J165" s="29">
        <f>IF(I170=0,"- - -",I165/I170*100)</f>
        <v>73.147258493864882</v>
      </c>
    </row>
    <row r="166" spans="1:12" x14ac:dyDescent="0.3">
      <c r="A166" s="60" t="s">
        <v>18</v>
      </c>
      <c r="B166" s="62" t="s">
        <v>203</v>
      </c>
      <c r="C166" s="9">
        <v>11578</v>
      </c>
      <c r="D166" s="3">
        <f>IF(C170=0,"- - -",C166/C170*100)</f>
        <v>11.421637778808117</v>
      </c>
      <c r="E166" s="2">
        <v>2147</v>
      </c>
      <c r="F166" s="3">
        <f>IF(E170=0,"- - -",E166/E170*100)</f>
        <v>8.6000400560785106</v>
      </c>
      <c r="G166" s="2">
        <v>17</v>
      </c>
      <c r="H166" s="3">
        <f>IF(G170=0,"- - -",G166/G170*100)</f>
        <v>2.65625</v>
      </c>
      <c r="I166" s="26">
        <f t="shared" si="12"/>
        <v>13742</v>
      </c>
      <c r="J166" s="29">
        <f>IF(I170=0,"- - -",I166/I170*100)</f>
        <v>10.822688109376722</v>
      </c>
    </row>
    <row r="167" spans="1:12" x14ac:dyDescent="0.3">
      <c r="A167" s="60" t="s">
        <v>19</v>
      </c>
      <c r="B167" s="62" t="s">
        <v>203</v>
      </c>
      <c r="C167" s="9">
        <v>8</v>
      </c>
      <c r="D167" s="3">
        <f>IF(C170=0,"- - -",C167/C170*100)</f>
        <v>7.8919590801921694E-3</v>
      </c>
      <c r="E167" s="2">
        <v>4</v>
      </c>
      <c r="F167" s="3">
        <f>IF(E170=0,"- - -",E167/E170*100)</f>
        <v>1.6022431403965552E-2</v>
      </c>
      <c r="G167" s="2">
        <v>1</v>
      </c>
      <c r="H167" s="3">
        <f>IF(G170=0,"- - -",G167/G170*100)</f>
        <v>0.15625</v>
      </c>
      <c r="I167" s="26">
        <f t="shared" si="12"/>
        <v>13</v>
      </c>
      <c r="J167" s="29">
        <f>IF(I170=0,"- - -",I167/I170*100)</f>
        <v>1.0238316505741333E-2</v>
      </c>
    </row>
    <row r="168" spans="1:12" x14ac:dyDescent="0.3">
      <c r="A168" s="60" t="s">
        <v>20</v>
      </c>
      <c r="B168" s="62" t="s">
        <v>203</v>
      </c>
      <c r="C168" s="9">
        <v>0</v>
      </c>
      <c r="D168" s="3">
        <f>IF(C170=0,"- - -",C168/C170*100)</f>
        <v>0</v>
      </c>
      <c r="E168" s="2">
        <v>0</v>
      </c>
      <c r="F168" s="3">
        <f>IF(E170=0,"- - -",E168/E170*100)</f>
        <v>0</v>
      </c>
      <c r="G168" s="2">
        <v>0</v>
      </c>
      <c r="H168" s="3">
        <f>IF(G170=0,"- - -",G168/G170*100)</f>
        <v>0</v>
      </c>
      <c r="I168" s="26">
        <f t="shared" si="12"/>
        <v>0</v>
      </c>
      <c r="J168" s="29">
        <f>IF(I170=0,"- - -",I168/I170*100)</f>
        <v>0</v>
      </c>
    </row>
    <row r="169" spans="1:12" ht="15" thickBot="1" x14ac:dyDescent="0.35">
      <c r="A169" s="66" t="s">
        <v>262</v>
      </c>
      <c r="B169" s="62"/>
      <c r="C169" s="9">
        <v>17</v>
      </c>
      <c r="D169" s="3">
        <f>IF(C170=0,"- - -",C169/C170*100)</f>
        <v>1.6770413045408359E-2</v>
      </c>
      <c r="E169" s="2">
        <v>4</v>
      </c>
      <c r="F169" s="3">
        <f>IF(E170=0,"- - -",E169/E170*100)</f>
        <v>1.6022431403965552E-2</v>
      </c>
      <c r="G169" s="2">
        <v>0</v>
      </c>
      <c r="H169" s="3">
        <f>IF(G170=0,"- - -",G169/G170*100)</f>
        <v>0</v>
      </c>
      <c r="I169" s="26">
        <f t="shared" si="12"/>
        <v>21</v>
      </c>
      <c r="J169" s="29">
        <f>IF(I170=0,"- - -",I169/I170*100)</f>
        <v>1.6538818970812923E-2</v>
      </c>
    </row>
    <row r="170" spans="1:12" x14ac:dyDescent="0.3">
      <c r="A170" s="161" t="s">
        <v>153</v>
      </c>
      <c r="B170" s="162"/>
      <c r="C170" s="14">
        <f>SUM(C161:C169)</f>
        <v>101369</v>
      </c>
      <c r="D170" s="15">
        <f>IF(C170=0,"- - -",C170/C170*100)</f>
        <v>100</v>
      </c>
      <c r="E170" s="16">
        <f>SUM(E161:E169)</f>
        <v>24965</v>
      </c>
      <c r="F170" s="15">
        <f>IF(E170=0,"- - -",E170/E170*100)</f>
        <v>100</v>
      </c>
      <c r="G170" s="16">
        <f>SUM(G161:G169)</f>
        <v>640</v>
      </c>
      <c r="H170" s="15">
        <f>IF(G170=0,"- - -",G170/G170*100)</f>
        <v>100</v>
      </c>
      <c r="I170" s="22">
        <f>SUM(I161:I169)</f>
        <v>126974</v>
      </c>
      <c r="J170" s="23">
        <f>IF(I170=0,"- - -",I170/I170*100)</f>
        <v>100</v>
      </c>
    </row>
    <row r="171" spans="1:12" ht="15" thickBot="1" x14ac:dyDescent="0.35">
      <c r="A171" s="165" t="s">
        <v>614</v>
      </c>
      <c r="B171" s="166"/>
      <c r="C171" s="18">
        <f>IF($I170=0,"- - -",C170/$I170*100)</f>
        <v>79.834454297730247</v>
      </c>
      <c r="D171" s="19"/>
      <c r="E171" s="20">
        <f>IF($I170=0,"- - -",E170/$I170*100)</f>
        <v>19.661505505064028</v>
      </c>
      <c r="F171" s="19"/>
      <c r="G171" s="20">
        <f>IF($I170=0,"- - -",G170/$I170*100)</f>
        <v>0.50404019720572713</v>
      </c>
      <c r="H171" s="19"/>
      <c r="I171" s="24">
        <f>IF($I170=0,"- - -",I170/$I170*100)</f>
        <v>100</v>
      </c>
      <c r="J171" s="25"/>
    </row>
    <row r="172" spans="1:12" x14ac:dyDescent="0.3">
      <c r="A172" s="155" t="s">
        <v>410</v>
      </c>
      <c r="B172" s="156"/>
      <c r="C172" s="156"/>
      <c r="D172" s="156"/>
      <c r="E172" s="156"/>
    </row>
    <row r="174" spans="1:12" x14ac:dyDescent="0.3">
      <c r="A174" s="51" t="s">
        <v>355</v>
      </c>
      <c r="J174" s="48"/>
      <c r="L174" s="48"/>
    </row>
    <row r="175" spans="1:12" ht="15" thickBot="1" x14ac:dyDescent="0.35"/>
    <row r="176" spans="1:12" ht="14.4" customHeight="1" x14ac:dyDescent="0.3">
      <c r="A176" s="172" t="s">
        <v>191</v>
      </c>
      <c r="B176" s="173"/>
      <c r="C176" s="32" t="s">
        <v>427</v>
      </c>
      <c r="D176" s="33"/>
      <c r="E176" s="33" t="s">
        <v>428</v>
      </c>
      <c r="F176" s="33"/>
      <c r="G176" s="33" t="s">
        <v>364</v>
      </c>
      <c r="H176" s="33"/>
      <c r="I176" s="35" t="s">
        <v>153</v>
      </c>
      <c r="J176" s="36"/>
    </row>
    <row r="177" spans="1:12" ht="15" thickBot="1" x14ac:dyDescent="0.35">
      <c r="A177" s="174"/>
      <c r="B177" s="175"/>
      <c r="C177" s="37" t="s">
        <v>154</v>
      </c>
      <c r="D177" s="38" t="s">
        <v>0</v>
      </c>
      <c r="E177" s="39" t="s">
        <v>154</v>
      </c>
      <c r="F177" s="38" t="s">
        <v>0</v>
      </c>
      <c r="G177" s="39" t="s">
        <v>154</v>
      </c>
      <c r="H177" s="38" t="s">
        <v>0</v>
      </c>
      <c r="I177" s="41" t="s">
        <v>154</v>
      </c>
      <c r="J177" s="42" t="s">
        <v>0</v>
      </c>
    </row>
    <row r="178" spans="1:12" x14ac:dyDescent="0.3">
      <c r="A178" s="59" t="s">
        <v>13</v>
      </c>
      <c r="B178" s="62" t="s">
        <v>203</v>
      </c>
      <c r="C178" s="8">
        <v>6</v>
      </c>
      <c r="D178" s="5">
        <f>IF(C187=0,"- - -",C178/C187*100)</f>
        <v>5.1961548454143941E-2</v>
      </c>
      <c r="E178" s="4">
        <v>42</v>
      </c>
      <c r="F178" s="5">
        <f>IF(E187=0,"- - -",E178/E187*100)</f>
        <v>3.9054872095293888E-2</v>
      </c>
      <c r="G178" s="4">
        <v>3</v>
      </c>
      <c r="H178" s="5">
        <f>IF(G187=0,"- - -",G178/G187*100)</f>
        <v>5.3399786400854396E-2</v>
      </c>
      <c r="I178" s="26">
        <f>C178+E178+G178</f>
        <v>51</v>
      </c>
      <c r="J178" s="27">
        <f>IF(I187=0,"- - -",I178/I187*100)</f>
        <v>4.0896187833785062E-2</v>
      </c>
    </row>
    <row r="179" spans="1:12" x14ac:dyDescent="0.3">
      <c r="A179" s="60" t="s">
        <v>14</v>
      </c>
      <c r="B179" s="62" t="s">
        <v>203</v>
      </c>
      <c r="C179" s="9">
        <v>36</v>
      </c>
      <c r="D179" s="3">
        <f>IF(C187=0,"- - -",C179/C187*100)</f>
        <v>0.31176929072486359</v>
      </c>
      <c r="E179" s="2">
        <v>451</v>
      </c>
      <c r="F179" s="3">
        <f>IF(E187=0,"- - -",E179/E187*100)</f>
        <v>0.41937493607089382</v>
      </c>
      <c r="G179" s="2">
        <v>31</v>
      </c>
      <c r="H179" s="3">
        <f>IF(G187=0,"- - -",G179/G187*100)</f>
        <v>0.55179779280882879</v>
      </c>
      <c r="I179" s="26">
        <f t="shared" ref="I179:I186" si="13">C179+E179+G179</f>
        <v>518</v>
      </c>
      <c r="J179" s="29">
        <f>IF(I187=0,"- - -",I179/I187*100)</f>
        <v>0.41537696662550316</v>
      </c>
    </row>
    <row r="180" spans="1:12" x14ac:dyDescent="0.3">
      <c r="A180" s="60" t="s">
        <v>15</v>
      </c>
      <c r="B180" s="62" t="s">
        <v>203</v>
      </c>
      <c r="C180" s="9">
        <v>117</v>
      </c>
      <c r="D180" s="3">
        <f>IF(C187=0,"- - -",C180/C187*100)</f>
        <v>1.0132501948558068</v>
      </c>
      <c r="E180" s="2">
        <v>1103</v>
      </c>
      <c r="F180" s="3">
        <f>IF(E187=0,"- - -",E180/E187*100)</f>
        <v>1.0256553314549799</v>
      </c>
      <c r="G180" s="2">
        <v>57</v>
      </c>
      <c r="H180" s="3">
        <f>IF(G187=0,"- - -",G180/G187*100)</f>
        <v>1.0145959416162336</v>
      </c>
      <c r="I180" s="26">
        <f t="shared" si="13"/>
        <v>1277</v>
      </c>
      <c r="J180" s="29">
        <f>IF(I187=0,"- - -",I180/I187*100)</f>
        <v>1.0240084679165398</v>
      </c>
    </row>
    <row r="181" spans="1:12" x14ac:dyDescent="0.3">
      <c r="A181" s="60" t="s">
        <v>16</v>
      </c>
      <c r="B181" s="62" t="s">
        <v>203</v>
      </c>
      <c r="C181" s="9">
        <v>2068</v>
      </c>
      <c r="D181" s="3">
        <f>IF(C187=0,"- - -",C181/C187*100)</f>
        <v>17.909413700528276</v>
      </c>
      <c r="E181" s="2">
        <v>13826</v>
      </c>
      <c r="F181" s="3">
        <f>IF(E187=0,"- - -",E181/E187*100)</f>
        <v>12.856491942607937</v>
      </c>
      <c r="G181" s="2">
        <v>824</v>
      </c>
      <c r="H181" s="3">
        <f>IF(G187=0,"- - -",G181/G187*100)</f>
        <v>14.667141331434674</v>
      </c>
      <c r="I181" s="26">
        <f t="shared" si="13"/>
        <v>16718</v>
      </c>
      <c r="J181" s="29">
        <f>IF(I187=0,"- - -",I181/I187*100)</f>
        <v>13.405930749121936</v>
      </c>
    </row>
    <row r="182" spans="1:12" x14ac:dyDescent="0.3">
      <c r="A182" s="60" t="s">
        <v>17</v>
      </c>
      <c r="B182" s="62" t="s">
        <v>203</v>
      </c>
      <c r="C182" s="9">
        <v>8546</v>
      </c>
      <c r="D182" s="3">
        <f>IF(C187=0,"- - -",C182/C187*100)</f>
        <v>74.010565514852345</v>
      </c>
      <c r="E182" s="2">
        <v>79698</v>
      </c>
      <c r="F182" s="3">
        <f>IF(E187=0,"- - -",E182/E187*100)</f>
        <v>74.109409434541234</v>
      </c>
      <c r="G182" s="2">
        <v>4123</v>
      </c>
      <c r="H182" s="3">
        <f>IF(G187=0,"- - -",G182/G187*100)</f>
        <v>73.389106443574221</v>
      </c>
      <c r="I182" s="26">
        <f t="shared" si="13"/>
        <v>92367</v>
      </c>
      <c r="J182" s="29">
        <f>IF(I187=0,"- - -",I182/I187*100)</f>
        <v>74.067807483200482</v>
      </c>
    </row>
    <row r="183" spans="1:12" x14ac:dyDescent="0.3">
      <c r="A183" s="60" t="s">
        <v>18</v>
      </c>
      <c r="B183" s="62" t="s">
        <v>203</v>
      </c>
      <c r="C183" s="9">
        <v>771</v>
      </c>
      <c r="D183" s="3">
        <f>IF(C187=0,"- - -",C183/C187*100)</f>
        <v>6.6770589763574959</v>
      </c>
      <c r="E183" s="2">
        <v>12399</v>
      </c>
      <c r="F183" s="3">
        <f>IF(E187=0,"- - -",E183/E187*100)</f>
        <v>11.529556169274974</v>
      </c>
      <c r="G183" s="2">
        <v>572</v>
      </c>
      <c r="H183" s="3">
        <f>IF(G187=0,"- - -",G183/G187*100)</f>
        <v>10.181559273762906</v>
      </c>
      <c r="I183" s="26">
        <f t="shared" si="13"/>
        <v>13742</v>
      </c>
      <c r="J183" s="29">
        <f>IF(I187=0,"- - -",I183/I187*100)</f>
        <v>11.019517906115182</v>
      </c>
    </row>
    <row r="184" spans="1:12" x14ac:dyDescent="0.3">
      <c r="A184" s="60" t="s">
        <v>19</v>
      </c>
      <c r="B184" s="62" t="s">
        <v>203</v>
      </c>
      <c r="C184" s="9">
        <v>1</v>
      </c>
      <c r="D184" s="3">
        <f>IF(C187=0,"- - -",C184/C187*100)</f>
        <v>8.6602580756906557E-3</v>
      </c>
      <c r="E184" s="2">
        <v>12</v>
      </c>
      <c r="F184" s="3">
        <f>IF(E187=0,"- - -",E184/E187*100)</f>
        <v>1.1158534884369681E-2</v>
      </c>
      <c r="G184" s="2">
        <v>0</v>
      </c>
      <c r="H184" s="3">
        <f>IF(G187=0,"- - -",G184/G187*100)</f>
        <v>0</v>
      </c>
      <c r="I184" s="26">
        <f t="shared" si="13"/>
        <v>13</v>
      </c>
      <c r="J184" s="29">
        <f>IF(I187=0,"- - -",I184/I187*100)</f>
        <v>1.0424518467435409E-2</v>
      </c>
    </row>
    <row r="185" spans="1:12" x14ac:dyDescent="0.3">
      <c r="A185" s="60" t="s">
        <v>20</v>
      </c>
      <c r="B185" s="62" t="s">
        <v>203</v>
      </c>
      <c r="C185" s="9">
        <v>0</v>
      </c>
      <c r="D185" s="3">
        <f>IF(C187=0,"- - -",C185/C187*100)</f>
        <v>0</v>
      </c>
      <c r="E185" s="2">
        <v>0</v>
      </c>
      <c r="F185" s="3">
        <f>IF(E187=0,"- - -",E185/E187*100)</f>
        <v>0</v>
      </c>
      <c r="G185" s="2">
        <v>0</v>
      </c>
      <c r="H185" s="3">
        <f>IF(G187=0,"- - -",G185/G187*100)</f>
        <v>0</v>
      </c>
      <c r="I185" s="26">
        <f t="shared" si="13"/>
        <v>0</v>
      </c>
      <c r="J185" s="29">
        <f>IF(I187=0,"- - -",I185/I187*100)</f>
        <v>0</v>
      </c>
    </row>
    <row r="186" spans="1:12" ht="15" thickBot="1" x14ac:dyDescent="0.35">
      <c r="A186" s="66" t="s">
        <v>262</v>
      </c>
      <c r="B186" s="62"/>
      <c r="C186" s="9">
        <v>2</v>
      </c>
      <c r="D186" s="3">
        <f>IF(C187=0,"- - -",C186/C187*100)</f>
        <v>1.7320516151381311E-2</v>
      </c>
      <c r="E186" s="2">
        <v>10</v>
      </c>
      <c r="F186" s="3">
        <f>IF(E187=0,"- - -",E186/E187*100)</f>
        <v>9.2987790703080685E-3</v>
      </c>
      <c r="G186" s="2">
        <v>8</v>
      </c>
      <c r="H186" s="3">
        <f>IF(G187=0,"- - -",G186/G187*100)</f>
        <v>0.1423994304022784</v>
      </c>
      <c r="I186" s="26">
        <f t="shared" si="13"/>
        <v>20</v>
      </c>
      <c r="J186" s="29">
        <f>IF(I187=0,"- - -",I186/I187*100)</f>
        <v>1.6037720719131399E-2</v>
      </c>
    </row>
    <row r="187" spans="1:12" x14ac:dyDescent="0.3">
      <c r="A187" s="161" t="s">
        <v>153</v>
      </c>
      <c r="B187" s="162"/>
      <c r="C187" s="14">
        <f>SUM(C178:C186)</f>
        <v>11547</v>
      </c>
      <c r="D187" s="15">
        <f>IF(C187=0,"- - -",C187/C187*100)</f>
        <v>100</v>
      </c>
      <c r="E187" s="16">
        <f>SUM(E178:E186)</f>
        <v>107541</v>
      </c>
      <c r="F187" s="15">
        <f>IF(E187=0,"- - -",E187/E187*100)</f>
        <v>100</v>
      </c>
      <c r="G187" s="16">
        <f>SUM(G178:G186)</f>
        <v>5618</v>
      </c>
      <c r="H187" s="15">
        <f>IF(G187=0,"- - -",G187/G187*100)</f>
        <v>100</v>
      </c>
      <c r="I187" s="22">
        <f>SUM(I178:I186)</f>
        <v>124706</v>
      </c>
      <c r="J187" s="23">
        <f>IF(I187=0,"- - -",I187/I187*100)</f>
        <v>100</v>
      </c>
    </row>
    <row r="188" spans="1:12" ht="15" thickBot="1" x14ac:dyDescent="0.35">
      <c r="A188" s="163" t="s">
        <v>613</v>
      </c>
      <c r="B188" s="164"/>
      <c r="C188" s="18">
        <f>IF($I187=0,"- - -",C187/$I187*100)</f>
        <v>9.2593780571905118</v>
      </c>
      <c r="D188" s="19"/>
      <c r="E188" s="20">
        <f>IF($I187=0,"- - -",E187/$I187*100)</f>
        <v>86.235626192805483</v>
      </c>
      <c r="F188" s="19"/>
      <c r="G188" s="20">
        <f>IF($I187=0,"- - -",G187/$I187*100)</f>
        <v>4.5049957500040092</v>
      </c>
      <c r="H188" s="19"/>
      <c r="I188" s="24">
        <f>IF($I187=0,"- - -",I187/$I187*100)</f>
        <v>100</v>
      </c>
      <c r="J188" s="25"/>
    </row>
    <row r="191" spans="1:12" x14ac:dyDescent="0.3">
      <c r="A191" s="51" t="s">
        <v>288</v>
      </c>
      <c r="L191" s="48"/>
    </row>
    <row r="192" spans="1:12" ht="15" thickBot="1" x14ac:dyDescent="0.35"/>
    <row r="193" spans="1:12" ht="14.4" customHeight="1" x14ac:dyDescent="0.3">
      <c r="A193" s="172" t="s">
        <v>191</v>
      </c>
      <c r="B193" s="173"/>
      <c r="C193" s="32" t="s">
        <v>429</v>
      </c>
      <c r="D193" s="33"/>
      <c r="E193" s="33" t="s">
        <v>363</v>
      </c>
      <c r="F193" s="33"/>
      <c r="G193" s="33" t="s">
        <v>559</v>
      </c>
      <c r="H193" s="33"/>
      <c r="I193" s="35" t="s">
        <v>153</v>
      </c>
      <c r="J193" s="36"/>
    </row>
    <row r="194" spans="1:12" ht="15" thickBot="1" x14ac:dyDescent="0.35">
      <c r="A194" s="174"/>
      <c r="B194" s="175"/>
      <c r="C194" s="37" t="s">
        <v>154</v>
      </c>
      <c r="D194" s="38" t="s">
        <v>0</v>
      </c>
      <c r="E194" s="39" t="s">
        <v>154</v>
      </c>
      <c r="F194" s="38" t="s">
        <v>0</v>
      </c>
      <c r="G194" s="39" t="s">
        <v>154</v>
      </c>
      <c r="H194" s="38" t="s">
        <v>0</v>
      </c>
      <c r="I194" s="41" t="s">
        <v>154</v>
      </c>
      <c r="J194" s="42" t="s">
        <v>0</v>
      </c>
    </row>
    <row r="195" spans="1:12" x14ac:dyDescent="0.3">
      <c r="A195" s="59" t="s">
        <v>13</v>
      </c>
      <c r="B195" s="62" t="s">
        <v>203</v>
      </c>
      <c r="C195" s="8">
        <v>29</v>
      </c>
      <c r="D195" s="5">
        <f>IF(C204=0,"- - -",C195/C204*100)</f>
        <v>3.5736731198166338E-2</v>
      </c>
      <c r="E195" s="4">
        <v>19</v>
      </c>
      <c r="F195" s="5">
        <f>IF(E204=0,"- - -",E195/E204*100)</f>
        <v>4.5085662759242556E-2</v>
      </c>
      <c r="G195" s="4">
        <v>3</v>
      </c>
      <c r="H195" s="5">
        <f>IF(G204=0,"- - -",G195/G204*100)</f>
        <v>0.21201413427561835</v>
      </c>
      <c r="I195" s="26">
        <f>C195+E195+G195</f>
        <v>51</v>
      </c>
      <c r="J195" s="27">
        <f>IF(I204=0,"- - -",I195/I204*100)</f>
        <v>4.0896187833785062E-2</v>
      </c>
    </row>
    <row r="196" spans="1:12" x14ac:dyDescent="0.3">
      <c r="A196" s="60" t="s">
        <v>14</v>
      </c>
      <c r="B196" s="62" t="s">
        <v>203</v>
      </c>
      <c r="C196" s="9">
        <v>236</v>
      </c>
      <c r="D196" s="3">
        <f>IF(C204=0,"- - -",C196/C204*100)</f>
        <v>0.29082305388852603</v>
      </c>
      <c r="E196" s="2">
        <v>266</v>
      </c>
      <c r="F196" s="3">
        <f>IF(E204=0,"- - -",E196/E204*100)</f>
        <v>0.63119927862939584</v>
      </c>
      <c r="G196" s="2">
        <v>16</v>
      </c>
      <c r="H196" s="3">
        <f>IF(G204=0,"- - -",G196/G204*100)</f>
        <v>1.1307420494699647</v>
      </c>
      <c r="I196" s="26">
        <f t="shared" ref="I196:I203" si="14">C196+E196+G196</f>
        <v>518</v>
      </c>
      <c r="J196" s="29">
        <f>IF(I204=0,"- - -",I196/I204*100)</f>
        <v>0.41537696662550316</v>
      </c>
    </row>
    <row r="197" spans="1:12" x14ac:dyDescent="0.3">
      <c r="A197" s="60" t="s">
        <v>15</v>
      </c>
      <c r="B197" s="62" t="s">
        <v>203</v>
      </c>
      <c r="C197" s="9">
        <v>713</v>
      </c>
      <c r="D197" s="3">
        <f>IF(C204=0,"- - -",C197/C204*100)</f>
        <v>0.87863066704457238</v>
      </c>
      <c r="E197" s="2">
        <v>522</v>
      </c>
      <c r="F197" s="3">
        <f>IF(E204=0,"- - -",E197/E204*100)</f>
        <v>1.2386692610697165</v>
      </c>
      <c r="G197" s="2">
        <v>42</v>
      </c>
      <c r="H197" s="3">
        <f>IF(G204=0,"- - -",G197/G204*100)</f>
        <v>2.9681978798586575</v>
      </c>
      <c r="I197" s="26">
        <f t="shared" si="14"/>
        <v>1277</v>
      </c>
      <c r="J197" s="29">
        <f>IF(I204=0,"- - -",I197/I204*100)</f>
        <v>1.0240084679165398</v>
      </c>
    </row>
    <row r="198" spans="1:12" x14ac:dyDescent="0.3">
      <c r="A198" s="60" t="s">
        <v>16</v>
      </c>
      <c r="B198" s="62" t="s">
        <v>203</v>
      </c>
      <c r="C198" s="9">
        <v>10276</v>
      </c>
      <c r="D198" s="3">
        <f>IF(C204=0,"- - -",C198/C204*100)</f>
        <v>12.663125854908872</v>
      </c>
      <c r="E198" s="2">
        <v>6190</v>
      </c>
      <c r="F198" s="3">
        <f>IF(E204=0,"- - -",E198/E204*100)</f>
        <v>14.688434341037446</v>
      </c>
      <c r="G198" s="2">
        <v>252</v>
      </c>
      <c r="H198" s="3">
        <f>IF(G204=0,"- - -",G198/G204*100)</f>
        <v>17.809187279151946</v>
      </c>
      <c r="I198" s="26">
        <f t="shared" si="14"/>
        <v>16718</v>
      </c>
      <c r="J198" s="29">
        <f>IF(I204=0,"- - -",I198/I204*100)</f>
        <v>13.405930749121936</v>
      </c>
    </row>
    <row r="199" spans="1:12" x14ac:dyDescent="0.3">
      <c r="A199" s="60" t="s">
        <v>17</v>
      </c>
      <c r="B199" s="62" t="s">
        <v>203</v>
      </c>
      <c r="C199" s="9">
        <v>60174</v>
      </c>
      <c r="D199" s="3">
        <f>IF(C204=0,"- - -",C199/C204*100)</f>
        <v>74.152484935119347</v>
      </c>
      <c r="E199" s="2">
        <v>31221</v>
      </c>
      <c r="F199" s="3">
        <f>IF(E204=0,"- - -",E199/E204*100)</f>
        <v>74.085235631911161</v>
      </c>
      <c r="G199" s="2">
        <v>972</v>
      </c>
      <c r="H199" s="3">
        <f>IF(G204=0,"- - -",G199/G204*100)</f>
        <v>68.692579505300358</v>
      </c>
      <c r="I199" s="26">
        <f t="shared" si="14"/>
        <v>92367</v>
      </c>
      <c r="J199" s="29">
        <f>IF(I204=0,"- - -",I199/I204*100)</f>
        <v>74.067807483200482</v>
      </c>
    </row>
    <row r="200" spans="1:12" x14ac:dyDescent="0.3">
      <c r="A200" s="60" t="s">
        <v>18</v>
      </c>
      <c r="B200" s="62" t="s">
        <v>203</v>
      </c>
      <c r="C200" s="9">
        <v>9710</v>
      </c>
      <c r="D200" s="3">
        <f>IF(C204=0,"- - -",C200/C204*100)</f>
        <v>11.965643446006728</v>
      </c>
      <c r="E200" s="2">
        <v>3908</v>
      </c>
      <c r="F200" s="3">
        <f>IF(E204=0,"- - -",E200/E204*100)</f>
        <v>9.2734089506905235</v>
      </c>
      <c r="G200" s="2">
        <v>124</v>
      </c>
      <c r="H200" s="3">
        <f>IF(G204=0,"- - -",G200/G204*100)</f>
        <v>8.7632508833922262</v>
      </c>
      <c r="I200" s="26">
        <f t="shared" si="14"/>
        <v>13742</v>
      </c>
      <c r="J200" s="29">
        <f>IF(I204=0,"- - -",I200/I204*100)</f>
        <v>11.019517906115182</v>
      </c>
    </row>
    <row r="201" spans="1:12" x14ac:dyDescent="0.3">
      <c r="A201" s="60" t="s">
        <v>19</v>
      </c>
      <c r="B201" s="62" t="s">
        <v>203</v>
      </c>
      <c r="C201" s="9">
        <v>7</v>
      </c>
      <c r="D201" s="3">
        <f>IF(C204=0,"- - -",C201/C204*100)</f>
        <v>8.6261075305918752E-3</v>
      </c>
      <c r="E201" s="2">
        <v>6</v>
      </c>
      <c r="F201" s="3">
        <f>IF(E204=0,"- - -",E201/E204*100)</f>
        <v>1.423757771344502E-2</v>
      </c>
      <c r="G201" s="2">
        <v>0</v>
      </c>
      <c r="H201" s="3">
        <f>IF(G204=0,"- - -",G201/G204*100)</f>
        <v>0</v>
      </c>
      <c r="I201" s="26">
        <f t="shared" si="14"/>
        <v>13</v>
      </c>
      <c r="J201" s="29">
        <f>IF(I204=0,"- - -",I201/I204*100)</f>
        <v>1.0424518467435409E-2</v>
      </c>
    </row>
    <row r="202" spans="1:12" x14ac:dyDescent="0.3">
      <c r="A202" s="60" t="s">
        <v>20</v>
      </c>
      <c r="B202" s="62" t="s">
        <v>203</v>
      </c>
      <c r="C202" s="9">
        <v>0</v>
      </c>
      <c r="D202" s="3">
        <f>IF(C204=0,"- - -",C202/C204*100)</f>
        <v>0</v>
      </c>
      <c r="E202" s="2">
        <v>0</v>
      </c>
      <c r="F202" s="3">
        <f>IF(E204=0,"- - -",E202/E204*100)</f>
        <v>0</v>
      </c>
      <c r="G202" s="2">
        <v>0</v>
      </c>
      <c r="H202" s="3">
        <f>IF(G204=0,"- - -",G202/G204*100)</f>
        <v>0</v>
      </c>
      <c r="I202" s="26">
        <f t="shared" si="14"/>
        <v>0</v>
      </c>
      <c r="J202" s="29">
        <f>IF(I204=0,"- - -",I202/I204*100)</f>
        <v>0</v>
      </c>
    </row>
    <row r="203" spans="1:12" ht="15" thickBot="1" x14ac:dyDescent="0.35">
      <c r="A203" s="66" t="s">
        <v>262</v>
      </c>
      <c r="B203" s="62"/>
      <c r="C203" s="9">
        <v>4</v>
      </c>
      <c r="D203" s="3">
        <f>IF(C204=0,"- - -",C203/C204*100)</f>
        <v>4.9292043031953564E-3</v>
      </c>
      <c r="E203" s="2">
        <v>10</v>
      </c>
      <c r="F203" s="3">
        <f>IF(E204=0,"- - -",E203/E204*100)</f>
        <v>2.3729296189075034E-2</v>
      </c>
      <c r="G203" s="2">
        <v>6</v>
      </c>
      <c r="H203" s="3">
        <f>IF(G204=0,"- - -",G203/G204*100)</f>
        <v>0.42402826855123671</v>
      </c>
      <c r="I203" s="26">
        <f t="shared" si="14"/>
        <v>20</v>
      </c>
      <c r="J203" s="29">
        <f>IF(I204=0,"- - -",I203/I204*100)</f>
        <v>1.6037720719131399E-2</v>
      </c>
    </row>
    <row r="204" spans="1:12" x14ac:dyDescent="0.3">
      <c r="A204" s="161" t="s">
        <v>153</v>
      </c>
      <c r="B204" s="162"/>
      <c r="C204" s="14">
        <f>SUM(C195:C203)</f>
        <v>81149</v>
      </c>
      <c r="D204" s="15">
        <f>IF(C204=0,"- - -",C204/C204*100)</f>
        <v>100</v>
      </c>
      <c r="E204" s="16">
        <f>SUM(E195:E203)</f>
        <v>42142</v>
      </c>
      <c r="F204" s="15">
        <f>IF(E204=0,"- - -",E204/E204*100)</f>
        <v>100</v>
      </c>
      <c r="G204" s="16">
        <f>SUM(G195:G203)</f>
        <v>1415</v>
      </c>
      <c r="H204" s="15">
        <f>IF(G204=0,"- - -",G204/G204*100)</f>
        <v>100</v>
      </c>
      <c r="I204" s="22">
        <f>SUM(I195:I203)</f>
        <v>124706</v>
      </c>
      <c r="J204" s="23">
        <f>IF(I204=0,"- - -",I204/I204*100)</f>
        <v>100</v>
      </c>
    </row>
    <row r="205" spans="1:12" ht="15" thickBot="1" x14ac:dyDescent="0.35">
      <c r="A205" s="163" t="s">
        <v>612</v>
      </c>
      <c r="B205" s="164"/>
      <c r="C205" s="18">
        <f>IF($I204=0,"- - -",C204/$I204*100)</f>
        <v>65.072249931839693</v>
      </c>
      <c r="D205" s="19"/>
      <c r="E205" s="20">
        <f>IF($I204=0,"- - -",E204/$I204*100)</f>
        <v>33.793081327281769</v>
      </c>
      <c r="F205" s="19"/>
      <c r="G205" s="20">
        <f>IF($I204=0,"- - -",G204/$I204*100)</f>
        <v>1.1346687408785463</v>
      </c>
      <c r="H205" s="19"/>
      <c r="I205" s="24">
        <f>IF($I204=0,"- - -",I204/$I204*100)</f>
        <v>100</v>
      </c>
      <c r="J205" s="25"/>
    </row>
    <row r="206" spans="1:12" x14ac:dyDescent="0.3">
      <c r="A206" s="63"/>
    </row>
    <row r="208" spans="1:12" x14ac:dyDescent="0.3">
      <c r="A208" s="51" t="s">
        <v>328</v>
      </c>
      <c r="J208" s="48"/>
      <c r="L208" s="48"/>
    </row>
    <row r="209" spans="1:10" ht="15" thickBot="1" x14ac:dyDescent="0.35"/>
    <row r="210" spans="1:10" ht="14.4" customHeight="1" x14ac:dyDescent="0.3">
      <c r="A210" s="172" t="s">
        <v>191</v>
      </c>
      <c r="B210" s="173"/>
      <c r="C210" s="32" t="s">
        <v>430</v>
      </c>
      <c r="D210" s="33"/>
      <c r="E210" s="33" t="s">
        <v>431</v>
      </c>
      <c r="F210" s="33"/>
      <c r="G210" s="33" t="s">
        <v>559</v>
      </c>
      <c r="H210" s="33"/>
      <c r="I210" s="35" t="s">
        <v>153</v>
      </c>
      <c r="J210" s="36"/>
    </row>
    <row r="211" spans="1:10" ht="15" thickBot="1" x14ac:dyDescent="0.35">
      <c r="A211" s="174"/>
      <c r="B211" s="175"/>
      <c r="C211" s="37" t="s">
        <v>154</v>
      </c>
      <c r="D211" s="38" t="s">
        <v>0</v>
      </c>
      <c r="E211" s="39" t="s">
        <v>154</v>
      </c>
      <c r="F211" s="38" t="s">
        <v>0</v>
      </c>
      <c r="G211" s="39" t="s">
        <v>154</v>
      </c>
      <c r="H211" s="38" t="s">
        <v>0</v>
      </c>
      <c r="I211" s="41" t="s">
        <v>154</v>
      </c>
      <c r="J211" s="42" t="s">
        <v>0</v>
      </c>
    </row>
    <row r="212" spans="1:10" x14ac:dyDescent="0.3">
      <c r="A212" s="59" t="s">
        <v>13</v>
      </c>
      <c r="B212" s="62" t="s">
        <v>203</v>
      </c>
      <c r="C212" s="8">
        <v>8</v>
      </c>
      <c r="D212" s="5">
        <f>IF(C221=0,"- - -",C212/C221*100)</f>
        <v>2.6753168578403503E-2</v>
      </c>
      <c r="E212" s="4">
        <v>40</v>
      </c>
      <c r="F212" s="5">
        <f>IF(E221=0,"- - -",E212/E221*100)</f>
        <v>4.3055660204729666E-2</v>
      </c>
      <c r="G212" s="4">
        <v>3</v>
      </c>
      <c r="H212" s="5">
        <f>IF(G221=0,"- - -",G212/G221*100)</f>
        <v>0.15789473684210525</v>
      </c>
      <c r="I212" s="26">
        <f>C212+E212+G212</f>
        <v>51</v>
      </c>
      <c r="J212" s="27">
        <f>IF(I221=0,"- - -",I212/I221*100)</f>
        <v>4.0896187833785062E-2</v>
      </c>
    </row>
    <row r="213" spans="1:10" x14ac:dyDescent="0.3">
      <c r="A213" s="60" t="s">
        <v>14</v>
      </c>
      <c r="B213" s="62" t="s">
        <v>203</v>
      </c>
      <c r="C213" s="9">
        <v>132</v>
      </c>
      <c r="D213" s="3">
        <f>IF(C221=0,"- - -",C213/C221*100)</f>
        <v>0.44142728154365779</v>
      </c>
      <c r="E213" s="2">
        <v>372</v>
      </c>
      <c r="F213" s="3">
        <f>IF(E221=0,"- - -",E213/E221*100)</f>
        <v>0.40041763990398582</v>
      </c>
      <c r="G213" s="2">
        <v>14</v>
      </c>
      <c r="H213" s="3">
        <f>IF(G221=0,"- - -",G213/G221*100)</f>
        <v>0.73684210526315785</v>
      </c>
      <c r="I213" s="26">
        <f t="shared" ref="I213:I220" si="15">C213+E213+G213</f>
        <v>518</v>
      </c>
      <c r="J213" s="29">
        <f>IF(I221=0,"- - -",I213/I221*100)</f>
        <v>0.41537696662550316</v>
      </c>
    </row>
    <row r="214" spans="1:10" x14ac:dyDescent="0.3">
      <c r="A214" s="60" t="s">
        <v>15</v>
      </c>
      <c r="B214" s="62" t="s">
        <v>203</v>
      </c>
      <c r="C214" s="9">
        <v>106</v>
      </c>
      <c r="D214" s="3">
        <f>IF(C221=0,"- - -",C214/C221*100)</f>
        <v>0.35447948366384641</v>
      </c>
      <c r="E214" s="2">
        <v>1124</v>
      </c>
      <c r="F214" s="3">
        <f>IF(E221=0,"- - -",E214/E221*100)</f>
        <v>1.2098640517529036</v>
      </c>
      <c r="G214" s="2">
        <v>47</v>
      </c>
      <c r="H214" s="3">
        <f>IF(G221=0,"- - -",G214/G221*100)</f>
        <v>2.4736842105263159</v>
      </c>
      <c r="I214" s="26">
        <f t="shared" si="15"/>
        <v>1277</v>
      </c>
      <c r="J214" s="29">
        <f>IF(I221=0,"- - -",I214/I221*100)</f>
        <v>1.0240084679165398</v>
      </c>
    </row>
    <row r="215" spans="1:10" x14ac:dyDescent="0.3">
      <c r="A215" s="60" t="s">
        <v>16</v>
      </c>
      <c r="B215" s="62" t="s">
        <v>203</v>
      </c>
      <c r="C215" s="9">
        <v>2712</v>
      </c>
      <c r="D215" s="3">
        <f>IF(C221=0,"- - -",C215/C221*100)</f>
        <v>9.0693241480787883</v>
      </c>
      <c r="E215" s="2">
        <v>13703</v>
      </c>
      <c r="F215" s="3">
        <f>IF(E221=0,"- - -",E215/E221*100)</f>
        <v>14.749792794635264</v>
      </c>
      <c r="G215" s="2">
        <v>303</v>
      </c>
      <c r="H215" s="3">
        <f>IF(G221=0,"- - -",G215/G221*100)</f>
        <v>15.947368421052632</v>
      </c>
      <c r="I215" s="26">
        <f t="shared" si="15"/>
        <v>16718</v>
      </c>
      <c r="J215" s="29">
        <f>IF(I221=0,"- - -",I215/I221*100)</f>
        <v>13.405930749121936</v>
      </c>
    </row>
    <row r="216" spans="1:10" x14ac:dyDescent="0.3">
      <c r="A216" s="60" t="s">
        <v>17</v>
      </c>
      <c r="B216" s="62" t="s">
        <v>203</v>
      </c>
      <c r="C216" s="9">
        <v>20498</v>
      </c>
      <c r="D216" s="3">
        <f>IF(C221=0,"- - -",C216/C221*100)</f>
        <v>68.548306190014387</v>
      </c>
      <c r="E216" s="2">
        <v>70480</v>
      </c>
      <c r="F216" s="3">
        <f>IF(E221=0,"- - -",E216/E221*100)</f>
        <v>75.864073280733663</v>
      </c>
      <c r="G216" s="2">
        <v>1389</v>
      </c>
      <c r="H216" s="3">
        <f>IF(G221=0,"- - -",G216/G221*100)</f>
        <v>73.10526315789474</v>
      </c>
      <c r="I216" s="26">
        <f t="shared" si="15"/>
        <v>92367</v>
      </c>
      <c r="J216" s="29">
        <f>IF(I221=0,"- - -",I216/I221*100)</f>
        <v>74.067807483200482</v>
      </c>
    </row>
    <row r="217" spans="1:10" x14ac:dyDescent="0.3">
      <c r="A217" s="60" t="s">
        <v>18</v>
      </c>
      <c r="B217" s="62" t="s">
        <v>203</v>
      </c>
      <c r="C217" s="9">
        <v>6443</v>
      </c>
      <c r="D217" s="3">
        <f>IF(C221=0,"- - -",C217/C221*100)</f>
        <v>21.546333143831724</v>
      </c>
      <c r="E217" s="2">
        <v>7164</v>
      </c>
      <c r="F217" s="3">
        <f>IF(E221=0,"- - -",E217/E221*100)</f>
        <v>7.7112687426670821</v>
      </c>
      <c r="G217" s="2">
        <v>135</v>
      </c>
      <c r="H217" s="3">
        <f>IF(G221=0,"- - -",G217/G221*100)</f>
        <v>7.1052631578947363</v>
      </c>
      <c r="I217" s="26">
        <f t="shared" si="15"/>
        <v>13742</v>
      </c>
      <c r="J217" s="29">
        <f>IF(I221=0,"- - -",I217/I221*100)</f>
        <v>11.019517906115182</v>
      </c>
    </row>
    <row r="218" spans="1:10" x14ac:dyDescent="0.3">
      <c r="A218" s="60" t="s">
        <v>19</v>
      </c>
      <c r="B218" s="62" t="s">
        <v>203</v>
      </c>
      <c r="C218" s="9">
        <v>3</v>
      </c>
      <c r="D218" s="3">
        <f>IF(C221=0,"- - -",C218/C221*100)</f>
        <v>1.0032438216901314E-2</v>
      </c>
      <c r="E218" s="2">
        <v>10</v>
      </c>
      <c r="F218" s="3">
        <f>IF(E221=0,"- - -",E218/E221*100)</f>
        <v>1.0763915051182417E-2</v>
      </c>
      <c r="G218" s="2">
        <v>0</v>
      </c>
      <c r="H218" s="3">
        <f>IF(G221=0,"- - -",G218/G221*100)</f>
        <v>0</v>
      </c>
      <c r="I218" s="26">
        <f t="shared" si="15"/>
        <v>13</v>
      </c>
      <c r="J218" s="29">
        <f>IF(I221=0,"- - -",I218/I221*100)</f>
        <v>1.0424518467435409E-2</v>
      </c>
    </row>
    <row r="219" spans="1:10" x14ac:dyDescent="0.3">
      <c r="A219" s="60" t="s">
        <v>20</v>
      </c>
      <c r="B219" s="62" t="s">
        <v>203</v>
      </c>
      <c r="C219" s="9">
        <v>0</v>
      </c>
      <c r="D219" s="3">
        <f>IF(C221=0,"- - -",C219/C221*100)</f>
        <v>0</v>
      </c>
      <c r="E219" s="2">
        <v>0</v>
      </c>
      <c r="F219" s="3">
        <f>IF(E221=0,"- - -",E219/E221*100)</f>
        <v>0</v>
      </c>
      <c r="G219" s="2">
        <v>0</v>
      </c>
      <c r="H219" s="3">
        <f>IF(G221=0,"- - -",G219/G221*100)</f>
        <v>0</v>
      </c>
      <c r="I219" s="26">
        <f t="shared" si="15"/>
        <v>0</v>
      </c>
      <c r="J219" s="29">
        <f>IF(I221=0,"- - -",I219/I221*100)</f>
        <v>0</v>
      </c>
    </row>
    <row r="220" spans="1:10" ht="15" thickBot="1" x14ac:dyDescent="0.35">
      <c r="A220" s="66" t="s">
        <v>262</v>
      </c>
      <c r="B220" s="62"/>
      <c r="C220" s="9">
        <v>1</v>
      </c>
      <c r="D220" s="3">
        <f>IF(C221=0,"- - -",C220/C221*100)</f>
        <v>3.3441460723004379E-3</v>
      </c>
      <c r="E220" s="2">
        <v>10</v>
      </c>
      <c r="F220" s="3">
        <f>IF(E221=0,"- - -",E220/E221*100)</f>
        <v>1.0763915051182417E-2</v>
      </c>
      <c r="G220" s="2">
        <v>9</v>
      </c>
      <c r="H220" s="3">
        <f>IF(G221=0,"- - -",G220/G221*100)</f>
        <v>0.47368421052631582</v>
      </c>
      <c r="I220" s="26">
        <f t="shared" si="15"/>
        <v>20</v>
      </c>
      <c r="J220" s="29">
        <f>IF(I221=0,"- - -",I220/I221*100)</f>
        <v>1.6037720719131399E-2</v>
      </c>
    </row>
    <row r="221" spans="1:10" x14ac:dyDescent="0.3">
      <c r="A221" s="161" t="s">
        <v>153</v>
      </c>
      <c r="B221" s="162"/>
      <c r="C221" s="14">
        <f>SUM(C212:C220)</f>
        <v>29903</v>
      </c>
      <c r="D221" s="15">
        <f>IF(C221=0,"- - -",C221/C221*100)</f>
        <v>100</v>
      </c>
      <c r="E221" s="16">
        <f>SUM(E212:E220)</f>
        <v>92903</v>
      </c>
      <c r="F221" s="15">
        <f>IF(E221=0,"- - -",E221/E221*100)</f>
        <v>100</v>
      </c>
      <c r="G221" s="16">
        <f>SUM(G212:G220)</f>
        <v>1900</v>
      </c>
      <c r="H221" s="15">
        <f>IF(G221=0,"- - -",G221/G221*100)</f>
        <v>100</v>
      </c>
      <c r="I221" s="22">
        <f>SUM(I212:I220)</f>
        <v>124706</v>
      </c>
      <c r="J221" s="23">
        <f>IF(I221=0,"- - -",I221/I221*100)</f>
        <v>100</v>
      </c>
    </row>
    <row r="222" spans="1:10" ht="15" thickBot="1" x14ac:dyDescent="0.35">
      <c r="A222" s="163" t="s">
        <v>611</v>
      </c>
      <c r="B222" s="164"/>
      <c r="C222" s="18">
        <f>IF($I221=0,"- - -",C221/$I221*100)</f>
        <v>23.97879813320931</v>
      </c>
      <c r="D222" s="19"/>
      <c r="E222" s="20">
        <f>IF($I221=0,"- - -",E221/$I221*100)</f>
        <v>74.497618398473207</v>
      </c>
      <c r="F222" s="19"/>
      <c r="G222" s="20">
        <f>IF($I221=0,"- - -",G221/$I221*100)</f>
        <v>1.5235834683174827</v>
      </c>
      <c r="H222" s="19"/>
      <c r="I222" s="24">
        <f>IF($I221=0,"- - -",I221/$I221*100)</f>
        <v>100</v>
      </c>
      <c r="J222" s="25"/>
    </row>
    <row r="225" spans="1:12" x14ac:dyDescent="0.3">
      <c r="A225" s="49" t="s">
        <v>307</v>
      </c>
      <c r="J225" s="48"/>
      <c r="L225" s="48"/>
    </row>
    <row r="226" spans="1:12" ht="15" thickBot="1" x14ac:dyDescent="0.35"/>
    <row r="227" spans="1:12" ht="14.4" customHeight="1" x14ac:dyDescent="0.3">
      <c r="A227" s="172" t="s">
        <v>191</v>
      </c>
      <c r="B227" s="173"/>
      <c r="C227" s="32" t="s">
        <v>323</v>
      </c>
      <c r="D227" s="33"/>
      <c r="E227" s="33" t="s">
        <v>324</v>
      </c>
      <c r="F227" s="33"/>
      <c r="G227" s="35" t="s">
        <v>153</v>
      </c>
      <c r="H227" s="36"/>
    </row>
    <row r="228" spans="1:12" ht="15" thickBot="1" x14ac:dyDescent="0.35">
      <c r="A228" s="174"/>
      <c r="B228" s="175"/>
      <c r="C228" s="37" t="s">
        <v>154</v>
      </c>
      <c r="D228" s="38" t="s">
        <v>0</v>
      </c>
      <c r="E228" s="39" t="s">
        <v>154</v>
      </c>
      <c r="F228" s="38" t="s">
        <v>0</v>
      </c>
      <c r="G228" s="41" t="s">
        <v>154</v>
      </c>
      <c r="H228" s="42" t="s">
        <v>0</v>
      </c>
    </row>
    <row r="229" spans="1:12" x14ac:dyDescent="0.3">
      <c r="A229" s="59" t="s">
        <v>13</v>
      </c>
      <c r="B229" s="62" t="s">
        <v>203</v>
      </c>
      <c r="C229" s="8">
        <v>8</v>
      </c>
      <c r="D229" s="5">
        <f>IF(C238=0,"- - -",C229/C238*100)</f>
        <v>1.5968063872255487</v>
      </c>
      <c r="E229" s="4">
        <v>46</v>
      </c>
      <c r="F229" s="5">
        <f>IF(E238=0,"- - -",E229/E238*100)</f>
        <v>3.6371399429127163E-2</v>
      </c>
      <c r="G229" s="26">
        <f>C229+E229</f>
        <v>54</v>
      </c>
      <c r="H229" s="27">
        <f>IF(G238=0,"- - -",G229/G238*100)</f>
        <v>4.2528391639233228E-2</v>
      </c>
      <c r="L229" s="65"/>
    </row>
    <row r="230" spans="1:12" x14ac:dyDescent="0.3">
      <c r="A230" s="60" t="s">
        <v>14</v>
      </c>
      <c r="B230" s="62" t="s">
        <v>203</v>
      </c>
      <c r="C230" s="9">
        <v>202</v>
      </c>
      <c r="D230" s="3">
        <f>IF(C238=0,"- - -",C230/C238*100)</f>
        <v>40.319361277445111</v>
      </c>
      <c r="E230" s="2">
        <v>372</v>
      </c>
      <c r="F230" s="3">
        <f>IF(E238=0,"- - -",E230/E238*100)</f>
        <v>0.29413392581815884</v>
      </c>
      <c r="G230" s="26">
        <f t="shared" ref="G230:G237" si="16">C230+E230</f>
        <v>574</v>
      </c>
      <c r="H230" s="29">
        <f>IF(G238=0,"- - -",G230/G238*100)</f>
        <v>0.45206105186888657</v>
      </c>
      <c r="L230" s="65"/>
    </row>
    <row r="231" spans="1:12" x14ac:dyDescent="0.3">
      <c r="A231" s="60" t="s">
        <v>15</v>
      </c>
      <c r="B231" s="62" t="s">
        <v>203</v>
      </c>
      <c r="C231" s="9">
        <v>93</v>
      </c>
      <c r="D231" s="3">
        <f>IF(C238=0,"- - -",C231/C238*100)</f>
        <v>18.562874251497004</v>
      </c>
      <c r="E231" s="2">
        <v>1458</v>
      </c>
      <c r="F231" s="3">
        <f>IF(E238=0,"- - -",E231/E238*100)</f>
        <v>1.152815225384074</v>
      </c>
      <c r="G231" s="26">
        <f t="shared" si="16"/>
        <v>1551</v>
      </c>
      <c r="H231" s="29">
        <f>IF(G238=0,"- - -",G231/G238*100)</f>
        <v>1.2215099154157545</v>
      </c>
      <c r="L231" s="65"/>
    </row>
    <row r="232" spans="1:12" x14ac:dyDescent="0.3">
      <c r="A232" s="60" t="s">
        <v>16</v>
      </c>
      <c r="B232" s="62" t="s">
        <v>203</v>
      </c>
      <c r="C232" s="9">
        <v>118</v>
      </c>
      <c r="D232" s="3">
        <f>IF(C238=0,"- - -",C232/C238*100)</f>
        <v>23.552894211576849</v>
      </c>
      <c r="E232" s="2">
        <v>18023</v>
      </c>
      <c r="F232" s="3">
        <f>IF(E238=0,"- - -",E232/E238*100)</f>
        <v>14.25047243285128</v>
      </c>
      <c r="G232" s="26">
        <f t="shared" si="16"/>
        <v>18141</v>
      </c>
      <c r="H232" s="29">
        <f>IF(G238=0,"- - -",G232/G238*100)</f>
        <v>14.287176902357961</v>
      </c>
      <c r="L232" s="65"/>
    </row>
    <row r="233" spans="1:12" x14ac:dyDescent="0.3">
      <c r="A233" s="60" t="s">
        <v>17</v>
      </c>
      <c r="B233" s="62" t="s">
        <v>203</v>
      </c>
      <c r="C233" s="9">
        <v>69</v>
      </c>
      <c r="D233" s="3">
        <f>IF(C238=0,"- - -",C233/C238*100)</f>
        <v>13.77245508982036</v>
      </c>
      <c r="E233" s="2">
        <v>92809</v>
      </c>
      <c r="F233" s="3">
        <f>IF(E238=0,"- - -",E233/E238*100)</f>
        <v>73.3824610786492</v>
      </c>
      <c r="G233" s="26">
        <f t="shared" si="16"/>
        <v>92878</v>
      </c>
      <c r="H233" s="29">
        <f>IF(G238=0,"- - -",G233/G238*100)</f>
        <v>73.147258493864882</v>
      </c>
      <c r="L233" s="65"/>
    </row>
    <row r="234" spans="1:12" x14ac:dyDescent="0.3">
      <c r="A234" s="60" t="s">
        <v>18</v>
      </c>
      <c r="B234" s="62" t="s">
        <v>203</v>
      </c>
      <c r="C234" s="9">
        <v>10</v>
      </c>
      <c r="D234" s="3">
        <f>IF(C238=0,"- - -",C234/C238*100)</f>
        <v>1.996007984031936</v>
      </c>
      <c r="E234" s="2">
        <v>13732</v>
      </c>
      <c r="F234" s="3">
        <f>IF(E238=0,"- - -",E234/E238*100)</f>
        <v>10.857653412190745</v>
      </c>
      <c r="G234" s="26">
        <f t="shared" si="16"/>
        <v>13742</v>
      </c>
      <c r="H234" s="29">
        <f>IF(G238=0,"- - -",G234/G238*100)</f>
        <v>10.822688109376722</v>
      </c>
      <c r="L234" s="65"/>
    </row>
    <row r="235" spans="1:12" x14ac:dyDescent="0.3">
      <c r="A235" s="60" t="s">
        <v>19</v>
      </c>
      <c r="B235" s="62" t="s">
        <v>203</v>
      </c>
      <c r="C235" s="9">
        <v>1</v>
      </c>
      <c r="D235" s="3">
        <f>IF(C238=0,"- - -",C235/C238*100)</f>
        <v>0.19960079840319359</v>
      </c>
      <c r="E235" s="2">
        <v>12</v>
      </c>
      <c r="F235" s="3">
        <f>IF(E238=0,"- - -",E235/E238*100)</f>
        <v>9.4881911554244788E-3</v>
      </c>
      <c r="G235" s="26">
        <f t="shared" si="16"/>
        <v>13</v>
      </c>
      <c r="H235" s="29">
        <f>IF(G238=0,"- - -",G235/G238*100)</f>
        <v>1.0238316505741333E-2</v>
      </c>
      <c r="L235" s="65"/>
    </row>
    <row r="236" spans="1:12" x14ac:dyDescent="0.3">
      <c r="A236" s="60" t="s">
        <v>20</v>
      </c>
      <c r="B236" s="62" t="s">
        <v>203</v>
      </c>
      <c r="C236" s="9">
        <v>0</v>
      </c>
      <c r="D236" s="3">
        <f>IF(C238=0,"- - -",C236/C238*100)</f>
        <v>0</v>
      </c>
      <c r="E236" s="2">
        <v>0</v>
      </c>
      <c r="F236" s="3">
        <f>IF(E238=0,"- - -",E236/E238*100)</f>
        <v>0</v>
      </c>
      <c r="G236" s="26">
        <f t="shared" si="16"/>
        <v>0</v>
      </c>
      <c r="H236" s="29">
        <f>IF(G238=0,"- - -",G236/G238*100)</f>
        <v>0</v>
      </c>
      <c r="L236" s="65"/>
    </row>
    <row r="237" spans="1:12" ht="15" thickBot="1" x14ac:dyDescent="0.35">
      <c r="A237" s="66" t="s">
        <v>262</v>
      </c>
      <c r="B237" s="62"/>
      <c r="C237" s="9">
        <v>0</v>
      </c>
      <c r="D237" s="3">
        <f>IF(C238=0,"- - -",C237/C238*100)</f>
        <v>0</v>
      </c>
      <c r="E237" s="2">
        <v>21</v>
      </c>
      <c r="F237" s="3">
        <f>IF(E238=0,"- - -",E237/E238*100)</f>
        <v>1.6604334521992836E-2</v>
      </c>
      <c r="G237" s="26">
        <f t="shared" si="16"/>
        <v>21</v>
      </c>
      <c r="H237" s="29">
        <f>IF(G238=0,"- - -",G237/G238*100)</f>
        <v>1.6538818970812923E-2</v>
      </c>
      <c r="L237" s="65"/>
    </row>
    <row r="238" spans="1:12" x14ac:dyDescent="0.3">
      <c r="A238" s="161" t="s">
        <v>153</v>
      </c>
      <c r="B238" s="162"/>
      <c r="C238" s="14">
        <f>SUM(C229:C237)</f>
        <v>501</v>
      </c>
      <c r="D238" s="15">
        <f>IF(C238=0,"- - -",C238/C238*100)</f>
        <v>100</v>
      </c>
      <c r="E238" s="16">
        <f>SUM(E229:E237)</f>
        <v>126473</v>
      </c>
      <c r="F238" s="15">
        <f>IF(E238=0,"- - -",E238/E238*100)</f>
        <v>100</v>
      </c>
      <c r="G238" s="22">
        <f>SUM(G229:G237)</f>
        <v>126974</v>
      </c>
      <c r="H238" s="23">
        <f>IF(G238=0,"- - -",G238/G238*100)</f>
        <v>100</v>
      </c>
      <c r="L238" s="65"/>
    </row>
    <row r="239" spans="1:12" ht="15" thickBot="1" x14ac:dyDescent="0.35">
      <c r="A239" s="163" t="s">
        <v>322</v>
      </c>
      <c r="B239" s="164"/>
      <c r="C239" s="18">
        <f>IF($G238=0,"- - -",C238/$G238*100)</f>
        <v>0.39456896687510828</v>
      </c>
      <c r="D239" s="19"/>
      <c r="E239" s="20">
        <f>IF($G238=0,"- - -",E238/$G238*100)</f>
        <v>99.605431033124887</v>
      </c>
      <c r="F239" s="19"/>
      <c r="G239" s="24">
        <f>IF($G238=0,"- - -",G238/$G238*100)</f>
        <v>100</v>
      </c>
      <c r="H239" s="25"/>
    </row>
  </sheetData>
  <sheetProtection sheet="1" objects="1" scenarios="1"/>
  <mergeCells count="53">
    <mergeCell ref="A91:B92"/>
    <mergeCell ref="A172:E172"/>
    <mergeCell ref="A138:E138"/>
    <mergeCell ref="A104:E104"/>
    <mergeCell ref="S69:T69"/>
    <mergeCell ref="A102:B102"/>
    <mergeCell ref="A103:B103"/>
    <mergeCell ref="A108:B109"/>
    <mergeCell ref="A119:B119"/>
    <mergeCell ref="A120:B120"/>
    <mergeCell ref="A86:B86"/>
    <mergeCell ref="A188:B188"/>
    <mergeCell ref="A125:B126"/>
    <mergeCell ref="A136:B136"/>
    <mergeCell ref="A137:B137"/>
    <mergeCell ref="A142:B143"/>
    <mergeCell ref="A153:B153"/>
    <mergeCell ref="A154:B154"/>
    <mergeCell ref="A159:B160"/>
    <mergeCell ref="A170:B170"/>
    <mergeCell ref="A171:B171"/>
    <mergeCell ref="A176:B177"/>
    <mergeCell ref="A187:B187"/>
    <mergeCell ref="A238:B238"/>
    <mergeCell ref="A239:B239"/>
    <mergeCell ref="A193:B194"/>
    <mergeCell ref="A204:B204"/>
    <mergeCell ref="A205:B205"/>
    <mergeCell ref="A210:B211"/>
    <mergeCell ref="A221:B221"/>
    <mergeCell ref="A222:B222"/>
    <mergeCell ref="A227:B228"/>
    <mergeCell ref="A68:B68"/>
    <mergeCell ref="A69:B69"/>
    <mergeCell ref="A74:B75"/>
    <mergeCell ref="A85:B85"/>
    <mergeCell ref="Y52:Z52"/>
    <mergeCell ref="A52:B52"/>
    <mergeCell ref="A57:B58"/>
    <mergeCell ref="W69:X69"/>
    <mergeCell ref="Y69:Z69"/>
    <mergeCell ref="U69:V69"/>
    <mergeCell ref="AA52:AB52"/>
    <mergeCell ref="A1:B1"/>
    <mergeCell ref="A6:B7"/>
    <mergeCell ref="A17:B17"/>
    <mergeCell ref="A18:B18"/>
    <mergeCell ref="A23:B24"/>
    <mergeCell ref="A34:B34"/>
    <mergeCell ref="A35:B35"/>
    <mergeCell ref="A40:B41"/>
    <mergeCell ref="A51:B51"/>
    <mergeCell ref="L1:Q1"/>
  </mergeCells>
  <hyperlinks>
    <hyperlink ref="A1:B1" location="Index!B5" display="Index (klikken)"/>
    <hyperlink ref="L1" location="'GR enkelvoudig'!S57" display="Grafiek: verdeling van de zwangerschapsduur"/>
    <hyperlink ref="L1:O1" location="'GR enkelvoudig'!K31" display="Grafiek: verdeling van de zwangerschapsduur"/>
    <hyperlink ref="A138:D138" location="'GR Siblings'!B32" display="Grafiek: Siblings over zwangerschapsduur van de moeder"/>
    <hyperlink ref="A172:D172" location="'GR Bevallingswijze'!B32" display="Grafiek: bevallingswijze over zwangerschapsduur"/>
    <hyperlink ref="A104:D104" location="'GR Poids de naissance'!B60" display="Graphique : poids de naissance par durée de gestation"/>
    <hyperlink ref="A172:E172" location="'GR Mode d''accouchement'!B32" display="Graphique : mode d'accouchement selon la durée de gestation"/>
    <hyperlink ref="A138:E138" location="'GR Grossesse multiple'!B32" display="Graphique : grossesse multiple selon la durée de gestation"/>
    <hyperlink ref="A104:E104" location="'GR Poids de naissance'!B60" display="Graphique : poids de naissance par durée de gestation"/>
    <hyperlink ref="L1:Q1" location="'GR simples'!K31" display="Graphique : distribution des accouchements par durée de gestation"/>
  </hyperlink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I253"/>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0.109375" customWidth="1"/>
    <col min="2" max="2" width="12.88671875" customWidth="1"/>
    <col min="3" max="52" width="9.77734375" customWidth="1"/>
  </cols>
  <sheetData>
    <row r="1" spans="1:15" ht="18" x14ac:dyDescent="0.35">
      <c r="A1" s="167" t="s">
        <v>114</v>
      </c>
      <c r="B1" s="167"/>
      <c r="C1" s="56" t="s">
        <v>432</v>
      </c>
      <c r="D1" s="57"/>
      <c r="E1" s="57"/>
      <c r="F1" s="57"/>
      <c r="G1" s="57"/>
      <c r="H1" s="117"/>
      <c r="J1" s="154" t="s">
        <v>598</v>
      </c>
      <c r="K1" s="154"/>
      <c r="L1" s="154"/>
      <c r="M1" s="154"/>
      <c r="N1" s="154"/>
      <c r="O1" s="154"/>
    </row>
    <row r="2" spans="1:15" ht="14.4" customHeight="1" x14ac:dyDescent="0.3"/>
    <row r="3" spans="1:15" x14ac:dyDescent="0.3">
      <c r="C3" s="64"/>
    </row>
    <row r="4" spans="1:15" x14ac:dyDescent="0.3">
      <c r="A4" s="1" t="s">
        <v>369</v>
      </c>
      <c r="J4" s="48"/>
      <c r="L4" s="48"/>
    </row>
    <row r="5" spans="1:15" ht="15" thickBot="1" x14ac:dyDescent="0.35"/>
    <row r="6" spans="1:15" ht="14.4" customHeight="1" x14ac:dyDescent="0.3">
      <c r="A6" s="157" t="s">
        <v>208</v>
      </c>
      <c r="B6" s="158"/>
      <c r="C6" s="32" t="s">
        <v>377</v>
      </c>
      <c r="D6" s="33"/>
      <c r="E6" s="33" t="s">
        <v>378</v>
      </c>
      <c r="F6" s="33"/>
      <c r="G6" s="33" t="s">
        <v>379</v>
      </c>
      <c r="H6" s="33"/>
      <c r="I6" s="35" t="s">
        <v>153</v>
      </c>
      <c r="J6" s="36"/>
    </row>
    <row r="7" spans="1:15" ht="15" thickBot="1" x14ac:dyDescent="0.35">
      <c r="A7" s="159"/>
      <c r="B7" s="160"/>
      <c r="C7" s="37" t="s">
        <v>154</v>
      </c>
      <c r="D7" s="38" t="s">
        <v>0</v>
      </c>
      <c r="E7" s="39" t="s">
        <v>154</v>
      </c>
      <c r="F7" s="38" t="s">
        <v>0</v>
      </c>
      <c r="G7" s="39" t="s">
        <v>154</v>
      </c>
      <c r="H7" s="38" t="s">
        <v>0</v>
      </c>
      <c r="I7" s="41" t="s">
        <v>154</v>
      </c>
      <c r="J7" s="42" t="s">
        <v>0</v>
      </c>
    </row>
    <row r="8" spans="1:15" x14ac:dyDescent="0.3">
      <c r="A8" s="67" t="s">
        <v>21</v>
      </c>
      <c r="B8" s="62" t="s">
        <v>223</v>
      </c>
      <c r="C8" s="8">
        <v>27</v>
      </c>
      <c r="D8" s="5">
        <f>IF(C18=0,"- - -",C8/C18*100)</f>
        <v>4.1951522684897449E-2</v>
      </c>
      <c r="E8" s="4">
        <v>6</v>
      </c>
      <c r="F8" s="5">
        <f>IF(E18=0,"- - -",E8/E18*100)</f>
        <v>2.4211120974901138E-2</v>
      </c>
      <c r="G8" s="4">
        <v>27</v>
      </c>
      <c r="H8" s="5">
        <f>IF(G18=0,"- - -",G8/G18*100)</f>
        <v>7.5921603914180472E-2</v>
      </c>
      <c r="I8" s="26">
        <f>C8+E8+G8</f>
        <v>60</v>
      </c>
      <c r="J8" s="27">
        <f>IF(I18=0,"- - -",I8/I18*100)</f>
        <v>4.8113547973216791E-2</v>
      </c>
    </row>
    <row r="9" spans="1:15" x14ac:dyDescent="0.3">
      <c r="A9" s="68" t="s">
        <v>22</v>
      </c>
      <c r="B9" s="62" t="s">
        <v>223</v>
      </c>
      <c r="C9" s="9">
        <v>1755</v>
      </c>
      <c r="D9" s="3">
        <f>IF(C18=0,"- - -",C9/C18*100)</f>
        <v>2.7268489745183344</v>
      </c>
      <c r="E9" s="2">
        <v>699</v>
      </c>
      <c r="F9" s="3">
        <f>IF(E18=0,"- - -",E9/E18*100)</f>
        <v>2.8205955935759826</v>
      </c>
      <c r="G9" s="2">
        <v>1813</v>
      </c>
      <c r="H9" s="3">
        <f>IF(G18=0,"- - -",G9/G18*100)</f>
        <v>5.0979951072744143</v>
      </c>
      <c r="I9" s="26">
        <f t="shared" ref="I9:I17" si="0">C9+E9+G9</f>
        <v>4267</v>
      </c>
      <c r="J9" s="29">
        <f>IF(I18=0,"- - -",I9/I18*100)</f>
        <v>3.4216751533619338</v>
      </c>
    </row>
    <row r="10" spans="1:15" x14ac:dyDescent="0.3">
      <c r="A10" s="68" t="s">
        <v>23</v>
      </c>
      <c r="B10" s="62" t="s">
        <v>223</v>
      </c>
      <c r="C10" s="9">
        <v>10274</v>
      </c>
      <c r="D10" s="3">
        <f>IF(C18=0,"- - -",C10/C18*100)</f>
        <v>15.963331261653202</v>
      </c>
      <c r="E10" s="2">
        <v>3705</v>
      </c>
      <c r="F10" s="3">
        <f>IF(E18=0,"- - -",E10/E18*100)</f>
        <v>14.950367202001452</v>
      </c>
      <c r="G10" s="2">
        <v>6853</v>
      </c>
      <c r="H10" s="3">
        <f>IF(G18=0,"- - -",G10/G18*100)</f>
        <v>19.270027837921436</v>
      </c>
      <c r="I10" s="26">
        <f t="shared" si="0"/>
        <v>20832</v>
      </c>
      <c r="J10" s="29">
        <f>IF(I18=0,"- - -",I10/I18*100)</f>
        <v>16.705023856300873</v>
      </c>
    </row>
    <row r="11" spans="1:15" x14ac:dyDescent="0.3">
      <c r="A11" s="68" t="s">
        <v>24</v>
      </c>
      <c r="B11" s="62" t="s">
        <v>223</v>
      </c>
      <c r="C11" s="9">
        <v>25879</v>
      </c>
      <c r="D11" s="3">
        <f>IF(C18=0,"- - -",C11/C18*100)</f>
        <v>40.209757613424486</v>
      </c>
      <c r="E11" s="2">
        <v>7573</v>
      </c>
      <c r="F11" s="3">
        <f>IF(E18=0,"- - -",E11/E18*100)</f>
        <v>30.558469857154385</v>
      </c>
      <c r="G11" s="2">
        <v>12639</v>
      </c>
      <c r="H11" s="3">
        <f>IF(G18=0,"- - -",G11/G18*100)</f>
        <v>35.539746365604699</v>
      </c>
      <c r="I11" s="26">
        <f t="shared" si="0"/>
        <v>46091</v>
      </c>
      <c r="J11" s="29">
        <f>IF(I18=0,"- - -",I11/I18*100)</f>
        <v>36.960025660558919</v>
      </c>
    </row>
    <row r="12" spans="1:15" x14ac:dyDescent="0.3">
      <c r="A12" s="68" t="s">
        <v>25</v>
      </c>
      <c r="B12" s="62" t="s">
        <v>223</v>
      </c>
      <c r="C12" s="9">
        <v>19052</v>
      </c>
      <c r="D12" s="3">
        <f>IF(C18=0,"- - -",C12/C18*100)</f>
        <v>29.602237414543193</v>
      </c>
      <c r="E12" s="2">
        <v>7835</v>
      </c>
      <c r="F12" s="3">
        <f>IF(E18=0,"- - -",E12/E18*100)</f>
        <v>31.615688806391734</v>
      </c>
      <c r="G12" s="2">
        <v>9405</v>
      </c>
      <c r="H12" s="3">
        <f>IF(G18=0,"- - -",G12/G18*100)</f>
        <v>26.446025363439528</v>
      </c>
      <c r="I12" s="26">
        <f t="shared" si="0"/>
        <v>36292</v>
      </c>
      <c r="J12" s="29">
        <f>IF(I18=0,"- - -",I12/I18*100)</f>
        <v>29.102281384066398</v>
      </c>
    </row>
    <row r="13" spans="1:15" x14ac:dyDescent="0.3">
      <c r="A13" s="68" t="s">
        <v>26</v>
      </c>
      <c r="B13" s="62" t="s">
        <v>223</v>
      </c>
      <c r="C13" s="9">
        <v>6385</v>
      </c>
      <c r="D13" s="3">
        <f>IF(C18=0,"- - -",C13/C18*100)</f>
        <v>9.9207582349285275</v>
      </c>
      <c r="E13" s="2">
        <v>4108</v>
      </c>
      <c r="F13" s="3">
        <f>IF(E18=0,"- - -",E13/E18*100)</f>
        <v>16.576547494148979</v>
      </c>
      <c r="G13" s="2">
        <v>4104</v>
      </c>
      <c r="H13" s="3">
        <f>IF(G18=0,"- - -",G13/G18*100)</f>
        <v>11.540083794955432</v>
      </c>
      <c r="I13" s="26">
        <f t="shared" si="0"/>
        <v>14597</v>
      </c>
      <c r="J13" s="29">
        <f>IF(I18=0,"- - -",I13/I18*100)</f>
        <v>11.705224329417426</v>
      </c>
    </row>
    <row r="14" spans="1:15" x14ac:dyDescent="0.3">
      <c r="A14" s="68" t="s">
        <v>27</v>
      </c>
      <c r="B14" s="62" t="s">
        <v>223</v>
      </c>
      <c r="C14" s="9">
        <v>955</v>
      </c>
      <c r="D14" s="3">
        <f>IF(C18=0,"- - -",C14/C18*100)</f>
        <v>1.4838408949658173</v>
      </c>
      <c r="E14" s="2">
        <v>816</v>
      </c>
      <c r="F14" s="3">
        <f>IF(E18=0,"- - -",E14/E18*100)</f>
        <v>3.2927124525865548</v>
      </c>
      <c r="G14" s="2">
        <v>694</v>
      </c>
      <c r="H14" s="3">
        <f>IF(G18=0,"- - -",G14/G18*100)</f>
        <v>1.9514664117200462</v>
      </c>
      <c r="I14" s="26">
        <f t="shared" si="0"/>
        <v>2465</v>
      </c>
      <c r="J14" s="29">
        <f>IF(I18=0,"- - -",I14/I18*100)</f>
        <v>1.9766649292329896</v>
      </c>
    </row>
    <row r="15" spans="1:15" x14ac:dyDescent="0.3">
      <c r="A15" s="68" t="s">
        <v>28</v>
      </c>
      <c r="B15" s="62" t="s">
        <v>223</v>
      </c>
      <c r="C15" s="9">
        <v>30</v>
      </c>
      <c r="D15" s="3">
        <f>IF(C18=0,"- - -",C15/C18*100)</f>
        <v>4.661280298321939E-2</v>
      </c>
      <c r="E15" s="2">
        <v>40</v>
      </c>
      <c r="F15" s="3">
        <f>IF(E18=0,"- - -",E15/E18*100)</f>
        <v>0.16140747316600759</v>
      </c>
      <c r="G15" s="2">
        <v>27</v>
      </c>
      <c r="H15" s="3">
        <f>IF(G18=0,"- - -",G15/G18*100)</f>
        <v>7.5921603914180472E-2</v>
      </c>
      <c r="I15" s="26">
        <f t="shared" si="0"/>
        <v>97</v>
      </c>
      <c r="J15" s="29">
        <f>IF(I18=0,"- - -",I15/I18*100)</f>
        <v>7.7783569223367141E-2</v>
      </c>
    </row>
    <row r="16" spans="1:15" ht="15.6" customHeight="1" x14ac:dyDescent="0.3">
      <c r="A16" s="68" t="s">
        <v>29</v>
      </c>
      <c r="B16" s="62" t="s">
        <v>223</v>
      </c>
      <c r="C16" s="9">
        <v>3</v>
      </c>
      <c r="D16" s="3">
        <f>IF(C18=0,"- - -",C16/C18*100)</f>
        <v>4.6612802983219395E-3</v>
      </c>
      <c r="E16" s="2">
        <v>0</v>
      </c>
      <c r="F16" s="3">
        <f>IF(E18=0,"- - -",E16/E18*100)</f>
        <v>0</v>
      </c>
      <c r="G16" s="2">
        <v>1</v>
      </c>
      <c r="H16" s="3">
        <f>IF(G18=0,"- - -",G16/G18*100)</f>
        <v>2.811911256080758E-3</v>
      </c>
      <c r="I16" s="26">
        <f t="shared" si="0"/>
        <v>4</v>
      </c>
      <c r="J16" s="29">
        <f>IF(I18=0,"- - -",I16/I18*100)</f>
        <v>3.2075698648811194E-3</v>
      </c>
    </row>
    <row r="17" spans="1:26" ht="15" thickBot="1" x14ac:dyDescent="0.35">
      <c r="A17" s="68" t="s">
        <v>30</v>
      </c>
      <c r="B17" s="62" t="s">
        <v>223</v>
      </c>
      <c r="C17" s="9">
        <v>0</v>
      </c>
      <c r="D17" s="3">
        <f>IF(C18=0,"- - -",C17/C18*100)</f>
        <v>0</v>
      </c>
      <c r="E17" s="2">
        <v>0</v>
      </c>
      <c r="F17" s="3">
        <f>IF(E18=0,"- - -",E17/E18*100)</f>
        <v>0</v>
      </c>
      <c r="G17" s="2">
        <v>0</v>
      </c>
      <c r="H17" s="3">
        <f>IF(G18=0,"- - -",G17/G18*100)</f>
        <v>0</v>
      </c>
      <c r="I17" s="26">
        <f t="shared" si="0"/>
        <v>0</v>
      </c>
      <c r="J17" s="29">
        <f>IF(I18=0,"- - -",I17/I18*100)</f>
        <v>0</v>
      </c>
    </row>
    <row r="18" spans="1:26" x14ac:dyDescent="0.3">
      <c r="A18" s="161" t="s">
        <v>153</v>
      </c>
      <c r="B18" s="162"/>
      <c r="C18" s="14">
        <f>SUM(C8:C17)</f>
        <v>64360</v>
      </c>
      <c r="D18" s="15">
        <f>IF(C18=0,"- - -",C18/C18*100)</f>
        <v>100</v>
      </c>
      <c r="E18" s="16">
        <f>SUM(E8:E17)</f>
        <v>24782</v>
      </c>
      <c r="F18" s="15">
        <f>IF(E18=0,"- - -",E18/E18*100)</f>
        <v>100</v>
      </c>
      <c r="G18" s="16">
        <f>SUM(G8:G17)</f>
        <v>35563</v>
      </c>
      <c r="H18" s="15">
        <f>IF(G18=0,"- - -",G18/G18*100)</f>
        <v>100</v>
      </c>
      <c r="I18" s="22">
        <f>SUM(I8:I17)</f>
        <v>124705</v>
      </c>
      <c r="J18" s="23">
        <f>IF(I18=0,"- - -",I18/I18*100)</f>
        <v>100</v>
      </c>
    </row>
    <row r="19" spans="1:26" ht="15" thickBot="1" x14ac:dyDescent="0.35">
      <c r="A19" s="163" t="s">
        <v>376</v>
      </c>
      <c r="B19" s="164"/>
      <c r="C19" s="18">
        <f>IF($I18=0,"- - -",C18/$I18*100)</f>
        <v>51.609799125937215</v>
      </c>
      <c r="D19" s="19"/>
      <c r="E19" s="20">
        <f>IF($I18=0,"- - -",E18/$I18*100)</f>
        <v>19.872499097870975</v>
      </c>
      <c r="F19" s="19"/>
      <c r="G19" s="20">
        <f>IF($I18=0,"- - -",G18/$I18*100)</f>
        <v>28.51770177619181</v>
      </c>
      <c r="H19" s="19"/>
      <c r="I19" s="24">
        <f>IF($I18=0,"- - -",I18/$I18*100)</f>
        <v>100</v>
      </c>
      <c r="J19" s="25"/>
    </row>
    <row r="22" spans="1:26" x14ac:dyDescent="0.3">
      <c r="A22" s="1" t="s">
        <v>209</v>
      </c>
      <c r="J22" s="48"/>
      <c r="L22" s="48"/>
    </row>
    <row r="23" spans="1:26" ht="15" thickBot="1" x14ac:dyDescent="0.35"/>
    <row r="24" spans="1:26" ht="14.4" customHeight="1" x14ac:dyDescent="0.3">
      <c r="A24" s="157" t="s">
        <v>208</v>
      </c>
      <c r="B24" s="158"/>
      <c r="C24" s="32" t="s">
        <v>155</v>
      </c>
      <c r="D24" s="33"/>
      <c r="E24" s="33" t="s">
        <v>156</v>
      </c>
      <c r="F24" s="33"/>
      <c r="G24" s="33" t="s">
        <v>157</v>
      </c>
      <c r="H24" s="33"/>
      <c r="I24" s="33" t="s">
        <v>158</v>
      </c>
      <c r="J24" s="33"/>
      <c r="K24" s="33" t="s">
        <v>159</v>
      </c>
      <c r="L24" s="33"/>
      <c r="M24" s="33" t="s">
        <v>378</v>
      </c>
      <c r="N24" s="33"/>
      <c r="O24" s="33" t="s">
        <v>161</v>
      </c>
      <c r="P24" s="33"/>
      <c r="Q24" s="33" t="s">
        <v>162</v>
      </c>
      <c r="R24" s="33"/>
      <c r="S24" s="33" t="s">
        <v>163</v>
      </c>
      <c r="T24" s="33"/>
      <c r="U24" s="33" t="s">
        <v>164</v>
      </c>
      <c r="V24" s="33"/>
      <c r="W24" s="33" t="s">
        <v>138</v>
      </c>
      <c r="X24" s="33"/>
      <c r="Y24" s="35" t="s">
        <v>153</v>
      </c>
      <c r="Z24" s="36"/>
    </row>
    <row r="25" spans="1:26" ht="15" thickBot="1" x14ac:dyDescent="0.35">
      <c r="A25" s="159"/>
      <c r="B25" s="160"/>
      <c r="C25" s="37" t="s">
        <v>154</v>
      </c>
      <c r="D25" s="38" t="s">
        <v>0</v>
      </c>
      <c r="E25" s="39" t="s">
        <v>154</v>
      </c>
      <c r="F25" s="38" t="s">
        <v>0</v>
      </c>
      <c r="G25" s="39" t="s">
        <v>154</v>
      </c>
      <c r="H25" s="38" t="s">
        <v>0</v>
      </c>
      <c r="I25" s="37" t="s">
        <v>154</v>
      </c>
      <c r="J25" s="38" t="s">
        <v>0</v>
      </c>
      <c r="K25" s="37" t="s">
        <v>154</v>
      </c>
      <c r="L25" s="38" t="s">
        <v>0</v>
      </c>
      <c r="M25" s="37" t="s">
        <v>154</v>
      </c>
      <c r="N25" s="38" t="s">
        <v>0</v>
      </c>
      <c r="O25" s="37" t="s">
        <v>154</v>
      </c>
      <c r="P25" s="38" t="s">
        <v>0</v>
      </c>
      <c r="Q25" s="37" t="s">
        <v>154</v>
      </c>
      <c r="R25" s="38" t="s">
        <v>0</v>
      </c>
      <c r="S25" s="37" t="s">
        <v>154</v>
      </c>
      <c r="T25" s="38" t="s">
        <v>0</v>
      </c>
      <c r="U25" s="37" t="s">
        <v>154</v>
      </c>
      <c r="V25" s="38" t="s">
        <v>0</v>
      </c>
      <c r="W25" s="37" t="s">
        <v>154</v>
      </c>
      <c r="X25" s="38" t="s">
        <v>0</v>
      </c>
      <c r="Y25" s="41" t="s">
        <v>154</v>
      </c>
      <c r="Z25" s="42" t="s">
        <v>0</v>
      </c>
    </row>
    <row r="26" spans="1:26" x14ac:dyDescent="0.3">
      <c r="A26" s="67" t="s">
        <v>21</v>
      </c>
      <c r="B26" s="62" t="s">
        <v>223</v>
      </c>
      <c r="C26" s="8">
        <v>5</v>
      </c>
      <c r="D26" s="5">
        <f>IF(C36=0,"- - -",C26/C36*100)</f>
        <v>4.2896362388469458E-2</v>
      </c>
      <c r="E26" s="4">
        <v>6</v>
      </c>
      <c r="F26" s="5">
        <f>IF(E36=0,"- - -",E26/E36*100)</f>
        <v>3.7186241090796407E-2</v>
      </c>
      <c r="G26" s="4">
        <v>13</v>
      </c>
      <c r="H26" s="5">
        <f>IF(G36=0,"- - -",G26/G36*100)</f>
        <v>5.9352600100442854E-2</v>
      </c>
      <c r="I26" s="4">
        <v>2</v>
      </c>
      <c r="J26" s="5">
        <f>IF(I36=0,"- - -",I26/I36*100)</f>
        <v>2.4280684715308972E-2</v>
      </c>
      <c r="K26" s="4">
        <v>1</v>
      </c>
      <c r="L26" s="5">
        <f>IF(K36=0,"- - -",K26/K36*100)</f>
        <v>1.5554518587649713E-2</v>
      </c>
      <c r="M26" s="4">
        <v>6</v>
      </c>
      <c r="N26" s="5">
        <f>IF(M36=0,"- - -",M26/M36*100)</f>
        <v>2.4211120974901138E-2</v>
      </c>
      <c r="O26" s="4">
        <v>16</v>
      </c>
      <c r="P26" s="5">
        <f>IF(O36=0,"- - -",O26/O36*100)</f>
        <v>0.1142775516034569</v>
      </c>
      <c r="Q26" s="4">
        <v>0</v>
      </c>
      <c r="R26" s="5">
        <f>IF(Q36=0,"- - -",Q26/Q36*100)</f>
        <v>0</v>
      </c>
      <c r="S26" s="4">
        <v>8</v>
      </c>
      <c r="T26" s="5">
        <f>IF(S36=0,"- - -",S26/S36*100)</f>
        <v>6.6088393225939693E-2</v>
      </c>
      <c r="U26" s="4">
        <v>2</v>
      </c>
      <c r="V26" s="5">
        <f>IF(U36=0,"- - -",U26/U36*100)</f>
        <v>4.2069835927639881E-2</v>
      </c>
      <c r="W26" s="4">
        <v>1</v>
      </c>
      <c r="X26" s="5">
        <f>IF(W36=0,"- - -",W26/W36*100)</f>
        <v>3.5198873636043647E-2</v>
      </c>
      <c r="Y26" s="26">
        <f>C26+E26+G26+I26+K26+M26+O26+Q26+S26+U26+W26</f>
        <v>60</v>
      </c>
      <c r="Z26" s="27">
        <f>IF(Y36=0,"- - -",Y26/Y36*100)</f>
        <v>4.8113547973216791E-2</v>
      </c>
    </row>
    <row r="27" spans="1:26" x14ac:dyDescent="0.3">
      <c r="A27" s="68" t="s">
        <v>22</v>
      </c>
      <c r="B27" s="62" t="s">
        <v>223</v>
      </c>
      <c r="C27" s="9">
        <v>346</v>
      </c>
      <c r="D27" s="3">
        <f>IF(C36=0,"- - -",C27/C36*100)</f>
        <v>2.9684282772820865</v>
      </c>
      <c r="E27" s="2">
        <v>431</v>
      </c>
      <c r="F27" s="3">
        <f>IF(E36=0,"- - -",E27/E36*100)</f>
        <v>2.6712116516888753</v>
      </c>
      <c r="G27" s="2">
        <v>635</v>
      </c>
      <c r="H27" s="3">
        <f>IF(G36=0,"- - -",G27/G36*100)</f>
        <v>2.8991462356754782</v>
      </c>
      <c r="I27" s="2">
        <v>204</v>
      </c>
      <c r="J27" s="3">
        <f>IF(I36=0,"- - -",I27/I36*100)</f>
        <v>2.4766298409615151</v>
      </c>
      <c r="K27" s="2">
        <v>139</v>
      </c>
      <c r="L27" s="3">
        <f>IF(K36=0,"- - -",K27/K36*100)</f>
        <v>2.1620780836833098</v>
      </c>
      <c r="M27" s="2">
        <v>699</v>
      </c>
      <c r="N27" s="3">
        <f>IF(M36=0,"- - -",M27/M36*100)</f>
        <v>2.8205955935759826</v>
      </c>
      <c r="O27" s="2">
        <v>839</v>
      </c>
      <c r="P27" s="3">
        <f>IF(O36=0,"- - -",O27/O36*100)</f>
        <v>5.9924291122062714</v>
      </c>
      <c r="Q27" s="2">
        <v>57</v>
      </c>
      <c r="R27" s="3">
        <f>IF(Q36=0,"- - -",Q27/Q36*100)</f>
        <v>3.0612244897959182</v>
      </c>
      <c r="S27" s="2">
        <v>591</v>
      </c>
      <c r="T27" s="3">
        <f>IF(S36=0,"- - -",S27/S36*100)</f>
        <v>4.8822800495662948</v>
      </c>
      <c r="U27" s="2">
        <v>201</v>
      </c>
      <c r="V27" s="3">
        <f>IF(U36=0,"- - -",U27/U36*100)</f>
        <v>4.2280185107278081</v>
      </c>
      <c r="W27" s="2">
        <v>125</v>
      </c>
      <c r="X27" s="3">
        <f>IF(W36=0,"- - -",W27/W36*100)</f>
        <v>4.3998592045054563</v>
      </c>
      <c r="Y27" s="26">
        <f t="shared" ref="Y27:Y35" si="1">C27+E27+G27+I27+K27+M27+O27+Q27+S27+U27+W27</f>
        <v>4267</v>
      </c>
      <c r="Z27" s="29">
        <f>IF(Y36=0,"- - -",Y27/Y36*100)</f>
        <v>3.4216751533619338</v>
      </c>
    </row>
    <row r="28" spans="1:26" x14ac:dyDescent="0.3">
      <c r="A28" s="68" t="s">
        <v>23</v>
      </c>
      <c r="B28" s="62" t="s">
        <v>223</v>
      </c>
      <c r="C28" s="9">
        <v>2035</v>
      </c>
      <c r="D28" s="3">
        <f>IF(C36=0,"- - -",C28/C36*100)</f>
        <v>17.458819492107068</v>
      </c>
      <c r="E28" s="2">
        <v>2514</v>
      </c>
      <c r="F28" s="3">
        <f>IF(E36=0,"- - -",E28/E36*100)</f>
        <v>15.581035017043693</v>
      </c>
      <c r="G28" s="2">
        <v>3661</v>
      </c>
      <c r="H28" s="3">
        <f>IF(G36=0,"- - -",G28/G36*100)</f>
        <v>16.714605305209332</v>
      </c>
      <c r="I28" s="2">
        <v>1309</v>
      </c>
      <c r="J28" s="3">
        <f>IF(I36=0,"- - -",I28/I36*100)</f>
        <v>15.891708146169723</v>
      </c>
      <c r="K28" s="2">
        <v>755</v>
      </c>
      <c r="L28" s="3">
        <f>IF(K36=0,"- - -",K28/K36*100)</f>
        <v>11.743661533675533</v>
      </c>
      <c r="M28" s="2">
        <v>3705</v>
      </c>
      <c r="N28" s="3">
        <f>IF(M36=0,"- - -",M28/M36*100)</f>
        <v>14.950367202001452</v>
      </c>
      <c r="O28" s="2">
        <v>2964</v>
      </c>
      <c r="P28" s="3">
        <f>IF(O36=0,"- - -",O28/O36*100)</f>
        <v>21.16991643454039</v>
      </c>
      <c r="Q28" s="2">
        <v>234</v>
      </c>
      <c r="R28" s="3">
        <f>IF(Q36=0,"- - -",Q28/Q36*100)</f>
        <v>12.567132116004295</v>
      </c>
      <c r="S28" s="2">
        <v>2257</v>
      </c>
      <c r="T28" s="3">
        <f>IF(S36=0,"- - -",S28/S36*100)</f>
        <v>18.645187938868236</v>
      </c>
      <c r="U28" s="2">
        <v>845</v>
      </c>
      <c r="V28" s="3">
        <f>IF(U36=0,"- - -",U28/U36*100)</f>
        <v>17.77450567942785</v>
      </c>
      <c r="W28" s="2">
        <v>553</v>
      </c>
      <c r="X28" s="3">
        <f>IF(W36=0,"- - -",W28/W36*100)</f>
        <v>19.464977120732136</v>
      </c>
      <c r="Y28" s="26">
        <f t="shared" si="1"/>
        <v>20832</v>
      </c>
      <c r="Z28" s="29">
        <f>IF(Y36=0,"- - -",Y28/Y36*100)</f>
        <v>16.705023856300873</v>
      </c>
    </row>
    <row r="29" spans="1:26" x14ac:dyDescent="0.3">
      <c r="A29" s="68" t="s">
        <v>24</v>
      </c>
      <c r="B29" s="62" t="s">
        <v>223</v>
      </c>
      <c r="C29" s="9">
        <v>5012</v>
      </c>
      <c r="D29" s="3">
        <f>IF(C36=0,"- - -",C29/C36*100)</f>
        <v>42.999313658201785</v>
      </c>
      <c r="E29" s="2">
        <v>6561</v>
      </c>
      <c r="F29" s="3">
        <f>IF(E36=0,"- - -",E29/E36*100)</f>
        <v>40.663154632785869</v>
      </c>
      <c r="G29" s="2">
        <v>8556</v>
      </c>
      <c r="H29" s="3">
        <f>IF(G36=0,"- - -",G29/G36*100)</f>
        <v>39.06314203533762</v>
      </c>
      <c r="I29" s="2">
        <v>3385</v>
      </c>
      <c r="J29" s="3">
        <f>IF(I36=0,"- - -",I29/I36*100)</f>
        <v>41.095058880660432</v>
      </c>
      <c r="K29" s="2">
        <v>2365</v>
      </c>
      <c r="L29" s="3">
        <f>IF(K36=0,"- - -",K29/K36*100)</f>
        <v>36.786436459791574</v>
      </c>
      <c r="M29" s="2">
        <v>7573</v>
      </c>
      <c r="N29" s="3">
        <f>IF(M36=0,"- - -",M29/M36*100)</f>
        <v>30.558469857154385</v>
      </c>
      <c r="O29" s="2">
        <v>4787</v>
      </c>
      <c r="P29" s="3">
        <f>IF(O36=0,"- - -",O29/O36*100)</f>
        <v>34.190414970359264</v>
      </c>
      <c r="Q29" s="2">
        <v>652</v>
      </c>
      <c r="R29" s="3">
        <f>IF(Q36=0,"- - -",Q29/Q36*100)</f>
        <v>35.016111707841027</v>
      </c>
      <c r="S29" s="2">
        <v>4271</v>
      </c>
      <c r="T29" s="3">
        <f>IF(S36=0,"- - -",S29/S36*100)</f>
        <v>35.282940933498551</v>
      </c>
      <c r="U29" s="2">
        <v>1837</v>
      </c>
      <c r="V29" s="3">
        <f>IF(U36=0,"- - -",U29/U36*100)</f>
        <v>38.641144299537231</v>
      </c>
      <c r="W29" s="2">
        <v>1092</v>
      </c>
      <c r="X29" s="3">
        <f>IF(W36=0,"- - -",W29/W36*100)</f>
        <v>38.437170010559662</v>
      </c>
      <c r="Y29" s="26">
        <f t="shared" si="1"/>
        <v>46091</v>
      </c>
      <c r="Z29" s="29">
        <f>IF(Y36=0,"- - -",Y29/Y36*100)</f>
        <v>36.960025660558919</v>
      </c>
    </row>
    <row r="30" spans="1:26" x14ac:dyDescent="0.3">
      <c r="A30" s="68" t="s">
        <v>25</v>
      </c>
      <c r="B30" s="62" t="s">
        <v>223</v>
      </c>
      <c r="C30" s="9">
        <v>3164</v>
      </c>
      <c r="D30" s="3">
        <f>IF(C36=0,"- - -",C30/C36*100)</f>
        <v>27.144818119423476</v>
      </c>
      <c r="E30" s="2">
        <v>4839</v>
      </c>
      <c r="F30" s="3">
        <f>IF(E36=0,"- - -",E30/E36*100)</f>
        <v>29.990703439727302</v>
      </c>
      <c r="G30" s="2">
        <v>6306</v>
      </c>
      <c r="H30" s="3">
        <f>IF(G36=0,"- - -",G30/G36*100)</f>
        <v>28.790576633337899</v>
      </c>
      <c r="I30" s="2">
        <v>2477</v>
      </c>
      <c r="J30" s="3">
        <f>IF(I36=0,"- - -",I30/I36*100)</f>
        <v>30.071628019910161</v>
      </c>
      <c r="K30" s="2">
        <v>2266</v>
      </c>
      <c r="L30" s="3">
        <f>IF(K36=0,"- - -",K30/K36*100)</f>
        <v>35.246539119614248</v>
      </c>
      <c r="M30" s="2">
        <v>7835</v>
      </c>
      <c r="N30" s="3">
        <f>IF(M36=0,"- - -",M30/M36*100)</f>
        <v>31.615688806391734</v>
      </c>
      <c r="O30" s="2">
        <v>3489</v>
      </c>
      <c r="P30" s="3">
        <f>IF(O36=0,"- - -",O30/O36*100)</f>
        <v>24.91964859652882</v>
      </c>
      <c r="Q30" s="2">
        <v>603</v>
      </c>
      <c r="R30" s="3">
        <f>IF(Q36=0,"- - -",Q30/Q36*100)</f>
        <v>32.384532760472609</v>
      </c>
      <c r="S30" s="2">
        <v>3290</v>
      </c>
      <c r="T30" s="3">
        <f>IF(S36=0,"- - -",S30/S36*100)</f>
        <v>27.178851714167703</v>
      </c>
      <c r="U30" s="2">
        <v>1287</v>
      </c>
      <c r="V30" s="3">
        <f>IF(U36=0,"- - -",U30/U36*100)</f>
        <v>27.071939419436262</v>
      </c>
      <c r="W30" s="2">
        <v>736</v>
      </c>
      <c r="X30" s="3">
        <f>IF(W36=0,"- - -",W30/W36*100)</f>
        <v>25.906370996128125</v>
      </c>
      <c r="Y30" s="26">
        <f t="shared" si="1"/>
        <v>36292</v>
      </c>
      <c r="Z30" s="29">
        <f>IF(Y36=0,"- - -",Y30/Y36*100)</f>
        <v>29.102281384066398</v>
      </c>
    </row>
    <row r="31" spans="1:26" x14ac:dyDescent="0.3">
      <c r="A31" s="68" t="s">
        <v>26</v>
      </c>
      <c r="B31" s="62" t="s">
        <v>223</v>
      </c>
      <c r="C31" s="9">
        <v>950</v>
      </c>
      <c r="D31" s="3">
        <f>IF(C36=0,"- - -",C31/C36*100)</f>
        <v>8.1503088538091983</v>
      </c>
      <c r="E31" s="2">
        <v>1576</v>
      </c>
      <c r="F31" s="3">
        <f>IF(E36=0,"- - -",E31/E36*100)</f>
        <v>9.7675859931825215</v>
      </c>
      <c r="G31" s="2">
        <v>2321</v>
      </c>
      <c r="H31" s="3">
        <f>IF(G36=0,"- - -",G31/G36*100)</f>
        <v>10.596721910240605</v>
      </c>
      <c r="I31" s="2">
        <v>752</v>
      </c>
      <c r="J31" s="3">
        <f>IF(I36=0,"- - -",I31/I36*100)</f>
        <v>9.1295374529561748</v>
      </c>
      <c r="K31" s="2">
        <v>786</v>
      </c>
      <c r="L31" s="3">
        <f>IF(K36=0,"- - -",K31/K36*100)</f>
        <v>12.225851609892674</v>
      </c>
      <c r="M31" s="2">
        <v>4108</v>
      </c>
      <c r="N31" s="3">
        <f>IF(M36=0,"- - -",M31/M36*100)</f>
        <v>16.576547494148979</v>
      </c>
      <c r="O31" s="2">
        <v>1611</v>
      </c>
      <c r="P31" s="3">
        <f>IF(O36=0,"- - -",O31/O36*100)</f>
        <v>11.506320977073067</v>
      </c>
      <c r="Q31" s="2">
        <v>275</v>
      </c>
      <c r="R31" s="3">
        <f>IF(Q36=0,"- - -",Q31/Q36*100)</f>
        <v>14.769065520945221</v>
      </c>
      <c r="S31" s="2">
        <v>1422</v>
      </c>
      <c r="T31" s="3">
        <f>IF(S36=0,"- - -",S31/S36*100)</f>
        <v>11.74721189591078</v>
      </c>
      <c r="U31" s="2">
        <v>505</v>
      </c>
      <c r="V31" s="3">
        <f>IF(U36=0,"- - -",U31/U36*100)</f>
        <v>10.62263357172907</v>
      </c>
      <c r="W31" s="2">
        <v>291</v>
      </c>
      <c r="X31" s="3">
        <f>IF(W36=0,"- - -",W31/W36*100)</f>
        <v>10.2428722280887</v>
      </c>
      <c r="Y31" s="26">
        <f t="shared" si="1"/>
        <v>14597</v>
      </c>
      <c r="Z31" s="29">
        <f>IF(Y36=0,"- - -",Y31/Y36*100)</f>
        <v>11.705224329417426</v>
      </c>
    </row>
    <row r="32" spans="1:26" x14ac:dyDescent="0.3">
      <c r="A32" s="68" t="s">
        <v>27</v>
      </c>
      <c r="B32" s="62" t="s">
        <v>223</v>
      </c>
      <c r="C32" s="9">
        <v>136</v>
      </c>
      <c r="D32" s="3">
        <f>IF(C36=0,"- - -",C32/C36*100)</f>
        <v>1.1667810569663692</v>
      </c>
      <c r="E32" s="2">
        <v>205</v>
      </c>
      <c r="F32" s="3">
        <f>IF(E36=0,"- - -",E32/E36*100)</f>
        <v>1.270529903935544</v>
      </c>
      <c r="G32" s="2">
        <v>394</v>
      </c>
      <c r="H32" s="3">
        <f>IF(G36=0,"- - -",G32/G36*100)</f>
        <v>1.7988403415057297</v>
      </c>
      <c r="I32" s="2">
        <v>105</v>
      </c>
      <c r="J32" s="3">
        <f>IF(I36=0,"- - -",I32/I36*100)</f>
        <v>1.274735947553721</v>
      </c>
      <c r="K32" s="2">
        <v>115</v>
      </c>
      <c r="L32" s="3">
        <f>IF(K36=0,"- - -",K32/K36*100)</f>
        <v>1.7887696375797169</v>
      </c>
      <c r="M32" s="2">
        <v>816</v>
      </c>
      <c r="N32" s="3">
        <f>IF(M36=0,"- - -",M32/M36*100)</f>
        <v>3.2927124525865548</v>
      </c>
      <c r="O32" s="2">
        <v>285</v>
      </c>
      <c r="P32" s="3">
        <f>IF(O36=0,"- - -",O32/O36*100)</f>
        <v>2.0355688879365763</v>
      </c>
      <c r="Q32" s="2">
        <v>39</v>
      </c>
      <c r="R32" s="3">
        <f>IF(Q36=0,"- - -",Q32/Q36*100)</f>
        <v>2.0945220193340495</v>
      </c>
      <c r="S32" s="2">
        <v>251</v>
      </c>
      <c r="T32" s="3">
        <f>IF(S36=0,"- - -",S32/S36*100)</f>
        <v>2.073523337463858</v>
      </c>
      <c r="U32" s="2">
        <v>76</v>
      </c>
      <c r="V32" s="3">
        <f>IF(U36=0,"- - -",U32/U36*100)</f>
        <v>1.5986537652503154</v>
      </c>
      <c r="W32" s="2">
        <v>43</v>
      </c>
      <c r="X32" s="3">
        <f>IF(W36=0,"- - -",W32/W36*100)</f>
        <v>1.5135515663498769</v>
      </c>
      <c r="Y32" s="26">
        <f t="shared" si="1"/>
        <v>2465</v>
      </c>
      <c r="Z32" s="29">
        <f>IF(Y36=0,"- - -",Y32/Y36*100)</f>
        <v>1.9766649292329896</v>
      </c>
    </row>
    <row r="33" spans="1:30" x14ac:dyDescent="0.3">
      <c r="A33" s="68" t="s">
        <v>28</v>
      </c>
      <c r="B33" s="62" t="s">
        <v>223</v>
      </c>
      <c r="C33" s="9">
        <v>7</v>
      </c>
      <c r="D33" s="3">
        <f>IF(C36=0,"- - -",C33/C36*100)</f>
        <v>6.0054907343857239E-2</v>
      </c>
      <c r="E33" s="2">
        <v>3</v>
      </c>
      <c r="F33" s="3">
        <f>IF(E36=0,"- - -",E33/E36*100)</f>
        <v>1.8593120545398203E-2</v>
      </c>
      <c r="G33" s="2">
        <v>15</v>
      </c>
      <c r="H33" s="3">
        <f>IF(G36=0,"- - -",G33/G36*100)</f>
        <v>6.8483769346664836E-2</v>
      </c>
      <c r="I33" s="2">
        <v>3</v>
      </c>
      <c r="J33" s="3">
        <f>IF(I36=0,"- - -",I33/I36*100)</f>
        <v>3.6421027072963456E-2</v>
      </c>
      <c r="K33" s="2">
        <v>2</v>
      </c>
      <c r="L33" s="3">
        <f>IF(K36=0,"- - -",K33/K36*100)</f>
        <v>3.1109037175299427E-2</v>
      </c>
      <c r="M33" s="2">
        <v>40</v>
      </c>
      <c r="N33" s="3">
        <f>IF(M36=0,"- - -",M33/M36*100)</f>
        <v>0.16140747316600759</v>
      </c>
      <c r="O33" s="2">
        <v>10</v>
      </c>
      <c r="P33" s="3">
        <f>IF(O36=0,"- - -",O33/O36*100)</f>
        <v>7.1423469752160559E-2</v>
      </c>
      <c r="Q33" s="2">
        <v>2</v>
      </c>
      <c r="R33" s="3">
        <f>IF(Q36=0,"- - -",Q33/Q36*100)</f>
        <v>0.10741138560687433</v>
      </c>
      <c r="S33" s="2">
        <v>14</v>
      </c>
      <c r="T33" s="3">
        <f>IF(S36=0,"- - -",S33/S36*100)</f>
        <v>0.11565468814539447</v>
      </c>
      <c r="U33" s="2">
        <v>1</v>
      </c>
      <c r="V33" s="3">
        <f>IF(U36=0,"- - -",U33/U36*100)</f>
        <v>2.1034917963819941E-2</v>
      </c>
      <c r="W33" s="2">
        <v>0</v>
      </c>
      <c r="X33" s="3">
        <f>IF(W36=0,"- - -",W33/W36*100)</f>
        <v>0</v>
      </c>
      <c r="Y33" s="26">
        <f t="shared" si="1"/>
        <v>97</v>
      </c>
      <c r="Z33" s="29">
        <f>IF(Y36=0,"- - -",Y33/Y36*100)</f>
        <v>7.7783569223367141E-2</v>
      </c>
    </row>
    <row r="34" spans="1:30" x14ac:dyDescent="0.3">
      <c r="A34" s="68" t="s">
        <v>29</v>
      </c>
      <c r="B34" s="62" t="s">
        <v>223</v>
      </c>
      <c r="C34" s="9">
        <v>1</v>
      </c>
      <c r="D34" s="3">
        <f>IF(C36=0,"- - -",C34/C36*100)</f>
        <v>8.579272477693892E-3</v>
      </c>
      <c r="E34" s="2">
        <v>0</v>
      </c>
      <c r="F34" s="3">
        <f>IF(E36=0,"- - -",E34/E36*100)</f>
        <v>0</v>
      </c>
      <c r="G34" s="2">
        <v>2</v>
      </c>
      <c r="H34" s="3">
        <f>IF(G36=0,"- - -",G34/G36*100)</f>
        <v>9.1311692462219783E-3</v>
      </c>
      <c r="I34" s="2">
        <v>0</v>
      </c>
      <c r="J34" s="3">
        <f>IF(I36=0,"- - -",I34/I36*100)</f>
        <v>0</v>
      </c>
      <c r="K34" s="2">
        <v>0</v>
      </c>
      <c r="L34" s="3">
        <f>IF(K36=0,"- - -",K34/K36*100)</f>
        <v>0</v>
      </c>
      <c r="M34" s="2">
        <v>0</v>
      </c>
      <c r="N34" s="3">
        <f>IF(M36=0,"- - -",M34/M36*100)</f>
        <v>0</v>
      </c>
      <c r="O34" s="2">
        <v>0</v>
      </c>
      <c r="P34" s="3">
        <f>IF(O36=0,"- - -",O34/O36*100)</f>
        <v>0</v>
      </c>
      <c r="Q34" s="2">
        <v>0</v>
      </c>
      <c r="R34" s="3">
        <f>IF(Q36=0,"- - -",Q34/Q36*100)</f>
        <v>0</v>
      </c>
      <c r="S34" s="2">
        <v>1</v>
      </c>
      <c r="T34" s="3">
        <f>IF(S36=0,"- - -",S34/S36*100)</f>
        <v>8.2610491532424616E-3</v>
      </c>
      <c r="U34" s="2">
        <v>0</v>
      </c>
      <c r="V34" s="3">
        <f>IF(U36=0,"- - -",U34/U36*100)</f>
        <v>0</v>
      </c>
      <c r="W34" s="2">
        <v>0</v>
      </c>
      <c r="X34" s="3">
        <f>IF(W36=0,"- - -",W34/W36*100)</f>
        <v>0</v>
      </c>
      <c r="Y34" s="26">
        <f t="shared" si="1"/>
        <v>4</v>
      </c>
      <c r="Z34" s="29">
        <f>IF(Y36=0,"- - -",Y34/Y36*100)</f>
        <v>3.2075698648811194E-3</v>
      </c>
    </row>
    <row r="35" spans="1:30" ht="15" thickBot="1" x14ac:dyDescent="0.35">
      <c r="A35" s="68" t="s">
        <v>30</v>
      </c>
      <c r="B35" s="62" t="s">
        <v>223</v>
      </c>
      <c r="C35" s="9">
        <v>0</v>
      </c>
      <c r="D35" s="3">
        <f>IF(C36=0,"- - -",C35/C36*100)</f>
        <v>0</v>
      </c>
      <c r="E35" s="2">
        <v>0</v>
      </c>
      <c r="F35" s="3">
        <f>IF(E36=0,"- - -",E35/E36*100)</f>
        <v>0</v>
      </c>
      <c r="G35" s="2">
        <v>0</v>
      </c>
      <c r="H35" s="3">
        <f>IF(G36=0,"- - -",G35/G36*100)</f>
        <v>0</v>
      </c>
      <c r="I35" s="2">
        <v>0</v>
      </c>
      <c r="J35" s="3">
        <f>IF(I36=0,"- - -",I35/I36*100)</f>
        <v>0</v>
      </c>
      <c r="K35" s="2">
        <v>0</v>
      </c>
      <c r="L35" s="3">
        <f>IF(K36=0,"- - -",K35/K36*100)</f>
        <v>0</v>
      </c>
      <c r="M35" s="2">
        <v>0</v>
      </c>
      <c r="N35" s="3">
        <f>IF(M36=0,"- - -",M35/M36*100)</f>
        <v>0</v>
      </c>
      <c r="O35" s="2">
        <v>0</v>
      </c>
      <c r="P35" s="3">
        <f>IF(O36=0,"- - -",O35/O36*100)</f>
        <v>0</v>
      </c>
      <c r="Q35" s="2">
        <v>0</v>
      </c>
      <c r="R35" s="3">
        <f>IF(Q36=0,"- - -",Q35/Q36*100)</f>
        <v>0</v>
      </c>
      <c r="S35" s="2">
        <v>0</v>
      </c>
      <c r="T35" s="3">
        <f>IF(S36=0,"- - -",S35/S36*100)</f>
        <v>0</v>
      </c>
      <c r="U35" s="2">
        <v>0</v>
      </c>
      <c r="V35" s="3">
        <f>IF(U36=0,"- - -",U35/U36*100)</f>
        <v>0</v>
      </c>
      <c r="W35" s="2">
        <v>0</v>
      </c>
      <c r="X35" s="3">
        <f>IF(W36=0,"- - -",W35/W36*100)</f>
        <v>0</v>
      </c>
      <c r="Y35" s="26">
        <f t="shared" si="1"/>
        <v>0</v>
      </c>
      <c r="Z35" s="29">
        <f>IF(Y36=0,"- - -",Y35/Y36*100)</f>
        <v>0</v>
      </c>
    </row>
    <row r="36" spans="1:30" x14ac:dyDescent="0.3">
      <c r="A36" s="161" t="s">
        <v>153</v>
      </c>
      <c r="B36" s="162"/>
      <c r="C36" s="14">
        <f>SUM(C26:C35)</f>
        <v>11656</v>
      </c>
      <c r="D36" s="15">
        <f>IF(C36=0,"- - -",C36/C36*100)</f>
        <v>100</v>
      </c>
      <c r="E36" s="16">
        <f>SUM(E26:E35)</f>
        <v>16135</v>
      </c>
      <c r="F36" s="15">
        <f>IF(E36=0,"- - -",E36/E36*100)</f>
        <v>100</v>
      </c>
      <c r="G36" s="16">
        <f>SUM(G26:G35)</f>
        <v>21903</v>
      </c>
      <c r="H36" s="15">
        <f>IF(G36=0,"- - -",G36/G36*100)</f>
        <v>100</v>
      </c>
      <c r="I36" s="16">
        <f>SUM(I26:I35)</f>
        <v>8237</v>
      </c>
      <c r="J36" s="15">
        <f>IF(I36=0,"- - -",I36/I36*100)</f>
        <v>100</v>
      </c>
      <c r="K36" s="16">
        <f>SUM(K26:K35)</f>
        <v>6429</v>
      </c>
      <c r="L36" s="15">
        <f>IF(K36=0,"- - -",K36/K36*100)</f>
        <v>100</v>
      </c>
      <c r="M36" s="16">
        <f>SUM(M26:M35)</f>
        <v>24782</v>
      </c>
      <c r="N36" s="15">
        <f>IF(M36=0,"- - -",M36/M36*100)</f>
        <v>100</v>
      </c>
      <c r="O36" s="16">
        <f>SUM(O26:O35)</f>
        <v>14001</v>
      </c>
      <c r="P36" s="15">
        <f>IF(O36=0,"- - -",O36/O36*100)</f>
        <v>100</v>
      </c>
      <c r="Q36" s="16">
        <f>SUM(Q26:Q35)</f>
        <v>1862</v>
      </c>
      <c r="R36" s="15">
        <f>IF(Q36=0,"- - -",Q36/Q36*100)</f>
        <v>100</v>
      </c>
      <c r="S36" s="16">
        <f>SUM(S26:S35)</f>
        <v>12105</v>
      </c>
      <c r="T36" s="15">
        <f>IF(S36=0,"- - -",S36/S36*100)</f>
        <v>100</v>
      </c>
      <c r="U36" s="16">
        <f>SUM(U26:U35)</f>
        <v>4754</v>
      </c>
      <c r="V36" s="15">
        <f>IF(U36=0,"- - -",U36/U36*100)</f>
        <v>100</v>
      </c>
      <c r="W36" s="16">
        <f>SUM(W26:W35)</f>
        <v>2841</v>
      </c>
      <c r="X36" s="15">
        <f>IF(W36=0,"- - -",W36/W36*100)</f>
        <v>100</v>
      </c>
      <c r="Y36" s="22">
        <f>SUM(Y26:Y35)</f>
        <v>124705</v>
      </c>
      <c r="Z36" s="23">
        <f>IF(Y36=0,"- - -",Y36/Y36*100)</f>
        <v>100</v>
      </c>
    </row>
    <row r="37" spans="1:30" ht="15" thickBot="1" x14ac:dyDescent="0.35">
      <c r="A37" s="163" t="s">
        <v>380</v>
      </c>
      <c r="B37" s="164"/>
      <c r="C37" s="18">
        <f>IF($Y36=0,"- - -",C36/$Y36*100)</f>
        <v>9.3468585862635809</v>
      </c>
      <c r="D37" s="19"/>
      <c r="E37" s="20">
        <f>IF($Y36=0,"- - -",E36/$Y36*100)</f>
        <v>12.938534942464216</v>
      </c>
      <c r="F37" s="19"/>
      <c r="G37" s="20">
        <f>IF($Y36=0,"- - -",G36/$Y36*100)</f>
        <v>17.563850687622789</v>
      </c>
      <c r="H37" s="19"/>
      <c r="I37" s="20">
        <f>IF($Y36=0,"- - -",I36/$Y36*100)</f>
        <v>6.6051882442564454</v>
      </c>
      <c r="J37" s="19"/>
      <c r="K37" s="20">
        <f>IF($Y36=0,"- - -",K36/$Y36*100)</f>
        <v>5.1553666653301793</v>
      </c>
      <c r="L37" s="19"/>
      <c r="M37" s="20">
        <f>IF($Y36=0,"- - -",M36/$Y36*100)</f>
        <v>19.872499097870975</v>
      </c>
      <c r="N37" s="19"/>
      <c r="O37" s="20">
        <f>IF($Y36=0,"- - -",O36/$Y36*100)</f>
        <v>11.227296419550138</v>
      </c>
      <c r="P37" s="19"/>
      <c r="Q37" s="20">
        <f>IF($Y36=0,"- - -",Q36/$Y36*100)</f>
        <v>1.4931237721021611</v>
      </c>
      <c r="R37" s="19"/>
      <c r="S37" s="20">
        <f>IF($Y36=0,"- - -",S36/$Y36*100)</f>
        <v>9.7069083035964869</v>
      </c>
      <c r="T37" s="19"/>
      <c r="U37" s="20">
        <f>IF($Y36=0,"- - -",U36/$Y36*100)</f>
        <v>3.8121967844112108</v>
      </c>
      <c r="V37" s="19"/>
      <c r="W37" s="20">
        <f>IF($Y36=0,"- - -",W36/$Y36*100)</f>
        <v>2.278176496531815</v>
      </c>
      <c r="X37" s="19"/>
      <c r="Y37" s="24">
        <f>IF($Y36=0,"- - -",Y36/$Y36*100)</f>
        <v>100</v>
      </c>
      <c r="Z37" s="25"/>
    </row>
    <row r="38" spans="1:30" x14ac:dyDescent="0.3">
      <c r="A38" s="155" t="s">
        <v>547</v>
      </c>
      <c r="B38" s="177"/>
      <c r="C38" s="177"/>
      <c r="D38" s="177"/>
      <c r="E38" s="120"/>
    </row>
    <row r="40" spans="1:30" x14ac:dyDescent="0.3">
      <c r="A40" s="1" t="s">
        <v>210</v>
      </c>
      <c r="J40" s="48"/>
      <c r="L40" s="48"/>
    </row>
    <row r="41" spans="1:30" ht="15" thickBot="1" x14ac:dyDescent="0.35"/>
    <row r="42" spans="1:30" ht="14.4" customHeight="1" x14ac:dyDescent="0.3">
      <c r="A42" s="157" t="s">
        <v>208</v>
      </c>
      <c r="B42" s="158"/>
      <c r="C42" s="32" t="s">
        <v>562</v>
      </c>
      <c r="D42" s="33"/>
      <c r="E42" s="33" t="s">
        <v>411</v>
      </c>
      <c r="F42" s="33"/>
      <c r="G42" s="33" t="s">
        <v>412</v>
      </c>
      <c r="H42" s="33"/>
      <c r="I42" s="33" t="s">
        <v>413</v>
      </c>
      <c r="J42" s="33"/>
      <c r="K42" s="33" t="s">
        <v>414</v>
      </c>
      <c r="L42" s="33"/>
      <c r="M42" s="33" t="s">
        <v>415</v>
      </c>
      <c r="N42" s="33"/>
      <c r="O42" s="33" t="s">
        <v>416</v>
      </c>
      <c r="P42" s="33"/>
      <c r="Q42" s="33" t="s">
        <v>417</v>
      </c>
      <c r="R42" s="33"/>
      <c r="S42" s="33" t="s">
        <v>418</v>
      </c>
      <c r="T42" s="33"/>
      <c r="U42" s="33" t="s">
        <v>419</v>
      </c>
      <c r="V42" s="33"/>
      <c r="W42" s="33" t="s">
        <v>420</v>
      </c>
      <c r="X42" s="33"/>
      <c r="Y42" s="33" t="s">
        <v>421</v>
      </c>
      <c r="Z42" s="33"/>
      <c r="AA42" s="33" t="s">
        <v>422</v>
      </c>
      <c r="AB42" s="34"/>
      <c r="AC42" s="35" t="s">
        <v>153</v>
      </c>
      <c r="AD42" s="36"/>
    </row>
    <row r="43" spans="1:30" ht="15" thickBot="1" x14ac:dyDescent="0.35">
      <c r="A43" s="159"/>
      <c r="B43" s="160"/>
      <c r="C43" s="37" t="s">
        <v>154</v>
      </c>
      <c r="D43" s="38" t="s">
        <v>0</v>
      </c>
      <c r="E43" s="39" t="s">
        <v>154</v>
      </c>
      <c r="F43" s="38" t="s">
        <v>0</v>
      </c>
      <c r="G43" s="39" t="s">
        <v>154</v>
      </c>
      <c r="H43" s="38" t="s">
        <v>0</v>
      </c>
      <c r="I43" s="37" t="s">
        <v>154</v>
      </c>
      <c r="J43" s="38" t="s">
        <v>0</v>
      </c>
      <c r="K43" s="37" t="s">
        <v>154</v>
      </c>
      <c r="L43" s="38" t="s">
        <v>0</v>
      </c>
      <c r="M43" s="37" t="s">
        <v>154</v>
      </c>
      <c r="N43" s="38" t="s">
        <v>0</v>
      </c>
      <c r="O43" s="37" t="s">
        <v>154</v>
      </c>
      <c r="P43" s="38" t="s">
        <v>0</v>
      </c>
      <c r="Q43" s="37" t="s">
        <v>154</v>
      </c>
      <c r="R43" s="38" t="s">
        <v>0</v>
      </c>
      <c r="S43" s="37" t="s">
        <v>154</v>
      </c>
      <c r="T43" s="38" t="s">
        <v>0</v>
      </c>
      <c r="U43" s="37" t="s">
        <v>154</v>
      </c>
      <c r="V43" s="38" t="s">
        <v>0</v>
      </c>
      <c r="W43" s="37" t="s">
        <v>154</v>
      </c>
      <c r="X43" s="38" t="s">
        <v>0</v>
      </c>
      <c r="Y43" s="37" t="s">
        <v>154</v>
      </c>
      <c r="Z43" s="38" t="s">
        <v>0</v>
      </c>
      <c r="AA43" s="37" t="s">
        <v>154</v>
      </c>
      <c r="AB43" s="38" t="s">
        <v>0</v>
      </c>
      <c r="AC43" s="41" t="s">
        <v>154</v>
      </c>
      <c r="AD43" s="42" t="s">
        <v>0</v>
      </c>
    </row>
    <row r="44" spans="1:30" x14ac:dyDescent="0.3">
      <c r="A44" s="67" t="s">
        <v>21</v>
      </c>
      <c r="B44" s="62" t="s">
        <v>223</v>
      </c>
      <c r="C44" s="8">
        <v>2</v>
      </c>
      <c r="D44" s="5">
        <f>IF(C54=0,"- - -",C44/C54*100)</f>
        <v>3.5423308537017355E-2</v>
      </c>
      <c r="E44" s="4">
        <v>49</v>
      </c>
      <c r="F44" s="5">
        <f>IF(E54=0,"- - -",E44/E54*100)</f>
        <v>4.6609847043603984E-2</v>
      </c>
      <c r="G44" s="4">
        <v>0</v>
      </c>
      <c r="H44" s="5">
        <f>IF(G54=0,"- - -",G44/G54*100)</f>
        <v>0</v>
      </c>
      <c r="I44" s="4">
        <v>0</v>
      </c>
      <c r="J44" s="5">
        <f>IF(I54=0,"- - -",I44/I54*100)</f>
        <v>0</v>
      </c>
      <c r="K44" s="4">
        <v>0</v>
      </c>
      <c r="L44" s="5">
        <f>IF(K54=0,"- - -",K44/K54*100)</f>
        <v>0</v>
      </c>
      <c r="M44" s="4">
        <v>0</v>
      </c>
      <c r="N44" s="5">
        <f>IF(M54=0,"- - -",M44/M54*100)</f>
        <v>0</v>
      </c>
      <c r="O44" s="4">
        <v>0</v>
      </c>
      <c r="P44" s="5">
        <f>IF(O54=0,"- - -",O44/O54*100)</f>
        <v>0</v>
      </c>
      <c r="Q44" s="4">
        <v>5</v>
      </c>
      <c r="R44" s="5">
        <f>IF(Q54=0,"- - -",Q44/Q54*100)</f>
        <v>0.157035175879397</v>
      </c>
      <c r="S44" s="4">
        <v>1</v>
      </c>
      <c r="T44" s="5">
        <f>IF(S54=0,"- - -",S44/S54*100)</f>
        <v>8.5689802913453308E-2</v>
      </c>
      <c r="U44" s="4">
        <v>3</v>
      </c>
      <c r="V44" s="5">
        <f>IF(U54=0,"- - -",U44/U54*100)</f>
        <v>6.3505503810330224E-2</v>
      </c>
      <c r="W44" s="4">
        <v>0</v>
      </c>
      <c r="X44" s="5">
        <f>IF(W54=0,"- - -",W44/W54*100)</f>
        <v>0</v>
      </c>
      <c r="Y44" s="4">
        <v>0</v>
      </c>
      <c r="Z44" s="5">
        <f>IF(Y54=0,"- - -",Y44/Y54*100)</f>
        <v>0</v>
      </c>
      <c r="AA44" s="4">
        <v>0</v>
      </c>
      <c r="AB44" s="5">
        <f>IF(AA54=0,"- - -",AA44/AA54*100)</f>
        <v>0</v>
      </c>
      <c r="AC44" s="26">
        <f>C44+E44+G44+I44+K44+M44+O44+Q44+S44+U44+W44+Y44+AA44</f>
        <v>60</v>
      </c>
      <c r="AD44" s="27">
        <f>IF(AC54=0,"- - -",AC44/AC54*100)</f>
        <v>4.8113547973216791E-2</v>
      </c>
    </row>
    <row r="45" spans="1:30" x14ac:dyDescent="0.3">
      <c r="A45" s="68" t="s">
        <v>22</v>
      </c>
      <c r="B45" s="62" t="s">
        <v>223</v>
      </c>
      <c r="C45" s="9">
        <v>237</v>
      </c>
      <c r="D45" s="3">
        <f>IF(C54=0,"- - -",C45/C54*100)</f>
        <v>4.1976620616365565</v>
      </c>
      <c r="E45" s="2">
        <v>3516</v>
      </c>
      <c r="F45" s="3">
        <f>IF(E54=0,"- - -",E45/E54*100)</f>
        <v>3.3444943307206452</v>
      </c>
      <c r="G45" s="2">
        <v>3</v>
      </c>
      <c r="H45" s="3">
        <f>IF(G54=0,"- - -",G45/G54*100)</f>
        <v>1.2931034482758621</v>
      </c>
      <c r="I45" s="2">
        <v>28</v>
      </c>
      <c r="J45" s="3">
        <f>IF(I54=0,"- - -",I45/I54*100)</f>
        <v>2.2764227642276422</v>
      </c>
      <c r="K45" s="2">
        <v>2</v>
      </c>
      <c r="L45" s="3">
        <f>IF(K54=0,"- - -",K45/K54*100)</f>
        <v>1.2195121951219512</v>
      </c>
      <c r="M45" s="2">
        <v>0</v>
      </c>
      <c r="N45" s="3">
        <f>IF(M54=0,"- - -",M45/M54*100)</f>
        <v>0</v>
      </c>
      <c r="O45" s="2">
        <v>24</v>
      </c>
      <c r="P45" s="3">
        <f>IF(O54=0,"- - -",O45/O54*100)</f>
        <v>2.5668449197860963</v>
      </c>
      <c r="Q45" s="2">
        <v>127</v>
      </c>
      <c r="R45" s="3">
        <f>IF(Q54=0,"- - -",Q45/Q54*100)</f>
        <v>3.9886934673366832</v>
      </c>
      <c r="S45" s="2">
        <v>92</v>
      </c>
      <c r="T45" s="3">
        <f>IF(S54=0,"- - -",S45/S54*100)</f>
        <v>7.8834618680377044</v>
      </c>
      <c r="U45" s="2">
        <v>155</v>
      </c>
      <c r="V45" s="3">
        <f>IF(U54=0,"- - -",U45/U54*100)</f>
        <v>3.2811176968670619</v>
      </c>
      <c r="W45" s="2">
        <v>21</v>
      </c>
      <c r="X45" s="3">
        <f>IF(W54=0,"- - -",W45/W54*100)</f>
        <v>3.125</v>
      </c>
      <c r="Y45" s="2">
        <v>60</v>
      </c>
      <c r="Z45" s="3">
        <f>IF(Y54=0,"- - -",Y45/Y54*100)</f>
        <v>3.8192234245703371</v>
      </c>
      <c r="AA45" s="2">
        <v>2</v>
      </c>
      <c r="AB45" s="3">
        <f>IF(AA54=0,"- - -",AA45/AA54*100)</f>
        <v>6.8965517241379306</v>
      </c>
      <c r="AC45" s="26">
        <f t="shared" ref="AC45:AC53" si="2">C45+E45+G45+I45+K45+M45+O45+Q45+S45+U45+W45+Y45+AA45</f>
        <v>4267</v>
      </c>
      <c r="AD45" s="29">
        <f>IF(AC54=0,"- - -",AC45/AC54*100)</f>
        <v>3.4216751533619338</v>
      </c>
    </row>
    <row r="46" spans="1:30" x14ac:dyDescent="0.3">
      <c r="A46" s="68" t="s">
        <v>23</v>
      </c>
      <c r="B46" s="62" t="s">
        <v>223</v>
      </c>
      <c r="C46" s="9">
        <v>1142</v>
      </c>
      <c r="D46" s="3">
        <f>IF(C54=0,"- - -",C46/C54*100)</f>
        <v>20.226709174636913</v>
      </c>
      <c r="E46" s="2">
        <v>17095</v>
      </c>
      <c r="F46" s="3">
        <f>IF(E54=0,"- - -",E46/E54*100)</f>
        <v>16.261129290008373</v>
      </c>
      <c r="G46" s="2">
        <v>13</v>
      </c>
      <c r="H46" s="3">
        <f>IF(G54=0,"- - -",G46/G54*100)</f>
        <v>5.6034482758620694</v>
      </c>
      <c r="I46" s="2">
        <v>139</v>
      </c>
      <c r="J46" s="3">
        <f>IF(I54=0,"- - -",I46/I54*100)</f>
        <v>11.300813008130081</v>
      </c>
      <c r="K46" s="2">
        <v>12</v>
      </c>
      <c r="L46" s="3">
        <f>IF(K54=0,"- - -",K46/K54*100)</f>
        <v>7.3170731707317067</v>
      </c>
      <c r="M46" s="2">
        <v>1</v>
      </c>
      <c r="N46" s="3">
        <f>IF(M54=0,"- - -",M46/M54*100)</f>
        <v>4.3478260869565215</v>
      </c>
      <c r="O46" s="2">
        <v>156</v>
      </c>
      <c r="P46" s="3">
        <f>IF(O54=0,"- - -",O46/O54*100)</f>
        <v>16.684491978609625</v>
      </c>
      <c r="Q46" s="2">
        <v>476</v>
      </c>
      <c r="R46" s="3">
        <f>IF(Q54=0,"- - -",Q46/Q54*100)</f>
        <v>14.949748743718594</v>
      </c>
      <c r="S46" s="2">
        <v>327</v>
      </c>
      <c r="T46" s="3">
        <f>IF(S54=0,"- - -",S46/S54*100)</f>
        <v>28.020565552699228</v>
      </c>
      <c r="U46" s="2">
        <v>990</v>
      </c>
      <c r="V46" s="3">
        <f>IF(U54=0,"- - -",U46/U54*100)</f>
        <v>20.956816257408974</v>
      </c>
      <c r="W46" s="2">
        <v>104</v>
      </c>
      <c r="X46" s="3">
        <f>IF(W54=0,"- - -",W46/W54*100)</f>
        <v>15.476190476190476</v>
      </c>
      <c r="Y46" s="2">
        <v>375</v>
      </c>
      <c r="Z46" s="3">
        <f>IF(Y54=0,"- - -",Y46/Y54*100)</f>
        <v>23.870146403564608</v>
      </c>
      <c r="AA46" s="2">
        <v>2</v>
      </c>
      <c r="AB46" s="3">
        <f>IF(AA54=0,"- - -",AA46/AA54*100)</f>
        <v>6.8965517241379306</v>
      </c>
      <c r="AC46" s="26">
        <f t="shared" si="2"/>
        <v>20832</v>
      </c>
      <c r="AD46" s="29">
        <f>IF(AC54=0,"- - -",AC46/AC54*100)</f>
        <v>16.705023856300873</v>
      </c>
    </row>
    <row r="47" spans="1:30" x14ac:dyDescent="0.3">
      <c r="A47" s="68" t="s">
        <v>24</v>
      </c>
      <c r="B47" s="62" t="s">
        <v>223</v>
      </c>
      <c r="C47" s="9">
        <v>1951</v>
      </c>
      <c r="D47" s="3">
        <f>IF(C54=0,"- - -",C47/C54*100)</f>
        <v>34.555437477860437</v>
      </c>
      <c r="E47" s="2">
        <v>39920</v>
      </c>
      <c r="F47" s="3">
        <f>IF(E54=0,"- - -",E47/E54*100)</f>
        <v>37.972757020013695</v>
      </c>
      <c r="G47" s="2">
        <v>39</v>
      </c>
      <c r="H47" s="3">
        <f>IF(G54=0,"- - -",G47/G54*100)</f>
        <v>16.810344827586206</v>
      </c>
      <c r="I47" s="2">
        <v>353</v>
      </c>
      <c r="J47" s="3">
        <f>IF(I54=0,"- - -",I47/I54*100)</f>
        <v>28.699186991869919</v>
      </c>
      <c r="K47" s="2">
        <v>31</v>
      </c>
      <c r="L47" s="3">
        <f>IF(K54=0,"- - -",K47/K54*100)</f>
        <v>18.902439024390244</v>
      </c>
      <c r="M47" s="2">
        <v>6</v>
      </c>
      <c r="N47" s="3">
        <f>IF(M54=0,"- - -",M47/M54*100)</f>
        <v>26.086956521739129</v>
      </c>
      <c r="O47" s="2">
        <v>280</v>
      </c>
      <c r="P47" s="3">
        <f>IF(O54=0,"- - -",O47/O54*100)</f>
        <v>29.946524064171122</v>
      </c>
      <c r="Q47" s="2">
        <v>903</v>
      </c>
      <c r="R47" s="3">
        <f>IF(Q54=0,"- - -",Q47/Q54*100)</f>
        <v>28.360552763819097</v>
      </c>
      <c r="S47" s="2">
        <v>349</v>
      </c>
      <c r="T47" s="3">
        <f>IF(S54=0,"- - -",S47/S54*100)</f>
        <v>29.905741216795199</v>
      </c>
      <c r="U47" s="2">
        <v>1496</v>
      </c>
      <c r="V47" s="3">
        <f>IF(U54=0,"- - -",U47/U54*100)</f>
        <v>31.668077900084672</v>
      </c>
      <c r="W47" s="2">
        <v>209</v>
      </c>
      <c r="X47" s="3">
        <f>IF(W54=0,"- - -",W47/W54*100)</f>
        <v>31.101190476190478</v>
      </c>
      <c r="Y47" s="2">
        <v>549</v>
      </c>
      <c r="Z47" s="3">
        <f>IF(Y54=0,"- - -",Y47/Y54*100)</f>
        <v>34.94589433481859</v>
      </c>
      <c r="AA47" s="2">
        <v>5</v>
      </c>
      <c r="AB47" s="3">
        <f>IF(AA54=0,"- - -",AA47/AA54*100)</f>
        <v>17.241379310344829</v>
      </c>
      <c r="AC47" s="26">
        <f t="shared" si="2"/>
        <v>46091</v>
      </c>
      <c r="AD47" s="29">
        <f>IF(AC54=0,"- - -",AC47/AC54*100)</f>
        <v>36.960025660558919</v>
      </c>
    </row>
    <row r="48" spans="1:30" x14ac:dyDescent="0.3">
      <c r="A48" s="68" t="s">
        <v>25</v>
      </c>
      <c r="B48" s="62" t="s">
        <v>223</v>
      </c>
      <c r="C48" s="9">
        <v>1506</v>
      </c>
      <c r="D48" s="3">
        <f>IF(C54=0,"- - -",C48/C54*100)</f>
        <v>26.673751328374067</v>
      </c>
      <c r="E48" s="2">
        <v>30854</v>
      </c>
      <c r="F48" s="3">
        <f>IF(E54=0,"- - -",E48/E54*100)</f>
        <v>29.348984095578722</v>
      </c>
      <c r="G48" s="2">
        <v>86</v>
      </c>
      <c r="H48" s="3">
        <f>IF(G54=0,"- - -",G48/G54*100)</f>
        <v>37.068965517241381</v>
      </c>
      <c r="I48" s="2">
        <v>457</v>
      </c>
      <c r="J48" s="3">
        <f>IF(I54=0,"- - -",I48/I54*100)</f>
        <v>37.154471544715442</v>
      </c>
      <c r="K48" s="2">
        <v>56</v>
      </c>
      <c r="L48" s="3">
        <f>IF(K54=0,"- - -",K48/K54*100)</f>
        <v>34.146341463414636</v>
      </c>
      <c r="M48" s="2">
        <v>4</v>
      </c>
      <c r="N48" s="3">
        <f>IF(M54=0,"- - -",M48/M54*100)</f>
        <v>17.391304347826086</v>
      </c>
      <c r="O48" s="2">
        <v>278</v>
      </c>
      <c r="P48" s="3">
        <f>IF(O54=0,"- - -",O48/O54*100)</f>
        <v>29.732620320855613</v>
      </c>
      <c r="Q48" s="2">
        <v>1007</v>
      </c>
      <c r="R48" s="3">
        <f>IF(Q54=0,"- - -",Q48/Q54*100)</f>
        <v>31.626884422110553</v>
      </c>
      <c r="S48" s="2">
        <v>258</v>
      </c>
      <c r="T48" s="3">
        <f>IF(S54=0,"- - -",S48/S54*100)</f>
        <v>22.10796915167095</v>
      </c>
      <c r="U48" s="2">
        <v>1219</v>
      </c>
      <c r="V48" s="3">
        <f>IF(U54=0,"- - -",U48/U54*100)</f>
        <v>25.804403048264184</v>
      </c>
      <c r="W48" s="2">
        <v>197</v>
      </c>
      <c r="X48" s="3">
        <f>IF(W54=0,"- - -",W48/W54*100)</f>
        <v>29.315476190476193</v>
      </c>
      <c r="Y48" s="2">
        <v>363</v>
      </c>
      <c r="Z48" s="3">
        <f>IF(Y54=0,"- - -",Y48/Y54*100)</f>
        <v>23.106301718650542</v>
      </c>
      <c r="AA48" s="2">
        <v>7</v>
      </c>
      <c r="AB48" s="3">
        <f>IF(AA54=0,"- - -",AA48/AA54*100)</f>
        <v>24.137931034482758</v>
      </c>
      <c r="AC48" s="26">
        <f t="shared" si="2"/>
        <v>36292</v>
      </c>
      <c r="AD48" s="29">
        <f>IF(AC54=0,"- - -",AC48/AC54*100)</f>
        <v>29.102281384066398</v>
      </c>
    </row>
    <row r="49" spans="1:30" x14ac:dyDescent="0.3">
      <c r="A49" s="68" t="s">
        <v>26</v>
      </c>
      <c r="B49" s="62" t="s">
        <v>223</v>
      </c>
      <c r="C49" s="9">
        <v>666</v>
      </c>
      <c r="D49" s="3">
        <f>IF(C54=0,"- - -",C49/C54*100)</f>
        <v>11.79596174282678</v>
      </c>
      <c r="E49" s="2">
        <v>11719</v>
      </c>
      <c r="F49" s="3">
        <f>IF(E54=0,"- - -",E49/E54*100)</f>
        <v>11.147363214367248</v>
      </c>
      <c r="G49" s="2">
        <v>76</v>
      </c>
      <c r="H49" s="3">
        <f>IF(G54=0,"- - -",G49/G54*100)</f>
        <v>32.758620689655174</v>
      </c>
      <c r="I49" s="2">
        <v>208</v>
      </c>
      <c r="J49" s="3">
        <f>IF(I54=0,"- - -",I49/I54*100)</f>
        <v>16.910569105691057</v>
      </c>
      <c r="K49" s="2">
        <v>43</v>
      </c>
      <c r="L49" s="3">
        <f>IF(K54=0,"- - -",K49/K54*100)</f>
        <v>26.219512195121951</v>
      </c>
      <c r="M49" s="2">
        <v>12</v>
      </c>
      <c r="N49" s="3">
        <f>IF(M54=0,"- - -",M49/M54*100)</f>
        <v>52.173913043478258</v>
      </c>
      <c r="O49" s="2">
        <v>171</v>
      </c>
      <c r="P49" s="3">
        <f>IF(O54=0,"- - -",O49/O54*100)</f>
        <v>18.288770053475936</v>
      </c>
      <c r="Q49" s="2">
        <v>570</v>
      </c>
      <c r="R49" s="3">
        <f>IF(Q54=0,"- - -",Q49/Q54*100)</f>
        <v>17.902010050251256</v>
      </c>
      <c r="S49" s="2">
        <v>116</v>
      </c>
      <c r="T49" s="3">
        <f>IF(S54=0,"- - -",S49/S54*100)</f>
        <v>9.9400171379605826</v>
      </c>
      <c r="U49" s="2">
        <v>699</v>
      </c>
      <c r="V49" s="3">
        <f>IF(U54=0,"- - -",U49/U54*100)</f>
        <v>14.796782387806942</v>
      </c>
      <c r="W49" s="2">
        <v>117</v>
      </c>
      <c r="X49" s="3">
        <f>IF(W54=0,"- - -",W49/W54*100)</f>
        <v>17.410714285714285</v>
      </c>
      <c r="Y49" s="2">
        <v>191</v>
      </c>
      <c r="Z49" s="3">
        <f>IF(Y54=0,"- - -",Y49/Y54*100)</f>
        <v>12.15786123488224</v>
      </c>
      <c r="AA49" s="2">
        <v>9</v>
      </c>
      <c r="AB49" s="3">
        <f>IF(AA54=0,"- - -",AA49/AA54*100)</f>
        <v>31.03448275862069</v>
      </c>
      <c r="AC49" s="26">
        <f t="shared" si="2"/>
        <v>14597</v>
      </c>
      <c r="AD49" s="29">
        <f>IF(AC54=0,"- - -",AC49/AC54*100)</f>
        <v>11.705224329417426</v>
      </c>
    </row>
    <row r="50" spans="1:30" x14ac:dyDescent="0.3">
      <c r="A50" s="68" t="s">
        <v>27</v>
      </c>
      <c r="B50" s="62" t="s">
        <v>223</v>
      </c>
      <c r="C50" s="9">
        <v>133</v>
      </c>
      <c r="D50" s="3">
        <f>IF(C54=0,"- - -",C50/C54*100)</f>
        <v>2.3556500177116542</v>
      </c>
      <c r="E50" s="2">
        <v>1905</v>
      </c>
      <c r="F50" s="3">
        <f>IF(E54=0,"- - -",E50/E54*100)</f>
        <v>1.8120767064911347</v>
      </c>
      <c r="G50" s="2">
        <v>15</v>
      </c>
      <c r="H50" s="3">
        <f>IF(G54=0,"- - -",G50/G54*100)</f>
        <v>6.4655172413793105</v>
      </c>
      <c r="I50" s="2">
        <v>43</v>
      </c>
      <c r="J50" s="3">
        <f>IF(I54=0,"- - -",I50/I54*100)</f>
        <v>3.4959349593495932</v>
      </c>
      <c r="K50" s="2">
        <v>17</v>
      </c>
      <c r="L50" s="3">
        <f>IF(K54=0,"- - -",K50/K54*100)</f>
        <v>10.365853658536585</v>
      </c>
      <c r="M50" s="2">
        <v>0</v>
      </c>
      <c r="N50" s="3">
        <f>IF(M54=0,"- - -",M50/M54*100)</f>
        <v>0</v>
      </c>
      <c r="O50" s="2">
        <v>25</v>
      </c>
      <c r="P50" s="3">
        <f>IF(O54=0,"- - -",O50/O54*100)</f>
        <v>2.6737967914438503</v>
      </c>
      <c r="Q50" s="2">
        <v>88</v>
      </c>
      <c r="R50" s="3">
        <f>IF(Q54=0,"- - -",Q50/Q54*100)</f>
        <v>2.7638190954773871</v>
      </c>
      <c r="S50" s="2">
        <v>22</v>
      </c>
      <c r="T50" s="3">
        <f>IF(S54=0,"- - -",S50/S54*100)</f>
        <v>1.8851756640959727</v>
      </c>
      <c r="U50" s="2">
        <v>156</v>
      </c>
      <c r="V50" s="3">
        <f>IF(U54=0,"- - -",U50/U54*100)</f>
        <v>3.3022861981371721</v>
      </c>
      <c r="W50" s="2">
        <v>24</v>
      </c>
      <c r="X50" s="3">
        <f>IF(W54=0,"- - -",W50/W54*100)</f>
        <v>3.5714285714285712</v>
      </c>
      <c r="Y50" s="2">
        <v>33</v>
      </c>
      <c r="Z50" s="3">
        <f>IF(Y54=0,"- - -",Y50/Y54*100)</f>
        <v>2.1005728835136859</v>
      </c>
      <c r="AA50" s="2">
        <v>4</v>
      </c>
      <c r="AB50" s="3">
        <f>IF(AA54=0,"- - -",AA50/AA54*100)</f>
        <v>13.793103448275861</v>
      </c>
      <c r="AC50" s="26">
        <f t="shared" si="2"/>
        <v>2465</v>
      </c>
      <c r="AD50" s="29">
        <f>IF(AC54=0,"- - -",AC50/AC54*100)</f>
        <v>1.9766649292329896</v>
      </c>
    </row>
    <row r="51" spans="1:30" x14ac:dyDescent="0.3">
      <c r="A51" s="68" t="s">
        <v>28</v>
      </c>
      <c r="B51" s="62" t="s">
        <v>223</v>
      </c>
      <c r="C51" s="9">
        <v>8</v>
      </c>
      <c r="D51" s="3">
        <f>IF(C54=0,"- - -",C51/C54*100)</f>
        <v>0.14169323414806942</v>
      </c>
      <c r="E51" s="2">
        <v>68</v>
      </c>
      <c r="F51" s="3">
        <f>IF(E54=0,"- - -",E51/E54*100)</f>
        <v>6.4683053040103494E-2</v>
      </c>
      <c r="G51" s="2">
        <v>0</v>
      </c>
      <c r="H51" s="3">
        <f>IF(G54=0,"- - -",G51/G54*100)</f>
        <v>0</v>
      </c>
      <c r="I51" s="2">
        <v>2</v>
      </c>
      <c r="J51" s="3">
        <f>IF(I54=0,"- - -",I51/I54*100)</f>
        <v>0.16260162601626016</v>
      </c>
      <c r="K51" s="2">
        <v>3</v>
      </c>
      <c r="L51" s="3">
        <f>IF(K54=0,"- - -",K51/K54*100)</f>
        <v>1.8292682926829267</v>
      </c>
      <c r="M51" s="2">
        <v>0</v>
      </c>
      <c r="N51" s="3">
        <f>IF(M54=0,"- - -",M51/M54*100)</f>
        <v>0</v>
      </c>
      <c r="O51" s="2">
        <v>1</v>
      </c>
      <c r="P51" s="3">
        <f>IF(O54=0,"- - -",O51/O54*100)</f>
        <v>0.10695187165775401</v>
      </c>
      <c r="Q51" s="2">
        <v>8</v>
      </c>
      <c r="R51" s="3">
        <f>IF(Q54=0,"- - -",Q51/Q54*100)</f>
        <v>0.25125628140703515</v>
      </c>
      <c r="S51" s="2">
        <v>2</v>
      </c>
      <c r="T51" s="3">
        <f>IF(S54=0,"- - -",S51/S54*100)</f>
        <v>0.17137960582690662</v>
      </c>
      <c r="U51" s="2">
        <v>5</v>
      </c>
      <c r="V51" s="3">
        <f>IF(U54=0,"- - -",U51/U54*100)</f>
        <v>0.10584250635055038</v>
      </c>
      <c r="W51" s="2">
        <v>0</v>
      </c>
      <c r="X51" s="3">
        <f>IF(W54=0,"- - -",W51/W54*100)</f>
        <v>0</v>
      </c>
      <c r="Y51" s="2">
        <v>0</v>
      </c>
      <c r="Z51" s="3">
        <f>IF(Y54=0,"- - -",Y51/Y54*100)</f>
        <v>0</v>
      </c>
      <c r="AA51" s="2">
        <v>0</v>
      </c>
      <c r="AB51" s="3">
        <f>IF(AA54=0,"- - -",AA51/AA54*100)</f>
        <v>0</v>
      </c>
      <c r="AC51" s="26">
        <f t="shared" si="2"/>
        <v>97</v>
      </c>
      <c r="AD51" s="29">
        <f>IF(AC54=0,"- - -",AC51/AC54*100)</f>
        <v>7.7783569223367141E-2</v>
      </c>
    </row>
    <row r="52" spans="1:30" x14ac:dyDescent="0.3">
      <c r="A52" s="68" t="s">
        <v>29</v>
      </c>
      <c r="B52" s="62" t="s">
        <v>223</v>
      </c>
      <c r="C52" s="9">
        <v>1</v>
      </c>
      <c r="D52" s="3">
        <f>IF(C54=0,"- - -",C52/C54*100)</f>
        <v>1.7711654268508677E-2</v>
      </c>
      <c r="E52" s="2">
        <v>2</v>
      </c>
      <c r="F52" s="3">
        <f>IF(E54=0,"- - -",E52/E54*100)</f>
        <v>1.9024427364736321E-3</v>
      </c>
      <c r="G52" s="2">
        <v>0</v>
      </c>
      <c r="H52" s="3">
        <f>IF(G54=0,"- - -",G52/G54*100)</f>
        <v>0</v>
      </c>
      <c r="I52" s="2">
        <v>0</v>
      </c>
      <c r="J52" s="3">
        <f>IF(I54=0,"- - -",I52/I54*100)</f>
        <v>0</v>
      </c>
      <c r="K52" s="2">
        <v>0</v>
      </c>
      <c r="L52" s="3">
        <f>IF(K54=0,"- - -",K52/K54*100)</f>
        <v>0</v>
      </c>
      <c r="M52" s="2">
        <v>0</v>
      </c>
      <c r="N52" s="3">
        <f>IF(M54=0,"- - -",M52/M54*100)</f>
        <v>0</v>
      </c>
      <c r="O52" s="2">
        <v>0</v>
      </c>
      <c r="P52" s="3">
        <f>IF(O54=0,"- - -",O52/O54*100)</f>
        <v>0</v>
      </c>
      <c r="Q52" s="2">
        <v>0</v>
      </c>
      <c r="R52" s="3">
        <f>IF(Q54=0,"- - -",Q52/Q54*100)</f>
        <v>0</v>
      </c>
      <c r="S52" s="2">
        <v>0</v>
      </c>
      <c r="T52" s="3">
        <f>IF(S54=0,"- - -",S52/S54*100)</f>
        <v>0</v>
      </c>
      <c r="U52" s="2">
        <v>1</v>
      </c>
      <c r="V52" s="3">
        <f>IF(U54=0,"- - -",U52/U54*100)</f>
        <v>2.1168501270110076E-2</v>
      </c>
      <c r="W52" s="2">
        <v>0</v>
      </c>
      <c r="X52" s="3">
        <f>IF(W54=0,"- - -",W52/W54*100)</f>
        <v>0</v>
      </c>
      <c r="Y52" s="2">
        <v>0</v>
      </c>
      <c r="Z52" s="3">
        <f>IF(Y54=0,"- - -",Y52/Y54*100)</f>
        <v>0</v>
      </c>
      <c r="AA52" s="2">
        <v>0</v>
      </c>
      <c r="AB52" s="3">
        <f>IF(AA54=0,"- - -",AA52/AA54*100)</f>
        <v>0</v>
      </c>
      <c r="AC52" s="26">
        <f t="shared" si="2"/>
        <v>4</v>
      </c>
      <c r="AD52" s="29">
        <f>IF(AC54=0,"- - -",AC52/AC54*100)</f>
        <v>3.2075698648811194E-3</v>
      </c>
    </row>
    <row r="53" spans="1:30" ht="15" thickBot="1" x14ac:dyDescent="0.35">
      <c r="A53" s="68" t="s">
        <v>30</v>
      </c>
      <c r="B53" s="62" t="s">
        <v>223</v>
      </c>
      <c r="C53" s="9">
        <v>0</v>
      </c>
      <c r="D53" s="3">
        <f>IF(C54=0,"- - -",C53/C54*100)</f>
        <v>0</v>
      </c>
      <c r="E53" s="2">
        <v>0</v>
      </c>
      <c r="F53" s="3">
        <f>IF(E54=0,"- - -",E53/E54*100)</f>
        <v>0</v>
      </c>
      <c r="G53" s="2">
        <v>0</v>
      </c>
      <c r="H53" s="3">
        <f>IF(G54=0,"- - -",G53/G54*100)</f>
        <v>0</v>
      </c>
      <c r="I53" s="2">
        <v>0</v>
      </c>
      <c r="J53" s="3">
        <f>IF(I54=0,"- - -",I53/I54*100)</f>
        <v>0</v>
      </c>
      <c r="K53" s="2">
        <v>0</v>
      </c>
      <c r="L53" s="3">
        <f>IF(K54=0,"- - -",K53/K54*100)</f>
        <v>0</v>
      </c>
      <c r="M53" s="2">
        <v>0</v>
      </c>
      <c r="N53" s="3">
        <f>IF(M54=0,"- - -",M53/M54*100)</f>
        <v>0</v>
      </c>
      <c r="O53" s="2">
        <v>0</v>
      </c>
      <c r="P53" s="3">
        <f>IF(O54=0,"- - -",O53/O54*100)</f>
        <v>0</v>
      </c>
      <c r="Q53" s="2">
        <v>0</v>
      </c>
      <c r="R53" s="3">
        <f>IF(Q54=0,"- - -",Q53/Q54*100)</f>
        <v>0</v>
      </c>
      <c r="S53" s="2">
        <v>0</v>
      </c>
      <c r="T53" s="3">
        <f>IF(S54=0,"- - -",S53/S54*100)</f>
        <v>0</v>
      </c>
      <c r="U53" s="2">
        <v>0</v>
      </c>
      <c r="V53" s="3">
        <f>IF(U54=0,"- - -",U53/U54*100)</f>
        <v>0</v>
      </c>
      <c r="W53" s="2">
        <v>0</v>
      </c>
      <c r="X53" s="3">
        <f>IF(W54=0,"- - -",W53/W54*100)</f>
        <v>0</v>
      </c>
      <c r="Y53" s="2">
        <v>0</v>
      </c>
      <c r="Z53" s="3">
        <f>IF(Y54=0,"- - -",Y53/Y54*100)</f>
        <v>0</v>
      </c>
      <c r="AA53" s="2">
        <v>0</v>
      </c>
      <c r="AB53" s="3">
        <f>IF(AA54=0,"- - -",AA53/AA54*100)</f>
        <v>0</v>
      </c>
      <c r="AC53" s="26">
        <f t="shared" si="2"/>
        <v>0</v>
      </c>
      <c r="AD53" s="29">
        <f>IF(AC54=0,"- - -",AC53/AC54*100)</f>
        <v>0</v>
      </c>
    </row>
    <row r="54" spans="1:30" x14ac:dyDescent="0.3">
      <c r="A54" s="161" t="s">
        <v>153</v>
      </c>
      <c r="B54" s="162"/>
      <c r="C54" s="14">
        <f>SUM(C44:C53)</f>
        <v>5646</v>
      </c>
      <c r="D54" s="15">
        <f>IF(C54=0,"- - -",C54/C54*100)</f>
        <v>100</v>
      </c>
      <c r="E54" s="16">
        <f>SUM(E44:E53)</f>
        <v>105128</v>
      </c>
      <c r="F54" s="15">
        <f>IF(E54=0,"- - -",E54/E54*100)</f>
        <v>100</v>
      </c>
      <c r="G54" s="16">
        <f>SUM(G44:G53)</f>
        <v>232</v>
      </c>
      <c r="H54" s="15">
        <f>IF(G54=0,"- - -",G54/G54*100)</f>
        <v>100</v>
      </c>
      <c r="I54" s="16">
        <f>SUM(I44:I53)</f>
        <v>1230</v>
      </c>
      <c r="J54" s="15">
        <f>IF(I54=0,"- - -",I54/I54*100)</f>
        <v>100</v>
      </c>
      <c r="K54" s="16">
        <f>SUM(K44:K53)</f>
        <v>164</v>
      </c>
      <c r="L54" s="15">
        <f>IF(K54=0,"- - -",K54/K54*100)</f>
        <v>100</v>
      </c>
      <c r="M54" s="16">
        <f>SUM(M44:M53)</f>
        <v>23</v>
      </c>
      <c r="N54" s="15">
        <f>IF(M54=0,"- - -",M54/M54*100)</f>
        <v>100</v>
      </c>
      <c r="O54" s="16">
        <f>SUM(O44:O53)</f>
        <v>935</v>
      </c>
      <c r="P54" s="15">
        <f>IF(O54=0,"- - -",O54/O54*100)</f>
        <v>100</v>
      </c>
      <c r="Q54" s="16">
        <f>SUM(Q44:Q53)</f>
        <v>3184</v>
      </c>
      <c r="R54" s="15">
        <f>IF(Q54=0,"- - -",Q54/Q54*100)</f>
        <v>100</v>
      </c>
      <c r="S54" s="16">
        <f>SUM(S44:S53)</f>
        <v>1167</v>
      </c>
      <c r="T54" s="15">
        <f>IF(S54=0,"- - -",S54/S54*100)</f>
        <v>100</v>
      </c>
      <c r="U54" s="16">
        <f>SUM(U44:U53)</f>
        <v>4724</v>
      </c>
      <c r="V54" s="15">
        <f>IF(U54=0,"- - -",U54/U54*100)</f>
        <v>100</v>
      </c>
      <c r="W54" s="16">
        <f>SUM(W44:W53)</f>
        <v>672</v>
      </c>
      <c r="X54" s="15">
        <f>IF(W54=0,"- - -",W54/W54*100)</f>
        <v>100</v>
      </c>
      <c r="Y54" s="16">
        <f>SUM(Y44:Y53)</f>
        <v>1571</v>
      </c>
      <c r="Z54" s="15">
        <f>IF(Y54=0,"- - -",Y54/Y54*100)</f>
        <v>100</v>
      </c>
      <c r="AA54" s="16">
        <f>SUM(AA44:AA53)</f>
        <v>29</v>
      </c>
      <c r="AB54" s="15">
        <f>IF(AA54=0,"- - -",AA54/AA54*100)</f>
        <v>100</v>
      </c>
      <c r="AC54" s="22">
        <f>SUM(AC44:AC53)</f>
        <v>124705</v>
      </c>
      <c r="AD54" s="23">
        <f>IF(AC54=0,"- - -",AC54/AC54*100)</f>
        <v>100</v>
      </c>
    </row>
    <row r="55" spans="1:30" ht="15" thickBot="1" x14ac:dyDescent="0.35">
      <c r="A55" s="163" t="s">
        <v>165</v>
      </c>
      <c r="B55" s="164"/>
      <c r="C55" s="18">
        <f>IF($AC54=0,"- - -",C54/$AC54*100)</f>
        <v>4.5274848642797005</v>
      </c>
      <c r="D55" s="19"/>
      <c r="E55" s="20">
        <f>IF($AC54=0,"- - -",E54/$AC54*100)</f>
        <v>84.301351188805583</v>
      </c>
      <c r="F55" s="19"/>
      <c r="G55" s="20">
        <f>IF($AC54=0,"- - -",G54/$AC54*100)</f>
        <v>0.18603905216310493</v>
      </c>
      <c r="H55" s="19"/>
      <c r="I55" s="20">
        <f>IF($AC54=0,"- - -",I54/$AC54*100)</f>
        <v>0.98632773345094427</v>
      </c>
      <c r="J55" s="19"/>
      <c r="K55" s="20">
        <f>IF($AC54=0,"- - -",K54/$AC54*100)</f>
        <v>0.1315103644601259</v>
      </c>
      <c r="L55" s="19"/>
      <c r="M55" s="20">
        <f>IF($AC54=0,"- - -",M54/$AC54*100)</f>
        <v>1.8443526723066438E-2</v>
      </c>
      <c r="N55" s="19"/>
      <c r="O55" s="20">
        <f>IF($AC54=0,"- - -",O54/$AC54*100)</f>
        <v>0.74976945591596167</v>
      </c>
      <c r="P55" s="19"/>
      <c r="Q55" s="20">
        <f>IF($AC54=0,"- - -",Q54/$AC54*100)</f>
        <v>2.5532256124453712</v>
      </c>
      <c r="R55" s="19"/>
      <c r="S55" s="20">
        <f>IF($AC54=0,"- - -",S54/$AC54*100)</f>
        <v>0.93580850807906657</v>
      </c>
      <c r="T55" s="19"/>
      <c r="U55" s="20">
        <f>IF($AC54=0,"- - -",U54/$AC54*100)</f>
        <v>3.7881400104246019</v>
      </c>
      <c r="V55" s="19"/>
      <c r="W55" s="20">
        <f>IF($AC54=0,"- - -",W54/$AC54*100)</f>
        <v>0.53887173730002802</v>
      </c>
      <c r="X55" s="19"/>
      <c r="Y55" s="168">
        <f>IF($AC54=0,"- - -",Y54/$AC54*100)</f>
        <v>1.2597730644320597</v>
      </c>
      <c r="Z55" s="169"/>
      <c r="AA55" s="168">
        <f>IF($AC54=0,"- - -",AA54/$AC54*100)</f>
        <v>2.3254881520388116E-2</v>
      </c>
      <c r="AB55" s="169"/>
      <c r="AC55" s="24">
        <f>IF($AC54=0,"- - -",AC54/$AC54*100)</f>
        <v>100</v>
      </c>
      <c r="AD55" s="25"/>
    </row>
    <row r="58" spans="1:30" x14ac:dyDescent="0.3">
      <c r="A58" s="1" t="s">
        <v>211</v>
      </c>
      <c r="J58" s="48"/>
      <c r="L58" s="48"/>
    </row>
    <row r="59" spans="1:30" ht="15" thickBot="1" x14ac:dyDescent="0.35"/>
    <row r="60" spans="1:30" ht="14.4" customHeight="1" x14ac:dyDescent="0.3">
      <c r="A60" s="157" t="s">
        <v>208</v>
      </c>
      <c r="B60" s="158"/>
      <c r="C60" s="32" t="s">
        <v>184</v>
      </c>
      <c r="D60" s="33"/>
      <c r="E60" s="33" t="s">
        <v>185</v>
      </c>
      <c r="F60" s="33"/>
      <c r="G60" s="33" t="s">
        <v>170</v>
      </c>
      <c r="H60" s="33"/>
      <c r="I60" s="33" t="s">
        <v>171</v>
      </c>
      <c r="J60" s="33"/>
      <c r="K60" s="33" t="s">
        <v>172</v>
      </c>
      <c r="L60" s="33"/>
      <c r="M60" s="33" t="s">
        <v>173</v>
      </c>
      <c r="N60" s="33"/>
      <c r="O60" s="33" t="s">
        <v>174</v>
      </c>
      <c r="P60" s="33"/>
      <c r="Q60" s="33" t="s">
        <v>175</v>
      </c>
      <c r="R60" s="33"/>
      <c r="S60" s="33" t="s">
        <v>176</v>
      </c>
      <c r="T60" s="33"/>
      <c r="U60" s="33" t="s">
        <v>177</v>
      </c>
      <c r="V60" s="33"/>
      <c r="W60" s="33" t="s">
        <v>178</v>
      </c>
      <c r="X60" s="33"/>
      <c r="Y60" s="33" t="s">
        <v>179</v>
      </c>
      <c r="Z60" s="33"/>
      <c r="AA60" s="35" t="s">
        <v>153</v>
      </c>
      <c r="AB60" s="36"/>
    </row>
    <row r="61" spans="1:30" ht="15" thickBot="1" x14ac:dyDescent="0.35">
      <c r="A61" s="159"/>
      <c r="B61" s="160"/>
      <c r="C61" s="37" t="s">
        <v>154</v>
      </c>
      <c r="D61" s="38" t="s">
        <v>0</v>
      </c>
      <c r="E61" s="39" t="s">
        <v>154</v>
      </c>
      <c r="F61" s="38" t="s">
        <v>0</v>
      </c>
      <c r="G61" s="39" t="s">
        <v>154</v>
      </c>
      <c r="H61" s="38" t="s">
        <v>0</v>
      </c>
      <c r="I61" s="37" t="s">
        <v>154</v>
      </c>
      <c r="J61" s="38" t="s">
        <v>0</v>
      </c>
      <c r="K61" s="37" t="s">
        <v>154</v>
      </c>
      <c r="L61" s="38" t="s">
        <v>0</v>
      </c>
      <c r="M61" s="37" t="s">
        <v>154</v>
      </c>
      <c r="N61" s="38" t="s">
        <v>0</v>
      </c>
      <c r="O61" s="37" t="s">
        <v>154</v>
      </c>
      <c r="P61" s="38" t="s">
        <v>0</v>
      </c>
      <c r="Q61" s="37" t="s">
        <v>154</v>
      </c>
      <c r="R61" s="38" t="s">
        <v>0</v>
      </c>
      <c r="S61" s="37" t="s">
        <v>154</v>
      </c>
      <c r="T61" s="38" t="s">
        <v>0</v>
      </c>
      <c r="U61" s="37" t="s">
        <v>154</v>
      </c>
      <c r="V61" s="38" t="s">
        <v>0</v>
      </c>
      <c r="W61" s="37" t="s">
        <v>154</v>
      </c>
      <c r="X61" s="38" t="s">
        <v>0</v>
      </c>
      <c r="Y61" s="37" t="s">
        <v>154</v>
      </c>
      <c r="Z61" s="38" t="s">
        <v>0</v>
      </c>
      <c r="AA61" s="41" t="s">
        <v>154</v>
      </c>
      <c r="AB61" s="42" t="s">
        <v>0</v>
      </c>
    </row>
    <row r="62" spans="1:30" x14ac:dyDescent="0.3">
      <c r="A62" s="67" t="s">
        <v>21</v>
      </c>
      <c r="B62" s="62" t="s">
        <v>223</v>
      </c>
      <c r="C62" s="8">
        <v>0</v>
      </c>
      <c r="D62" s="5">
        <f>IF(C72=0,"- - -",C62/C72*100)</f>
        <v>0</v>
      </c>
      <c r="E62" s="4">
        <v>4</v>
      </c>
      <c r="F62" s="5">
        <f>IF(E72=0,"- - -",E62/E72*100)</f>
        <v>0.17897091722595079</v>
      </c>
      <c r="G62" s="4">
        <v>0</v>
      </c>
      <c r="H62" s="5">
        <f>IF(G72=0,"- - -",G62/G72*100)</f>
        <v>0</v>
      </c>
      <c r="I62" s="4">
        <v>2</v>
      </c>
      <c r="J62" s="5">
        <f>IF(I72=0,"- - -",I62/I72*100)</f>
        <v>1.5464316090620892E-2</v>
      </c>
      <c r="K62" s="4">
        <v>18</v>
      </c>
      <c r="L62" s="5">
        <f>IF(K72=0,"- - -",K62/K72*100)</f>
        <v>4.7173519930812167E-2</v>
      </c>
      <c r="M62" s="4">
        <v>12</v>
      </c>
      <c r="N62" s="5">
        <f>IF(M72=0,"- - -",M62/M72*100)</f>
        <v>3.2243329661176344E-2</v>
      </c>
      <c r="O62" s="4">
        <v>17</v>
      </c>
      <c r="P62" s="5">
        <f>IF(O72=0,"- - -",O62/O72*100)</f>
        <v>0.10654967094954561</v>
      </c>
      <c r="Q62" s="4">
        <v>3</v>
      </c>
      <c r="R62" s="5">
        <f>IF(Q72=0,"- - -",Q62/Q72*100)</f>
        <v>4.2176296921130327E-2</v>
      </c>
      <c r="S62" s="4">
        <v>1</v>
      </c>
      <c r="T62" s="5">
        <f>IF(S72=0,"- - -",S62/S72*100)</f>
        <v>3.787878787878788E-2</v>
      </c>
      <c r="U62" s="4">
        <v>2</v>
      </c>
      <c r="V62" s="5">
        <f>IF(U72=0,"- - -",U62/U72*100)</f>
        <v>0.19980019980019981</v>
      </c>
      <c r="W62" s="4">
        <v>0</v>
      </c>
      <c r="X62" s="5">
        <f>IF(W72=0,"- - -",W62/W72*100)</f>
        <v>0</v>
      </c>
      <c r="Y62" s="4">
        <v>1</v>
      </c>
      <c r="Z62" s="5">
        <f>IF(Y72=0,"- - -",Y62/Y72*100)</f>
        <v>4.4782803403493054E-2</v>
      </c>
      <c r="AA62" s="26">
        <f>C62+E62+G62+I62+K62+M62+O62+Q62+S62+U62+W62+Y62</f>
        <v>60</v>
      </c>
      <c r="AB62" s="27">
        <f>IF(AA72=0,"- - -",AA62/AA72*100)</f>
        <v>4.8113547973216791E-2</v>
      </c>
    </row>
    <row r="63" spans="1:30" x14ac:dyDescent="0.3">
      <c r="A63" s="68" t="s">
        <v>22</v>
      </c>
      <c r="B63" s="62" t="s">
        <v>223</v>
      </c>
      <c r="C63" s="9">
        <v>16</v>
      </c>
      <c r="D63" s="3">
        <f>IF(C72=0,"- - -",C63/C72*100)</f>
        <v>2.7350427350427351</v>
      </c>
      <c r="E63" s="2">
        <v>78</v>
      </c>
      <c r="F63" s="3">
        <f>IF(E72=0,"- - -",E63/E72*100)</f>
        <v>3.4899328859060401</v>
      </c>
      <c r="G63" s="2">
        <v>174</v>
      </c>
      <c r="H63" s="3">
        <f>IF(G72=0,"- - -",G63/G72*100)</f>
        <v>4.3369890329012968</v>
      </c>
      <c r="I63" s="2">
        <v>447</v>
      </c>
      <c r="J63" s="3">
        <f>IF(I72=0,"- - -",I63/I72*100)</f>
        <v>3.4562746462537692</v>
      </c>
      <c r="K63" s="2">
        <v>1286</v>
      </c>
      <c r="L63" s="3">
        <f>IF(K72=0,"- - -",K63/K72*100)</f>
        <v>3.370285923945803</v>
      </c>
      <c r="M63" s="2">
        <v>1337</v>
      </c>
      <c r="N63" s="3">
        <f>IF(M72=0,"- - -",M63/M72*100)</f>
        <v>3.5924443130827308</v>
      </c>
      <c r="O63" s="2">
        <v>495</v>
      </c>
      <c r="P63" s="3">
        <f>IF(O72=0,"- - -",O63/O72*100)</f>
        <v>3.1024757129426512</v>
      </c>
      <c r="Q63" s="2">
        <v>199</v>
      </c>
      <c r="R63" s="3">
        <f>IF(Q72=0,"- - -",Q63/Q72*100)</f>
        <v>2.7976943624349779</v>
      </c>
      <c r="S63" s="2">
        <v>78</v>
      </c>
      <c r="T63" s="3">
        <f>IF(S72=0,"- - -",S63/S72*100)</f>
        <v>2.9545454545454546</v>
      </c>
      <c r="U63" s="2">
        <v>40</v>
      </c>
      <c r="V63" s="3">
        <f>IF(U72=0,"- - -",U63/U72*100)</f>
        <v>3.9960039960039961</v>
      </c>
      <c r="W63" s="2">
        <v>25</v>
      </c>
      <c r="X63" s="3">
        <f>IF(W72=0,"- - -",W63/W72*100)</f>
        <v>4.0064102564102564</v>
      </c>
      <c r="Y63" s="2">
        <v>92</v>
      </c>
      <c r="Z63" s="3">
        <f>IF(Y72=0,"- - -",Y63/Y72*100)</f>
        <v>4.1200179131213615</v>
      </c>
      <c r="AA63" s="26">
        <f t="shared" ref="AA63:AA71" si="3">C63+E63+G63+I63+K63+M63+O63+Q63+S63+U63+W63+Y63</f>
        <v>4267</v>
      </c>
      <c r="AB63" s="29">
        <f>IF(AA72=0,"- - -",AA63/AA72*100)</f>
        <v>3.4216751533619338</v>
      </c>
    </row>
    <row r="64" spans="1:30" x14ac:dyDescent="0.3">
      <c r="A64" s="68" t="s">
        <v>23</v>
      </c>
      <c r="B64" s="62" t="s">
        <v>223</v>
      </c>
      <c r="C64" s="9">
        <v>76</v>
      </c>
      <c r="D64" s="3">
        <f>IF(C72=0,"- - -",C64/C72*100)</f>
        <v>12.991452991452993</v>
      </c>
      <c r="E64" s="2">
        <v>385</v>
      </c>
      <c r="F64" s="3">
        <f>IF(E72=0,"- - -",E64/E72*100)</f>
        <v>17.225950782997764</v>
      </c>
      <c r="G64" s="2">
        <v>786</v>
      </c>
      <c r="H64" s="3">
        <f>IF(G72=0,"- - -",G64/G72*100)</f>
        <v>19.591226321036888</v>
      </c>
      <c r="I64" s="2">
        <v>2428</v>
      </c>
      <c r="J64" s="3">
        <f>IF(I72=0,"- - -",I64/I72*100)</f>
        <v>18.773679734013761</v>
      </c>
      <c r="K64" s="2">
        <v>6430</v>
      </c>
      <c r="L64" s="3">
        <f>IF(K72=0,"- - -",K64/K72*100)</f>
        <v>16.851429619729014</v>
      </c>
      <c r="M64" s="2">
        <v>6138</v>
      </c>
      <c r="N64" s="3">
        <f>IF(M72=0,"- - -",M64/M72*100)</f>
        <v>16.492463121691699</v>
      </c>
      <c r="O64" s="2">
        <v>2530</v>
      </c>
      <c r="P64" s="3">
        <f>IF(O72=0,"- - -",O64/O72*100)</f>
        <v>15.857098088373551</v>
      </c>
      <c r="Q64" s="2">
        <v>1027</v>
      </c>
      <c r="R64" s="3">
        <f>IF(Q72=0,"- - -",Q64/Q72*100)</f>
        <v>14.438352312666947</v>
      </c>
      <c r="S64" s="2">
        <v>402</v>
      </c>
      <c r="T64" s="3">
        <f>IF(S72=0,"- - -",S64/S72*100)</f>
        <v>15.227272727272728</v>
      </c>
      <c r="U64" s="2">
        <v>166</v>
      </c>
      <c r="V64" s="3">
        <f>IF(U72=0,"- - -",U64/U72*100)</f>
        <v>16.583416583416582</v>
      </c>
      <c r="W64" s="2">
        <v>118</v>
      </c>
      <c r="X64" s="3">
        <f>IF(W72=0,"- - -",W64/W72*100)</f>
        <v>18.910256410256409</v>
      </c>
      <c r="Y64" s="2">
        <v>346</v>
      </c>
      <c r="Z64" s="3">
        <f>IF(Y72=0,"- - -",Y64/Y72*100)</f>
        <v>15.494849977608599</v>
      </c>
      <c r="AA64" s="26">
        <f t="shared" si="3"/>
        <v>20832</v>
      </c>
      <c r="AB64" s="29">
        <f>IF(AA72=0,"- - -",AA64/AA72*100)</f>
        <v>16.705023856300873</v>
      </c>
    </row>
    <row r="65" spans="1:28" x14ac:dyDescent="0.3">
      <c r="A65" s="68" t="s">
        <v>24</v>
      </c>
      <c r="B65" s="62" t="s">
        <v>223</v>
      </c>
      <c r="C65" s="9">
        <v>188</v>
      </c>
      <c r="D65" s="3">
        <f>IF(C72=0,"- - -",C65/C72*100)</f>
        <v>32.136752136752136</v>
      </c>
      <c r="E65" s="2">
        <v>755</v>
      </c>
      <c r="F65" s="3">
        <f>IF(E72=0,"- - -",E65/E72*100)</f>
        <v>33.780760626398212</v>
      </c>
      <c r="G65" s="2">
        <v>1377</v>
      </c>
      <c r="H65" s="3">
        <f>IF(G72=0,"- - -",G65/G72*100)</f>
        <v>34.322033898305079</v>
      </c>
      <c r="I65" s="2">
        <v>4388</v>
      </c>
      <c r="J65" s="3">
        <f>IF(I72=0,"- - -",I65/I72*100)</f>
        <v>33.928709502822237</v>
      </c>
      <c r="K65" s="2">
        <v>14079</v>
      </c>
      <c r="L65" s="3">
        <f>IF(K72=0,"- - -",K65/K72*100)</f>
        <v>36.897554839216916</v>
      </c>
      <c r="M65" s="2">
        <v>14630</v>
      </c>
      <c r="N65" s="3">
        <f>IF(M72=0,"- - -",M65/M72*100)</f>
        <v>39.309992745250824</v>
      </c>
      <c r="O65" s="2">
        <v>6094</v>
      </c>
      <c r="P65" s="3">
        <f>IF(O72=0,"- - -",O65/O72*100)</f>
        <v>38.194923221560643</v>
      </c>
      <c r="Q65" s="2">
        <v>2513</v>
      </c>
      <c r="R65" s="3">
        <f>IF(Q72=0,"- - -",Q65/Q72*100)</f>
        <v>35.329678054266836</v>
      </c>
      <c r="S65" s="2">
        <v>891</v>
      </c>
      <c r="T65" s="3">
        <f>IF(S72=0,"- - -",S65/S72*100)</f>
        <v>33.75</v>
      </c>
      <c r="U65" s="2">
        <v>298</v>
      </c>
      <c r="V65" s="3">
        <f>IF(U72=0,"- - -",U65/U72*100)</f>
        <v>29.770229770229772</v>
      </c>
      <c r="W65" s="2">
        <v>196</v>
      </c>
      <c r="X65" s="3">
        <f>IF(W72=0,"- - -",W65/W72*100)</f>
        <v>31.410256410256409</v>
      </c>
      <c r="Y65" s="2">
        <v>682</v>
      </c>
      <c r="Z65" s="3">
        <f>IF(Y72=0,"- - -",Y65/Y72*100)</f>
        <v>30.541871921182267</v>
      </c>
      <c r="AA65" s="26">
        <f t="shared" si="3"/>
        <v>46091</v>
      </c>
      <c r="AB65" s="29">
        <f>IF(AA72=0,"- - -",AA65/AA72*100)</f>
        <v>36.960025660558919</v>
      </c>
    </row>
    <row r="66" spans="1:28" x14ac:dyDescent="0.3">
      <c r="A66" s="68" t="s">
        <v>25</v>
      </c>
      <c r="B66" s="62" t="s">
        <v>223</v>
      </c>
      <c r="C66" s="9">
        <v>181</v>
      </c>
      <c r="D66" s="3">
        <f>IF(C72=0,"- - -",C66/C72*100)</f>
        <v>30.94017094017094</v>
      </c>
      <c r="E66" s="2">
        <v>673</v>
      </c>
      <c r="F66" s="3">
        <f>IF(E72=0,"- - -",E66/E72*100)</f>
        <v>30.111856823266219</v>
      </c>
      <c r="G66" s="2">
        <v>1114</v>
      </c>
      <c r="H66" s="3">
        <f>IF(G72=0,"- - -",G66/G72*100)</f>
        <v>27.766699900299102</v>
      </c>
      <c r="I66" s="2">
        <v>3814</v>
      </c>
      <c r="J66" s="3">
        <f>IF(I72=0,"- - -",I66/I72*100)</f>
        <v>29.490450784814044</v>
      </c>
      <c r="K66" s="2">
        <v>11405</v>
      </c>
      <c r="L66" s="3">
        <f>IF(K72=0,"- - -",K66/K72*100)</f>
        <v>29.889666378384046</v>
      </c>
      <c r="M66" s="2">
        <v>10542</v>
      </c>
      <c r="N66" s="3">
        <f>IF(M72=0,"- - -",M66/M72*100)</f>
        <v>28.325765107343422</v>
      </c>
      <c r="O66" s="2">
        <v>4482</v>
      </c>
      <c r="P66" s="3">
        <f>IF(O72=0,"- - -",O66/O72*100)</f>
        <v>28.091507364462554</v>
      </c>
      <c r="Q66" s="2">
        <v>2179</v>
      </c>
      <c r="R66" s="3">
        <f>IF(Q72=0,"- - -",Q66/Q72*100)</f>
        <v>30.63405033038099</v>
      </c>
      <c r="S66" s="2">
        <v>762</v>
      </c>
      <c r="T66" s="3">
        <f>IF(S72=0,"- - -",S66/S72*100)</f>
        <v>28.863636363636363</v>
      </c>
      <c r="U66" s="2">
        <v>303</v>
      </c>
      <c r="V66" s="3">
        <f>IF(U72=0,"- - -",U66/U72*100)</f>
        <v>30.269730269730271</v>
      </c>
      <c r="W66" s="2">
        <v>166</v>
      </c>
      <c r="X66" s="3">
        <f>IF(W72=0,"- - -",W66/W72*100)</f>
        <v>26.602564102564102</v>
      </c>
      <c r="Y66" s="2">
        <v>671</v>
      </c>
      <c r="Z66" s="3">
        <f>IF(Y72=0,"- - -",Y66/Y72*100)</f>
        <v>30.049261083743843</v>
      </c>
      <c r="AA66" s="26">
        <f t="shared" si="3"/>
        <v>36292</v>
      </c>
      <c r="AB66" s="29">
        <f>IF(AA72=0,"- - -",AA66/AA72*100)</f>
        <v>29.102281384066398</v>
      </c>
    </row>
    <row r="67" spans="1:28" x14ac:dyDescent="0.3">
      <c r="A67" s="68" t="s">
        <v>26</v>
      </c>
      <c r="B67" s="62" t="s">
        <v>223</v>
      </c>
      <c r="C67" s="9">
        <v>108</v>
      </c>
      <c r="D67" s="3">
        <f>IF(C72=0,"- - -",C67/C72*100)</f>
        <v>18.461538461538463</v>
      </c>
      <c r="E67" s="2">
        <v>283</v>
      </c>
      <c r="F67" s="3">
        <f>IF(E72=0,"- - -",E67/E72*100)</f>
        <v>12.662192393736019</v>
      </c>
      <c r="G67" s="2">
        <v>472</v>
      </c>
      <c r="H67" s="3">
        <f>IF(G72=0,"- - -",G67/G72*100)</f>
        <v>11.76470588235294</v>
      </c>
      <c r="I67" s="2">
        <v>1587</v>
      </c>
      <c r="J67" s="3">
        <f>IF(I72=0,"- - -",I67/I72*100)</f>
        <v>12.270934817907678</v>
      </c>
      <c r="K67" s="2">
        <v>4282</v>
      </c>
      <c r="L67" s="3">
        <f>IF(K72=0,"- - -",K67/K72*100)</f>
        <v>11.222056241318763</v>
      </c>
      <c r="M67" s="2">
        <v>3890</v>
      </c>
      <c r="N67" s="3">
        <f>IF(M72=0,"- - -",M67/M72*100)</f>
        <v>10.452212698497998</v>
      </c>
      <c r="O67" s="2">
        <v>1958</v>
      </c>
      <c r="P67" s="3">
        <f>IF(O72=0,"- - -",O67/O72*100)</f>
        <v>12.272015042306487</v>
      </c>
      <c r="Q67" s="2">
        <v>997</v>
      </c>
      <c r="R67" s="3">
        <f>IF(Q72=0,"- - -",Q67/Q72*100)</f>
        <v>14.016589343455642</v>
      </c>
      <c r="S67" s="2">
        <v>411</v>
      </c>
      <c r="T67" s="3">
        <f>IF(S72=0,"- - -",S67/S72*100)</f>
        <v>15.568181818181817</v>
      </c>
      <c r="U67" s="2">
        <v>160</v>
      </c>
      <c r="V67" s="3">
        <f>IF(U72=0,"- - -",U67/U72*100)</f>
        <v>15.984015984015985</v>
      </c>
      <c r="W67" s="2">
        <v>102</v>
      </c>
      <c r="X67" s="3">
        <f>IF(W72=0,"- - -",W67/W72*100)</f>
        <v>16.346153846153847</v>
      </c>
      <c r="Y67" s="2">
        <v>347</v>
      </c>
      <c r="Z67" s="3">
        <f>IF(Y72=0,"- - -",Y67/Y72*100)</f>
        <v>15.539632781012092</v>
      </c>
      <c r="AA67" s="26">
        <f t="shared" si="3"/>
        <v>14597</v>
      </c>
      <c r="AB67" s="29">
        <f>IF(AA72=0,"- - -",AA67/AA72*100)</f>
        <v>11.705224329417426</v>
      </c>
    </row>
    <row r="68" spans="1:28" x14ac:dyDescent="0.3">
      <c r="A68" s="68" t="s">
        <v>27</v>
      </c>
      <c r="B68" s="62" t="s">
        <v>223</v>
      </c>
      <c r="C68" s="9">
        <v>14</v>
      </c>
      <c r="D68" s="3">
        <f>IF(C72=0,"- - -",C68/C72*100)</f>
        <v>2.3931623931623935</v>
      </c>
      <c r="E68" s="2">
        <v>54</v>
      </c>
      <c r="F68" s="3">
        <f>IF(E72=0,"- - -",E68/E72*100)</f>
        <v>2.4161073825503356</v>
      </c>
      <c r="G68" s="2">
        <v>86</v>
      </c>
      <c r="H68" s="3">
        <f>IF(G72=0,"- - -",G68/G72*100)</f>
        <v>2.1435692921236291</v>
      </c>
      <c r="I68" s="2">
        <v>259</v>
      </c>
      <c r="J68" s="3">
        <f>IF(I72=0,"- - -",I68/I72*100)</f>
        <v>2.0026289337354055</v>
      </c>
      <c r="K68" s="2">
        <v>634</v>
      </c>
      <c r="L68" s="3">
        <f>IF(K72=0,"- - -",K68/K72*100)</f>
        <v>1.6615562020074952</v>
      </c>
      <c r="M68" s="2">
        <v>652</v>
      </c>
      <c r="N68" s="3">
        <f>IF(M72=0,"- - -",M68/M72*100)</f>
        <v>1.7518875782572478</v>
      </c>
      <c r="O68" s="2">
        <v>366</v>
      </c>
      <c r="P68" s="3">
        <f>IF(O72=0,"- - -",O68/O72*100)</f>
        <v>2.2939517392666873</v>
      </c>
      <c r="Q68" s="2">
        <v>183</v>
      </c>
      <c r="R68" s="3">
        <f>IF(Q72=0,"- - -",Q68/Q72*100)</f>
        <v>2.5727541121889499</v>
      </c>
      <c r="S68" s="2">
        <v>85</v>
      </c>
      <c r="T68" s="3">
        <f>IF(S72=0,"- - -",S68/S72*100)</f>
        <v>3.2196969696969697</v>
      </c>
      <c r="U68" s="2">
        <v>29</v>
      </c>
      <c r="V68" s="3">
        <f>IF(U72=0,"- - -",U68/U72*100)</f>
        <v>2.8971028971028971</v>
      </c>
      <c r="W68" s="2">
        <v>17</v>
      </c>
      <c r="X68" s="3">
        <f>IF(W72=0,"- - -",W68/W72*100)</f>
        <v>2.7243589743589745</v>
      </c>
      <c r="Y68" s="2">
        <v>86</v>
      </c>
      <c r="Z68" s="3">
        <f>IF(Y72=0,"- - -",Y68/Y72*100)</f>
        <v>3.8513210927004029</v>
      </c>
      <c r="AA68" s="26">
        <f t="shared" si="3"/>
        <v>2465</v>
      </c>
      <c r="AB68" s="29">
        <f>IF(AA72=0,"- - -",AA68/AA72*100)</f>
        <v>1.9766649292329896</v>
      </c>
    </row>
    <row r="69" spans="1:28" x14ac:dyDescent="0.3">
      <c r="A69" s="68" t="s">
        <v>28</v>
      </c>
      <c r="B69" s="62" t="s">
        <v>223</v>
      </c>
      <c r="C69" s="9">
        <v>2</v>
      </c>
      <c r="D69" s="3">
        <f>IF(C72=0,"- - -",C69/C72*100)</f>
        <v>0.34188034188034189</v>
      </c>
      <c r="E69" s="2">
        <v>3</v>
      </c>
      <c r="F69" s="3">
        <f>IF(E72=0,"- - -",E69/E72*100)</f>
        <v>0.13422818791946309</v>
      </c>
      <c r="G69" s="2">
        <v>3</v>
      </c>
      <c r="H69" s="3">
        <f>IF(G72=0,"- - -",G69/G72*100)</f>
        <v>7.4775672981056834E-2</v>
      </c>
      <c r="I69" s="2">
        <v>8</v>
      </c>
      <c r="J69" s="3">
        <f>IF(I72=0,"- - -",I69/I72*100)</f>
        <v>6.1857264362483566E-2</v>
      </c>
      <c r="K69" s="2">
        <v>22</v>
      </c>
      <c r="L69" s="3">
        <f>IF(K72=0,"- - -",K69/K72*100)</f>
        <v>5.7656524359881542E-2</v>
      </c>
      <c r="M69" s="2">
        <v>15</v>
      </c>
      <c r="N69" s="3">
        <f>IF(M72=0,"- - -",M69/M72*100)</f>
        <v>4.0304162076470432E-2</v>
      </c>
      <c r="O69" s="2">
        <v>13</v>
      </c>
      <c r="P69" s="3">
        <f>IF(O72=0,"- - -",O69/O72*100)</f>
        <v>8.1479160137887807E-2</v>
      </c>
      <c r="Q69" s="2">
        <v>12</v>
      </c>
      <c r="R69" s="3">
        <f>IF(Q72=0,"- - -",Q69/Q72*100)</f>
        <v>0.16870518768452131</v>
      </c>
      <c r="S69" s="2">
        <v>10</v>
      </c>
      <c r="T69" s="3">
        <f>IF(S72=0,"- - -",S69/S72*100)</f>
        <v>0.37878787878787878</v>
      </c>
      <c r="U69" s="2">
        <v>2</v>
      </c>
      <c r="V69" s="3">
        <f>IF(U72=0,"- - -",U69/U72*100)</f>
        <v>0.19980019980019981</v>
      </c>
      <c r="W69" s="2">
        <v>0</v>
      </c>
      <c r="X69" s="3">
        <f>IF(W72=0,"- - -",W69/W72*100)</f>
        <v>0</v>
      </c>
      <c r="Y69" s="2">
        <v>7</v>
      </c>
      <c r="Z69" s="3">
        <f>IF(Y72=0,"- - -",Y69/Y72*100)</f>
        <v>0.31347962382445138</v>
      </c>
      <c r="AA69" s="26">
        <f t="shared" si="3"/>
        <v>97</v>
      </c>
      <c r="AB69" s="29">
        <f>IF(AA72=0,"- - -",AA69/AA72*100)</f>
        <v>7.7783569223367141E-2</v>
      </c>
    </row>
    <row r="70" spans="1:28" x14ac:dyDescent="0.3">
      <c r="A70" s="68" t="s">
        <v>29</v>
      </c>
      <c r="B70" s="62" t="s">
        <v>223</v>
      </c>
      <c r="C70" s="9">
        <v>0</v>
      </c>
      <c r="D70" s="3">
        <f>IF(C72=0,"- - -",C70/C72*100)</f>
        <v>0</v>
      </c>
      <c r="E70" s="2">
        <v>0</v>
      </c>
      <c r="F70" s="3">
        <f>IF(E72=0,"- - -",E70/E72*100)</f>
        <v>0</v>
      </c>
      <c r="G70" s="2">
        <v>0</v>
      </c>
      <c r="H70" s="3">
        <f>IF(G72=0,"- - -",G70/G72*100)</f>
        <v>0</v>
      </c>
      <c r="I70" s="2">
        <v>0</v>
      </c>
      <c r="J70" s="3">
        <f>IF(I72=0,"- - -",I70/I72*100)</f>
        <v>0</v>
      </c>
      <c r="K70" s="2">
        <v>1</v>
      </c>
      <c r="L70" s="3">
        <f>IF(K72=0,"- - -",K70/K72*100)</f>
        <v>2.6207511072673427E-3</v>
      </c>
      <c r="M70" s="2">
        <v>1</v>
      </c>
      <c r="N70" s="3">
        <f>IF(M72=0,"- - -",M70/M72*100)</f>
        <v>2.686944138431362E-3</v>
      </c>
      <c r="O70" s="2">
        <v>0</v>
      </c>
      <c r="P70" s="3">
        <f>IF(O72=0,"- - -",O70/O72*100)</f>
        <v>0</v>
      </c>
      <c r="Q70" s="2">
        <v>0</v>
      </c>
      <c r="R70" s="3">
        <f>IF(Q72=0,"- - -",Q70/Q72*100)</f>
        <v>0</v>
      </c>
      <c r="S70" s="2">
        <v>0</v>
      </c>
      <c r="T70" s="3">
        <f>IF(S72=0,"- - -",S70/S72*100)</f>
        <v>0</v>
      </c>
      <c r="U70" s="2">
        <v>1</v>
      </c>
      <c r="V70" s="3">
        <f>IF(U72=0,"- - -",U70/U72*100)</f>
        <v>9.9900099900099903E-2</v>
      </c>
      <c r="W70" s="2">
        <v>0</v>
      </c>
      <c r="X70" s="3">
        <f>IF(W72=0,"- - -",W70/W72*100)</f>
        <v>0</v>
      </c>
      <c r="Y70" s="2">
        <v>1</v>
      </c>
      <c r="Z70" s="3">
        <f>IF(Y72=0,"- - -",Y70/Y72*100)</f>
        <v>4.4782803403493054E-2</v>
      </c>
      <c r="AA70" s="26">
        <f t="shared" si="3"/>
        <v>4</v>
      </c>
      <c r="AB70" s="29">
        <f>IF(AA72=0,"- - -",AA70/AA72*100)</f>
        <v>3.2075698648811194E-3</v>
      </c>
    </row>
    <row r="71" spans="1:28" ht="15" thickBot="1" x14ac:dyDescent="0.35">
      <c r="A71" s="68" t="s">
        <v>30</v>
      </c>
      <c r="B71" s="62" t="s">
        <v>223</v>
      </c>
      <c r="C71" s="9">
        <v>0</v>
      </c>
      <c r="D71" s="3">
        <f>IF(C72=0,"- - -",C71/C72*100)</f>
        <v>0</v>
      </c>
      <c r="E71" s="2">
        <v>0</v>
      </c>
      <c r="F71" s="3">
        <f>IF(E72=0,"- - -",E71/E72*100)</f>
        <v>0</v>
      </c>
      <c r="G71" s="2">
        <v>0</v>
      </c>
      <c r="H71" s="3">
        <f>IF(G72=0,"- - -",G71/G72*100)</f>
        <v>0</v>
      </c>
      <c r="I71" s="2">
        <v>0</v>
      </c>
      <c r="J71" s="3">
        <f>IF(I72=0,"- - -",I71/I72*100)</f>
        <v>0</v>
      </c>
      <c r="K71" s="2">
        <v>0</v>
      </c>
      <c r="L71" s="3">
        <f>IF(K72=0,"- - -",K71/K72*100)</f>
        <v>0</v>
      </c>
      <c r="M71" s="2">
        <v>0</v>
      </c>
      <c r="N71" s="3">
        <f>IF(M72=0,"- - -",M71/M72*100)</f>
        <v>0</v>
      </c>
      <c r="O71" s="2">
        <v>0</v>
      </c>
      <c r="P71" s="3">
        <f>IF(O72=0,"- - -",O71/O72*100)</f>
        <v>0</v>
      </c>
      <c r="Q71" s="2">
        <v>0</v>
      </c>
      <c r="R71" s="3">
        <f>IF(Q72=0,"- - -",Q71/Q72*100)</f>
        <v>0</v>
      </c>
      <c r="S71" s="2">
        <v>0</v>
      </c>
      <c r="T71" s="3">
        <f>IF(S72=0,"- - -",S71/S72*100)</f>
        <v>0</v>
      </c>
      <c r="U71" s="2">
        <v>0</v>
      </c>
      <c r="V71" s="3">
        <f>IF(U72=0,"- - -",U71/U72*100)</f>
        <v>0</v>
      </c>
      <c r="W71" s="2">
        <v>0</v>
      </c>
      <c r="X71" s="3">
        <f>IF(W72=0,"- - -",W71/W72*100)</f>
        <v>0</v>
      </c>
      <c r="Y71" s="2">
        <v>0</v>
      </c>
      <c r="Z71" s="3">
        <f>IF(Y72=0,"- - -",Y71/Y72*100)</f>
        <v>0</v>
      </c>
      <c r="AA71" s="26">
        <f t="shared" si="3"/>
        <v>0</v>
      </c>
      <c r="AB71" s="29">
        <f>IF(AA72=0,"- - -",AA71/AA72*100)</f>
        <v>0</v>
      </c>
    </row>
    <row r="72" spans="1:28" x14ac:dyDescent="0.3">
      <c r="A72" s="161" t="s">
        <v>153</v>
      </c>
      <c r="B72" s="162"/>
      <c r="C72" s="14">
        <f>SUM(C62:C71)</f>
        <v>585</v>
      </c>
      <c r="D72" s="15">
        <f>IF(C72=0,"- - -",C72/C72*100)</f>
        <v>100</v>
      </c>
      <c r="E72" s="16">
        <f>SUM(E62:E71)</f>
        <v>2235</v>
      </c>
      <c r="F72" s="15">
        <f>IF(E72=0,"- - -",E72/E72*100)</f>
        <v>100</v>
      </c>
      <c r="G72" s="16">
        <f>SUM(G62:G71)</f>
        <v>4012</v>
      </c>
      <c r="H72" s="15">
        <f>IF(G72=0,"- - -",G72/G72*100)</f>
        <v>100</v>
      </c>
      <c r="I72" s="16">
        <f>SUM(I62:I71)</f>
        <v>12933</v>
      </c>
      <c r="J72" s="15">
        <f>IF(I72=0,"- - -",I72/I72*100)</f>
        <v>100</v>
      </c>
      <c r="K72" s="16">
        <f>SUM(K62:K71)</f>
        <v>38157</v>
      </c>
      <c r="L72" s="15">
        <f>IF(K72=0,"- - -",K72/K72*100)</f>
        <v>100</v>
      </c>
      <c r="M72" s="16">
        <f>SUM(M62:M71)</f>
        <v>37217</v>
      </c>
      <c r="N72" s="15">
        <f>IF(M72=0,"- - -",M72/M72*100)</f>
        <v>100</v>
      </c>
      <c r="O72" s="16">
        <f>SUM(O62:O71)</f>
        <v>15955</v>
      </c>
      <c r="P72" s="15">
        <f>IF(O72=0,"- - -",O72/O72*100)</f>
        <v>100</v>
      </c>
      <c r="Q72" s="16">
        <f>SUM(Q62:Q71)</f>
        <v>7113</v>
      </c>
      <c r="R72" s="15">
        <f>IF(Q72=0,"- - -",Q72/Q72*100)</f>
        <v>100</v>
      </c>
      <c r="S72" s="16">
        <f>SUM(S62:S71)</f>
        <v>2640</v>
      </c>
      <c r="T72" s="15">
        <f>IF(S72=0,"- - -",S72/S72*100)</f>
        <v>100</v>
      </c>
      <c r="U72" s="16">
        <f t="shared" ref="U72" si="4">SUM(U62:U71)</f>
        <v>1001</v>
      </c>
      <c r="V72" s="15">
        <f t="shared" ref="V72" si="5">IF(U72=0,"- - -",U72/U72*100)</f>
        <v>100</v>
      </c>
      <c r="W72" s="16">
        <f t="shared" ref="W72" si="6">SUM(W62:W71)</f>
        <v>624</v>
      </c>
      <c r="X72" s="15">
        <f t="shared" ref="X72" si="7">IF(W72=0,"- - -",W72/W72*100)</f>
        <v>100</v>
      </c>
      <c r="Y72" s="16">
        <f t="shared" ref="Y72" si="8">SUM(Y62:Y71)</f>
        <v>2233</v>
      </c>
      <c r="Z72" s="15">
        <f t="shared" ref="Z72" si="9">IF(Y72=0,"- - -",Y72/Y72*100)</f>
        <v>100</v>
      </c>
      <c r="AA72" s="22">
        <f>SUM(AA62:AA71)</f>
        <v>124705</v>
      </c>
      <c r="AB72" s="23">
        <f>IF(AA72=0,"- - -",AA72/AA72*100)</f>
        <v>100</v>
      </c>
    </row>
    <row r="73" spans="1:28" ht="15" thickBot="1" x14ac:dyDescent="0.35">
      <c r="A73" s="163" t="s">
        <v>187</v>
      </c>
      <c r="B73" s="164"/>
      <c r="C73" s="18">
        <f>IF($AA72=0,"- - -",C72/$AA72*100)</f>
        <v>0.46910709273886375</v>
      </c>
      <c r="D73" s="19"/>
      <c r="E73" s="20">
        <f>IF($AA72=0,"- - -",E72/$AA72*100)</f>
        <v>1.7922296620023255</v>
      </c>
      <c r="F73" s="19"/>
      <c r="G73" s="20">
        <f>IF($AA72=0,"- - -",G72/$AA72*100)</f>
        <v>3.2171925744757628</v>
      </c>
      <c r="H73" s="19"/>
      <c r="I73" s="20">
        <f>IF($AA72=0,"- - -",I72/$AA72*100)</f>
        <v>10.370875265626879</v>
      </c>
      <c r="J73" s="19"/>
      <c r="K73" s="20">
        <f>IF($AA72=0,"- - -",K72/$AA72*100)</f>
        <v>30.59781083356722</v>
      </c>
      <c r="L73" s="19"/>
      <c r="M73" s="20">
        <f>IF($AA72=0,"- - -",M72/$AA72*100)</f>
        <v>29.844031915320159</v>
      </c>
      <c r="N73" s="19"/>
      <c r="O73" s="20">
        <f>IF($AA72=0,"- - -",O72/$AA72*100)</f>
        <v>12.794194298544564</v>
      </c>
      <c r="P73" s="19"/>
      <c r="Q73" s="20">
        <f>IF($AA72=0,"- - -",Q72/$AA72*100)</f>
        <v>5.7038611122248506</v>
      </c>
      <c r="R73" s="19"/>
      <c r="S73" s="168">
        <f>IF($AA72=0,"- - -",S72/$AA72*100)</f>
        <v>2.1169961108215389</v>
      </c>
      <c r="T73" s="176"/>
      <c r="U73" s="168">
        <f>IF($AA72=0,"- - -",U72/$AA72*100)</f>
        <v>0.80269435868650008</v>
      </c>
      <c r="V73" s="176"/>
      <c r="W73" s="168">
        <f>IF($AA72=0,"- - -",W72/$AA72*100)</f>
        <v>0.50038089892145465</v>
      </c>
      <c r="X73" s="176"/>
      <c r="Y73" s="168">
        <f>IF($AA72=0,"- - -",Y72/$AA72*100)</f>
        <v>1.7906258770698851</v>
      </c>
      <c r="Z73" s="176"/>
      <c r="AA73" s="24">
        <f>IF($AA72=0,"- - -",AA72/$AA72*100)</f>
        <v>100</v>
      </c>
      <c r="AB73" s="25"/>
    </row>
    <row r="76" spans="1:28" x14ac:dyDescent="0.3">
      <c r="A76" s="1" t="s">
        <v>212</v>
      </c>
      <c r="J76" s="48"/>
      <c r="L76" s="48"/>
    </row>
    <row r="77" spans="1:28" ht="15" thickBot="1" x14ac:dyDescent="0.35"/>
    <row r="78" spans="1:28" ht="14.4" customHeight="1" x14ac:dyDescent="0.3">
      <c r="A78" s="157" t="s">
        <v>208</v>
      </c>
      <c r="B78" s="158"/>
      <c r="C78" s="32" t="s">
        <v>195</v>
      </c>
      <c r="D78" s="33"/>
      <c r="E78" s="33" t="s">
        <v>196</v>
      </c>
      <c r="F78" s="33"/>
      <c r="G78" s="33" t="s">
        <v>197</v>
      </c>
      <c r="H78" s="33"/>
      <c r="I78" s="33" t="s">
        <v>198</v>
      </c>
      <c r="J78" s="33"/>
      <c r="K78" s="33" t="s">
        <v>199</v>
      </c>
      <c r="L78" s="33"/>
      <c r="M78" s="33" t="s">
        <v>200</v>
      </c>
      <c r="N78" s="33"/>
      <c r="O78" s="33" t="s">
        <v>201</v>
      </c>
      <c r="P78" s="33"/>
      <c r="Q78" s="178" t="s">
        <v>202</v>
      </c>
      <c r="R78" s="179"/>
      <c r="S78" s="178" t="s">
        <v>262</v>
      </c>
      <c r="T78" s="179"/>
      <c r="U78" s="35" t="s">
        <v>153</v>
      </c>
      <c r="V78" s="36"/>
    </row>
    <row r="79" spans="1:28" ht="15" thickBot="1" x14ac:dyDescent="0.35">
      <c r="A79" s="159"/>
      <c r="B79" s="160"/>
      <c r="C79" s="37" t="s">
        <v>154</v>
      </c>
      <c r="D79" s="38" t="s">
        <v>0</v>
      </c>
      <c r="E79" s="39" t="s">
        <v>154</v>
      </c>
      <c r="F79" s="38" t="s">
        <v>0</v>
      </c>
      <c r="G79" s="39" t="s">
        <v>154</v>
      </c>
      <c r="H79" s="38" t="s">
        <v>0</v>
      </c>
      <c r="I79" s="37" t="s">
        <v>154</v>
      </c>
      <c r="J79" s="38" t="s">
        <v>0</v>
      </c>
      <c r="K79" s="37" t="s">
        <v>154</v>
      </c>
      <c r="L79" s="38" t="s">
        <v>0</v>
      </c>
      <c r="M79" s="37" t="s">
        <v>154</v>
      </c>
      <c r="N79" s="38" t="s">
        <v>0</v>
      </c>
      <c r="O79" s="37" t="s">
        <v>154</v>
      </c>
      <c r="P79" s="38" t="s">
        <v>0</v>
      </c>
      <c r="Q79" s="37" t="s">
        <v>154</v>
      </c>
      <c r="R79" s="38" t="s">
        <v>0</v>
      </c>
      <c r="S79" s="37" t="s">
        <v>154</v>
      </c>
      <c r="T79" s="38" t="s">
        <v>0</v>
      </c>
      <c r="U79" s="41" t="s">
        <v>154</v>
      </c>
      <c r="V79" s="42" t="s">
        <v>0</v>
      </c>
    </row>
    <row r="80" spans="1:28" x14ac:dyDescent="0.3">
      <c r="A80" s="67" t="s">
        <v>21</v>
      </c>
      <c r="B80" s="62" t="s">
        <v>223</v>
      </c>
      <c r="C80" s="8">
        <v>0</v>
      </c>
      <c r="D80" s="5">
        <f>IF(C90=0,"- - -",C80/C90*100)</f>
        <v>0</v>
      </c>
      <c r="E80" s="4">
        <v>0</v>
      </c>
      <c r="F80" s="5">
        <f>IF(E90=0,"- - -",E80/E90*100)</f>
        <v>0</v>
      </c>
      <c r="G80" s="4">
        <v>1</v>
      </c>
      <c r="H80" s="5">
        <f>IF(G90=0,"- - -",G80/G90*100)</f>
        <v>7.8308535630383716E-2</v>
      </c>
      <c r="I80" s="4">
        <v>8</v>
      </c>
      <c r="J80" s="5">
        <f>IF(I90=0,"- - -",I80/I90*100)</f>
        <v>4.7855476461087516E-2</v>
      </c>
      <c r="K80" s="4">
        <v>45</v>
      </c>
      <c r="L80" s="5">
        <f>IF(K90=0,"- - -",K80/K90*100)</f>
        <v>4.8718698236383126E-2</v>
      </c>
      <c r="M80" s="4">
        <v>6</v>
      </c>
      <c r="N80" s="5">
        <f>IF(M90=0,"- - -",M80/M90*100)</f>
        <v>4.3661766846165045E-2</v>
      </c>
      <c r="O80" s="4">
        <v>0</v>
      </c>
      <c r="P80" s="5">
        <f>IF(O90=0,"- - -",O80/O90*100)</f>
        <v>0</v>
      </c>
      <c r="Q80" s="4">
        <v>0</v>
      </c>
      <c r="R80" s="5" t="str">
        <f>IF(Q90=0,"- - -",Q80/Q90*100)</f>
        <v>- - -</v>
      </c>
      <c r="S80" s="4">
        <v>0</v>
      </c>
      <c r="T80" s="5">
        <f>IF(S90=0,"- - -",S80/S90*100)</f>
        <v>0</v>
      </c>
      <c r="U80" s="26">
        <f>C80+E80+G80+I80+K80+M80+O80+Q80+S80</f>
        <v>60</v>
      </c>
      <c r="V80" s="27">
        <f>IF(U90=0,"- - -",U80/U90*100)</f>
        <v>4.8113547973216791E-2</v>
      </c>
    </row>
    <row r="81" spans="1:28" x14ac:dyDescent="0.3">
      <c r="A81" s="68" t="s">
        <v>22</v>
      </c>
      <c r="B81" s="62" t="s">
        <v>223</v>
      </c>
      <c r="C81" s="9">
        <v>1</v>
      </c>
      <c r="D81" s="3">
        <f>IF(C90=0,"- - -",C81/C90*100)</f>
        <v>1.9607843137254901</v>
      </c>
      <c r="E81" s="2">
        <v>20</v>
      </c>
      <c r="F81" s="3">
        <f>IF(E90=0,"- - -",E81/E90*100)</f>
        <v>3.8610038610038608</v>
      </c>
      <c r="G81" s="2">
        <v>50</v>
      </c>
      <c r="H81" s="3">
        <f>IF(G90=0,"- - -",G81/G90*100)</f>
        <v>3.9154267815191859</v>
      </c>
      <c r="I81" s="2">
        <v>584</v>
      </c>
      <c r="J81" s="3">
        <f>IF(I90=0,"- - -",I81/I90*100)</f>
        <v>3.4934497816593884</v>
      </c>
      <c r="K81" s="2">
        <v>3184</v>
      </c>
      <c r="L81" s="3">
        <f>IF(K90=0,"- - -",K81/K90*100)</f>
        <v>3.4471185596587524</v>
      </c>
      <c r="M81" s="2">
        <v>425</v>
      </c>
      <c r="N81" s="3">
        <f>IF(M90=0,"- - -",M81/M90*100)</f>
        <v>3.0927084849366904</v>
      </c>
      <c r="O81" s="2">
        <v>1</v>
      </c>
      <c r="P81" s="3">
        <f>IF(O90=0,"- - -",O81/O90*100)</f>
        <v>7.6923076923076925</v>
      </c>
      <c r="Q81" s="2">
        <v>0</v>
      </c>
      <c r="R81" s="3" t="str">
        <f>IF(Q90=0,"- - -",Q81/Q90*100)</f>
        <v>- - -</v>
      </c>
      <c r="S81" s="2">
        <v>2</v>
      </c>
      <c r="T81" s="3">
        <f>IF(S90=0,"- - -",S81/S90*100)</f>
        <v>10</v>
      </c>
      <c r="U81" s="26">
        <f t="shared" ref="U81:U89" si="10">C81+E81+G81+I81+K81+M81+O81+Q81+S81</f>
        <v>4267</v>
      </c>
      <c r="V81" s="29">
        <f>IF(U90=0,"- - -",U81/U90*100)</f>
        <v>3.4216751533619338</v>
      </c>
    </row>
    <row r="82" spans="1:28" x14ac:dyDescent="0.3">
      <c r="A82" s="68" t="s">
        <v>23</v>
      </c>
      <c r="B82" s="62" t="s">
        <v>223</v>
      </c>
      <c r="C82" s="9">
        <v>12</v>
      </c>
      <c r="D82" s="3">
        <f>IF(C90=0,"- - -",C82/C90*100)</f>
        <v>23.52941176470588</v>
      </c>
      <c r="E82" s="2">
        <v>104</v>
      </c>
      <c r="F82" s="3">
        <f>IF(E90=0,"- - -",E82/E90*100)</f>
        <v>20.077220077220076</v>
      </c>
      <c r="G82" s="2">
        <v>243</v>
      </c>
      <c r="H82" s="3">
        <f>IF(G90=0,"- - -",G82/G90*100)</f>
        <v>19.028974158183242</v>
      </c>
      <c r="I82" s="2">
        <v>2909</v>
      </c>
      <c r="J82" s="3">
        <f>IF(I90=0,"- - -",I82/I90*100)</f>
        <v>17.401447628162948</v>
      </c>
      <c r="K82" s="2">
        <v>15307</v>
      </c>
      <c r="L82" s="3">
        <f>IF(K90=0,"- - -",K82/K90*100)</f>
        <v>16.571935864540364</v>
      </c>
      <c r="M82" s="2">
        <v>2252</v>
      </c>
      <c r="N82" s="3">
        <f>IF(M90=0,"- - -",M82/M90*100)</f>
        <v>16.387716489593945</v>
      </c>
      <c r="O82" s="2">
        <v>2</v>
      </c>
      <c r="P82" s="3">
        <f>IF(O90=0,"- - -",O82/O90*100)</f>
        <v>15.384615384615385</v>
      </c>
      <c r="Q82" s="2">
        <v>0</v>
      </c>
      <c r="R82" s="3" t="str">
        <f>IF(Q90=0,"- - -",Q82/Q90*100)</f>
        <v>- - -</v>
      </c>
      <c r="S82" s="2">
        <v>3</v>
      </c>
      <c r="T82" s="3">
        <f>IF(S90=0,"- - -",S82/S90*100)</f>
        <v>15</v>
      </c>
      <c r="U82" s="26">
        <f t="shared" si="10"/>
        <v>20832</v>
      </c>
      <c r="V82" s="29">
        <f>IF(U90=0,"- - -",U82/U90*100)</f>
        <v>16.705023856300873</v>
      </c>
    </row>
    <row r="83" spans="1:28" x14ac:dyDescent="0.3">
      <c r="A83" s="68" t="s">
        <v>24</v>
      </c>
      <c r="B83" s="62" t="s">
        <v>223</v>
      </c>
      <c r="C83" s="9">
        <v>21</v>
      </c>
      <c r="D83" s="3">
        <f>IF(C90=0,"- - -",C83/C90*100)</f>
        <v>41.17647058823529</v>
      </c>
      <c r="E83" s="2">
        <v>169</v>
      </c>
      <c r="F83" s="3">
        <f>IF(E90=0,"- - -",E83/E90*100)</f>
        <v>32.625482625482626</v>
      </c>
      <c r="G83" s="2">
        <v>421</v>
      </c>
      <c r="H83" s="3">
        <f>IF(G90=0,"- - -",G83/G90*100)</f>
        <v>32.96789350039154</v>
      </c>
      <c r="I83" s="2">
        <v>5839</v>
      </c>
      <c r="J83" s="3">
        <f>IF(I90=0,"- - -",I83/I90*100)</f>
        <v>34.928515882036251</v>
      </c>
      <c r="K83" s="2">
        <v>34511</v>
      </c>
      <c r="L83" s="3">
        <f>IF(K90=0,"- - -",K83/K90*100)</f>
        <v>37.362910996351509</v>
      </c>
      <c r="M83" s="2">
        <v>5123</v>
      </c>
      <c r="N83" s="3">
        <f>IF(M90=0,"- - -",M83/M90*100)</f>
        <v>37.279871925483917</v>
      </c>
      <c r="O83" s="2">
        <v>3</v>
      </c>
      <c r="P83" s="3">
        <f>IF(O90=0,"- - -",O83/O90*100)</f>
        <v>23.076923076923077</v>
      </c>
      <c r="Q83" s="2">
        <v>0</v>
      </c>
      <c r="R83" s="3" t="str">
        <f>IF(Q90=0,"- - -",Q83/Q90*100)</f>
        <v>- - -</v>
      </c>
      <c r="S83" s="2">
        <v>4</v>
      </c>
      <c r="T83" s="3">
        <f>IF(S90=0,"- - -",S83/S90*100)</f>
        <v>20</v>
      </c>
      <c r="U83" s="26">
        <f t="shared" si="10"/>
        <v>46091</v>
      </c>
      <c r="V83" s="29">
        <f>IF(U90=0,"- - -",U83/U90*100)</f>
        <v>36.960025660558919</v>
      </c>
    </row>
    <row r="84" spans="1:28" x14ac:dyDescent="0.3">
      <c r="A84" s="68" t="s">
        <v>25</v>
      </c>
      <c r="B84" s="62" t="s">
        <v>223</v>
      </c>
      <c r="C84" s="9">
        <v>14</v>
      </c>
      <c r="D84" s="3">
        <f>IF(C90=0,"- - -",C84/C90*100)</f>
        <v>27.450980392156865</v>
      </c>
      <c r="E84" s="2">
        <v>136</v>
      </c>
      <c r="F84" s="3">
        <f>IF(E90=0,"- - -",E84/E90*100)</f>
        <v>26.254826254826252</v>
      </c>
      <c r="G84" s="2">
        <v>356</v>
      </c>
      <c r="H84" s="3">
        <f>IF(G90=0,"- - -",G84/G90*100)</f>
        <v>27.877838684416602</v>
      </c>
      <c r="I84" s="2">
        <v>4736</v>
      </c>
      <c r="J84" s="3">
        <f>IF(I90=0,"- - -",I84/I90*100)</f>
        <v>28.330442064963808</v>
      </c>
      <c r="K84" s="2">
        <v>26931</v>
      </c>
      <c r="L84" s="3">
        <f>IF(K90=0,"- - -",K84/K90*100)</f>
        <v>29.156516937867423</v>
      </c>
      <c r="M84" s="2">
        <v>4110</v>
      </c>
      <c r="N84" s="3">
        <f>IF(M90=0,"- - -",M84/M90*100)</f>
        <v>29.908310289623053</v>
      </c>
      <c r="O84" s="2">
        <v>4</v>
      </c>
      <c r="P84" s="3">
        <f>IF(O90=0,"- - -",O84/O90*100)</f>
        <v>30.76923076923077</v>
      </c>
      <c r="Q84" s="2">
        <v>0</v>
      </c>
      <c r="R84" s="3" t="str">
        <f>IF(Q90=0,"- - -",Q84/Q90*100)</f>
        <v>- - -</v>
      </c>
      <c r="S84" s="2">
        <v>5</v>
      </c>
      <c r="T84" s="3">
        <f>IF(S90=0,"- - -",S84/S90*100)</f>
        <v>25</v>
      </c>
      <c r="U84" s="26">
        <f t="shared" si="10"/>
        <v>36292</v>
      </c>
      <c r="V84" s="29">
        <f>IF(U90=0,"- - -",U84/U90*100)</f>
        <v>29.102281384066398</v>
      </c>
    </row>
    <row r="85" spans="1:28" x14ac:dyDescent="0.3">
      <c r="A85" s="68" t="s">
        <v>26</v>
      </c>
      <c r="B85" s="62" t="s">
        <v>223</v>
      </c>
      <c r="C85" s="9">
        <v>3</v>
      </c>
      <c r="D85" s="3">
        <f>IF(C90=0,"- - -",C85/C90*100)</f>
        <v>5.8823529411764701</v>
      </c>
      <c r="E85" s="2">
        <v>68</v>
      </c>
      <c r="F85" s="3">
        <f>IF(E90=0,"- - -",E85/E90*100)</f>
        <v>13.127413127413126</v>
      </c>
      <c r="G85" s="2">
        <v>172</v>
      </c>
      <c r="H85" s="3">
        <f>IF(G90=0,"- - -",G85/G90*100)</f>
        <v>13.469068128425999</v>
      </c>
      <c r="I85" s="2">
        <v>2214</v>
      </c>
      <c r="J85" s="3">
        <f>IF(I90=0,"- - -",I85/I90*100)</f>
        <v>13.24400311060597</v>
      </c>
      <c r="K85" s="2">
        <v>10579</v>
      </c>
      <c r="L85" s="3">
        <f>IF(K90=0,"- - -",K85/K90*100)</f>
        <v>11.453224636504379</v>
      </c>
      <c r="M85" s="2">
        <v>1554</v>
      </c>
      <c r="N85" s="3">
        <f>IF(M90=0,"- - -",M85/M90*100)</f>
        <v>11.308397613156746</v>
      </c>
      <c r="O85" s="2">
        <v>2</v>
      </c>
      <c r="P85" s="3">
        <f>IF(O90=0,"- - -",O85/O90*100)</f>
        <v>15.384615384615385</v>
      </c>
      <c r="Q85" s="2">
        <v>0</v>
      </c>
      <c r="R85" s="3" t="str">
        <f>IF(Q90=0,"- - -",Q85/Q90*100)</f>
        <v>- - -</v>
      </c>
      <c r="S85" s="2">
        <v>5</v>
      </c>
      <c r="T85" s="3">
        <f>IF(S90=0,"- - -",S85/S90*100)</f>
        <v>25</v>
      </c>
      <c r="U85" s="26">
        <f t="shared" si="10"/>
        <v>14597</v>
      </c>
      <c r="V85" s="29">
        <f>IF(U90=0,"- - -",U85/U90*100)</f>
        <v>11.705224329417426</v>
      </c>
    </row>
    <row r="86" spans="1:28" x14ac:dyDescent="0.3">
      <c r="A86" s="68" t="s">
        <v>27</v>
      </c>
      <c r="B86" s="62" t="s">
        <v>223</v>
      </c>
      <c r="C86" s="9">
        <v>0</v>
      </c>
      <c r="D86" s="3">
        <f>IF(C90=0,"- - -",C86/C90*100)</f>
        <v>0</v>
      </c>
      <c r="E86" s="2">
        <v>20</v>
      </c>
      <c r="F86" s="3">
        <f>IF(E90=0,"- - -",E86/E90*100)</f>
        <v>3.8610038610038608</v>
      </c>
      <c r="G86" s="2">
        <v>32</v>
      </c>
      <c r="H86" s="3">
        <f>IF(G90=0,"- - -",G86/G90*100)</f>
        <v>2.5058731401722789</v>
      </c>
      <c r="I86" s="2">
        <v>408</v>
      </c>
      <c r="J86" s="3">
        <f>IF(I90=0,"- - -",I86/I90*100)</f>
        <v>2.440629299515463</v>
      </c>
      <c r="K86" s="2">
        <v>1737</v>
      </c>
      <c r="L86" s="3">
        <f>IF(K90=0,"- - -",K86/K90*100)</f>
        <v>1.8805417519243885</v>
      </c>
      <c r="M86" s="2">
        <v>266</v>
      </c>
      <c r="N86" s="3">
        <f>IF(M90=0,"- - -",M86/M90*100)</f>
        <v>1.9356716635133169</v>
      </c>
      <c r="O86" s="2">
        <v>1</v>
      </c>
      <c r="P86" s="3">
        <f>IF(O90=0,"- - -",O86/O90*100)</f>
        <v>7.6923076923076925</v>
      </c>
      <c r="Q86" s="2">
        <v>0</v>
      </c>
      <c r="R86" s="3" t="str">
        <f>IF(Q90=0,"- - -",Q86/Q90*100)</f>
        <v>- - -</v>
      </c>
      <c r="S86" s="2">
        <v>1</v>
      </c>
      <c r="T86" s="3">
        <f>IF(S90=0,"- - -",S86/S90*100)</f>
        <v>5</v>
      </c>
      <c r="U86" s="26">
        <f t="shared" si="10"/>
        <v>2465</v>
      </c>
      <c r="V86" s="29">
        <f>IF(U90=0,"- - -",U86/U90*100)</f>
        <v>1.9766649292329896</v>
      </c>
    </row>
    <row r="87" spans="1:28" x14ac:dyDescent="0.3">
      <c r="A87" s="68" t="s">
        <v>28</v>
      </c>
      <c r="B87" s="62" t="s">
        <v>223</v>
      </c>
      <c r="C87" s="9">
        <v>0</v>
      </c>
      <c r="D87" s="3">
        <f>IF(C90=0,"- - -",C87/C90*100)</f>
        <v>0</v>
      </c>
      <c r="E87" s="2">
        <v>1</v>
      </c>
      <c r="F87" s="3">
        <f>IF(E90=0,"- - -",E87/E90*100)</f>
        <v>0.19305019305019305</v>
      </c>
      <c r="G87" s="2">
        <v>2</v>
      </c>
      <c r="H87" s="3">
        <f>IF(G90=0,"- - -",G87/G90*100)</f>
        <v>0.15661707126076743</v>
      </c>
      <c r="I87" s="2">
        <v>18</v>
      </c>
      <c r="J87" s="3">
        <f>IF(I90=0,"- - -",I87/I90*100)</f>
        <v>0.10767482203744691</v>
      </c>
      <c r="K87" s="2">
        <v>70</v>
      </c>
      <c r="L87" s="3">
        <f>IF(K90=0,"- - -",K87/K90*100)</f>
        <v>7.578464170104042E-2</v>
      </c>
      <c r="M87" s="2">
        <v>6</v>
      </c>
      <c r="N87" s="3">
        <f>IF(M90=0,"- - -",M87/M90*100)</f>
        <v>4.3661766846165045E-2</v>
      </c>
      <c r="O87" s="2">
        <v>0</v>
      </c>
      <c r="P87" s="3">
        <f>IF(O90=0,"- - -",O87/O90*100)</f>
        <v>0</v>
      </c>
      <c r="Q87" s="2">
        <v>0</v>
      </c>
      <c r="R87" s="3" t="str">
        <f>IF(Q90=0,"- - -",Q87/Q90*100)</f>
        <v>- - -</v>
      </c>
      <c r="S87" s="2">
        <v>0</v>
      </c>
      <c r="T87" s="3">
        <f>IF(S90=0,"- - -",S87/S90*100)</f>
        <v>0</v>
      </c>
      <c r="U87" s="26">
        <f t="shared" si="10"/>
        <v>97</v>
      </c>
      <c r="V87" s="29">
        <f>IF(U90=0,"- - -",U87/U90*100)</f>
        <v>7.7783569223367141E-2</v>
      </c>
    </row>
    <row r="88" spans="1:28" x14ac:dyDescent="0.3">
      <c r="A88" s="68" t="s">
        <v>29</v>
      </c>
      <c r="B88" s="62" t="s">
        <v>223</v>
      </c>
      <c r="C88" s="9">
        <v>0</v>
      </c>
      <c r="D88" s="3">
        <f>IF(C90=0,"- - -",C88/C90*100)</f>
        <v>0</v>
      </c>
      <c r="E88" s="2">
        <v>0</v>
      </c>
      <c r="F88" s="3">
        <f>IF(E90=0,"- - -",E88/E90*100)</f>
        <v>0</v>
      </c>
      <c r="G88" s="2">
        <v>0</v>
      </c>
      <c r="H88" s="3">
        <f>IF(G90=0,"- - -",G88/G90*100)</f>
        <v>0</v>
      </c>
      <c r="I88" s="2">
        <v>1</v>
      </c>
      <c r="J88" s="3">
        <f>IF(I90=0,"- - -",I88/I90*100)</f>
        <v>5.9819345576359395E-3</v>
      </c>
      <c r="K88" s="2">
        <v>3</v>
      </c>
      <c r="L88" s="3">
        <f>IF(K90=0,"- - -",K88/K90*100)</f>
        <v>3.247913215758875E-3</v>
      </c>
      <c r="M88" s="2">
        <v>0</v>
      </c>
      <c r="N88" s="3">
        <f>IF(M90=0,"- - -",M88/M90*100)</f>
        <v>0</v>
      </c>
      <c r="O88" s="2">
        <v>0</v>
      </c>
      <c r="P88" s="3">
        <f>IF(O90=0,"- - -",O88/O90*100)</f>
        <v>0</v>
      </c>
      <c r="Q88" s="2">
        <v>0</v>
      </c>
      <c r="R88" s="3" t="str">
        <f>IF(Q90=0,"- - -",Q88/Q90*100)</f>
        <v>- - -</v>
      </c>
      <c r="S88" s="2">
        <v>0</v>
      </c>
      <c r="T88" s="3">
        <f>IF(S90=0,"- - -",S88/S90*100)</f>
        <v>0</v>
      </c>
      <c r="U88" s="26">
        <f t="shared" si="10"/>
        <v>4</v>
      </c>
      <c r="V88" s="29">
        <f>IF(U90=0,"- - -",U88/U90*100)</f>
        <v>3.2075698648811194E-3</v>
      </c>
    </row>
    <row r="89" spans="1:28" ht="15" thickBot="1" x14ac:dyDescent="0.35">
      <c r="A89" s="68" t="s">
        <v>30</v>
      </c>
      <c r="B89" s="62" t="s">
        <v>223</v>
      </c>
      <c r="C89" s="9">
        <v>0</v>
      </c>
      <c r="D89" s="3">
        <f>IF(C90=0,"- - -",C89/C90*100)</f>
        <v>0</v>
      </c>
      <c r="E89" s="2">
        <v>0</v>
      </c>
      <c r="F89" s="3">
        <f>IF(E90=0,"- - -",E89/E90*100)</f>
        <v>0</v>
      </c>
      <c r="G89" s="2">
        <v>0</v>
      </c>
      <c r="H89" s="3">
        <f>IF(G90=0,"- - -",G89/G90*100)</f>
        <v>0</v>
      </c>
      <c r="I89" s="2">
        <v>0</v>
      </c>
      <c r="J89" s="3">
        <f>IF(I90=0,"- - -",I89/I90*100)</f>
        <v>0</v>
      </c>
      <c r="K89" s="2">
        <v>0</v>
      </c>
      <c r="L89" s="3">
        <f>IF(K90=0,"- - -",K89/K90*100)</f>
        <v>0</v>
      </c>
      <c r="M89" s="2">
        <v>0</v>
      </c>
      <c r="N89" s="3">
        <f>IF(M90=0,"- - -",M89/M90*100)</f>
        <v>0</v>
      </c>
      <c r="O89" s="2">
        <v>0</v>
      </c>
      <c r="P89" s="3">
        <f>IF(O90=0,"- - -",O89/O90*100)</f>
        <v>0</v>
      </c>
      <c r="Q89" s="2">
        <v>0</v>
      </c>
      <c r="R89" s="3" t="str">
        <f>IF(Q90=0,"- - -",Q89/Q90*100)</f>
        <v>- - -</v>
      </c>
      <c r="S89" s="2">
        <v>0</v>
      </c>
      <c r="T89" s="3">
        <f>IF(S90=0,"- - -",S89/S90*100)</f>
        <v>0</v>
      </c>
      <c r="U89" s="26">
        <f t="shared" si="10"/>
        <v>0</v>
      </c>
      <c r="V89" s="29">
        <f>IF(U90=0,"- - -",U89/U90*100)</f>
        <v>0</v>
      </c>
    </row>
    <row r="90" spans="1:28" x14ac:dyDescent="0.3">
      <c r="A90" s="161" t="s">
        <v>153</v>
      </c>
      <c r="B90" s="162"/>
      <c r="C90" s="14">
        <f>SUM(C80:C89)</f>
        <v>51</v>
      </c>
      <c r="D90" s="15">
        <f>IF(C90=0,"- - -",C90/C90*100)</f>
        <v>100</v>
      </c>
      <c r="E90" s="16">
        <f>SUM(E80:E89)</f>
        <v>518</v>
      </c>
      <c r="F90" s="15">
        <f>IF(E90=0,"- - -",E90/E90*100)</f>
        <v>100</v>
      </c>
      <c r="G90" s="16">
        <f>SUM(G80:G89)</f>
        <v>1277</v>
      </c>
      <c r="H90" s="15">
        <f>IF(G90=0,"- - -",G90/G90*100)</f>
        <v>100</v>
      </c>
      <c r="I90" s="16">
        <f>SUM(I80:I89)</f>
        <v>16717</v>
      </c>
      <c r="J90" s="15">
        <f>IF(I90=0,"- - -",I90/I90*100)</f>
        <v>100</v>
      </c>
      <c r="K90" s="16">
        <f>SUM(K80:K89)</f>
        <v>92367</v>
      </c>
      <c r="L90" s="15">
        <f>IF(K90=0,"- - -",K90/K90*100)</f>
        <v>100</v>
      </c>
      <c r="M90" s="16">
        <f>SUM(M80:M89)</f>
        <v>13742</v>
      </c>
      <c r="N90" s="15">
        <f>IF(M90=0,"- - -",M90/M90*100)</f>
        <v>100</v>
      </c>
      <c r="O90" s="16">
        <f>SUM(O80:O89)</f>
        <v>13</v>
      </c>
      <c r="P90" s="15">
        <f>IF(O90=0,"- - -",O90/O90*100)</f>
        <v>100</v>
      </c>
      <c r="Q90" s="16">
        <f>SUM(Q80:Q89)</f>
        <v>0</v>
      </c>
      <c r="R90" s="15" t="str">
        <f>IF(Q90=0,"- - -",Q90/Q90*100)</f>
        <v>- - -</v>
      </c>
      <c r="S90" s="16">
        <f>SUM(S80:S89)</f>
        <v>20</v>
      </c>
      <c r="T90" s="15">
        <f>IF(S90=0,"- - -",S90/S90*100)</f>
        <v>100</v>
      </c>
      <c r="U90" s="22">
        <f>SUM(U80:U89)</f>
        <v>124705</v>
      </c>
      <c r="V90" s="23">
        <f>IF(U90=0,"- - -",U90/U90*100)</f>
        <v>100</v>
      </c>
    </row>
    <row r="91" spans="1:28" ht="15" thickBot="1" x14ac:dyDescent="0.35">
      <c r="A91" s="163" t="s">
        <v>567</v>
      </c>
      <c r="B91" s="164"/>
      <c r="C91" s="18">
        <f>IF($U90=0,"- - -",C90/$U90*100)</f>
        <v>4.0896515777234271E-2</v>
      </c>
      <c r="D91" s="19"/>
      <c r="E91" s="20">
        <f>IF($U90=0,"- - -",E90/$U90*100)</f>
        <v>0.41538029750210498</v>
      </c>
      <c r="F91" s="19"/>
      <c r="G91" s="20">
        <f>IF($U90=0,"- - -",G90/$U90*100)</f>
        <v>1.0240166793632974</v>
      </c>
      <c r="H91" s="19"/>
      <c r="I91" s="20">
        <f>IF($U90=0,"- - -",I90/$U90*100)</f>
        <v>13.405236357804418</v>
      </c>
      <c r="J91" s="19"/>
      <c r="K91" s="20">
        <f>IF($U90=0,"- - -",K90/$U90*100)</f>
        <v>74.068401427368585</v>
      </c>
      <c r="L91" s="19"/>
      <c r="M91" s="20">
        <f>IF($U90=0,"- - -",M90/$U90*100)</f>
        <v>11.019606270799086</v>
      </c>
      <c r="N91" s="19"/>
      <c r="O91" s="20">
        <f>IF($U90=0,"- - -",O90/$U90*100)</f>
        <v>1.0424602060863639E-2</v>
      </c>
      <c r="P91" s="19"/>
      <c r="Q91" s="20">
        <f>IF($U90=0,"- - -",Q90/$U90*100)</f>
        <v>0</v>
      </c>
      <c r="R91" s="19"/>
      <c r="S91" s="50"/>
      <c r="T91" s="50"/>
      <c r="U91" s="24">
        <f>IF($U90=0,"- - -",U90/$U90*100)</f>
        <v>100</v>
      </c>
      <c r="V91" s="25"/>
    </row>
    <row r="92" spans="1:28" x14ac:dyDescent="0.3">
      <c r="A92" s="63"/>
    </row>
    <row r="94" spans="1:28" x14ac:dyDescent="0.3">
      <c r="A94" s="49" t="s">
        <v>228</v>
      </c>
      <c r="J94" s="48"/>
      <c r="L94" s="48"/>
    </row>
    <row r="95" spans="1:28" ht="15" thickBot="1" x14ac:dyDescent="0.35"/>
    <row r="96" spans="1:28" ht="14.4" customHeight="1" x14ac:dyDescent="0.3">
      <c r="A96" s="157" t="s">
        <v>208</v>
      </c>
      <c r="B96" s="158"/>
      <c r="C96" s="32" t="s">
        <v>1</v>
      </c>
      <c r="D96" s="33"/>
      <c r="E96" s="33" t="s">
        <v>2</v>
      </c>
      <c r="F96" s="33"/>
      <c r="G96" s="33" t="s">
        <v>3</v>
      </c>
      <c r="H96" s="33"/>
      <c r="I96" s="33" t="s">
        <v>4</v>
      </c>
      <c r="J96" s="33"/>
      <c r="K96" s="33" t="s">
        <v>5</v>
      </c>
      <c r="L96" s="33"/>
      <c r="M96" s="33" t="s">
        <v>6</v>
      </c>
      <c r="N96" s="33"/>
      <c r="O96" s="33" t="s">
        <v>7</v>
      </c>
      <c r="P96" s="33"/>
      <c r="Q96" s="33" t="s">
        <v>8</v>
      </c>
      <c r="R96" s="33"/>
      <c r="S96" s="33" t="s">
        <v>9</v>
      </c>
      <c r="T96" s="33"/>
      <c r="U96" s="33" t="s">
        <v>10</v>
      </c>
      <c r="V96" s="33"/>
      <c r="W96" s="33" t="s">
        <v>11</v>
      </c>
      <c r="X96" s="33"/>
      <c r="Y96" s="33" t="s">
        <v>127</v>
      </c>
      <c r="Z96" s="33"/>
      <c r="AA96" s="35" t="s">
        <v>153</v>
      </c>
      <c r="AB96" s="36"/>
    </row>
    <row r="97" spans="1:28" ht="15" thickBot="1" x14ac:dyDescent="0.35">
      <c r="A97" s="159"/>
      <c r="B97" s="160"/>
      <c r="C97" s="37" t="s">
        <v>154</v>
      </c>
      <c r="D97" s="38" t="s">
        <v>0</v>
      </c>
      <c r="E97" s="39" t="s">
        <v>154</v>
      </c>
      <c r="F97" s="38" t="s">
        <v>0</v>
      </c>
      <c r="G97" s="39" t="s">
        <v>154</v>
      </c>
      <c r="H97" s="38" t="s">
        <v>0</v>
      </c>
      <c r="I97" s="37" t="s">
        <v>154</v>
      </c>
      <c r="J97" s="38" t="s">
        <v>0</v>
      </c>
      <c r="K97" s="37" t="s">
        <v>154</v>
      </c>
      <c r="L97" s="38" t="s">
        <v>0</v>
      </c>
      <c r="M97" s="37" t="s">
        <v>154</v>
      </c>
      <c r="N97" s="38" t="s">
        <v>0</v>
      </c>
      <c r="O97" s="37" t="s">
        <v>154</v>
      </c>
      <c r="P97" s="38" t="s">
        <v>0</v>
      </c>
      <c r="Q97" s="37" t="s">
        <v>154</v>
      </c>
      <c r="R97" s="38" t="s">
        <v>0</v>
      </c>
      <c r="S97" s="37" t="s">
        <v>154</v>
      </c>
      <c r="T97" s="38" t="s">
        <v>0</v>
      </c>
      <c r="U97" s="37" t="s">
        <v>154</v>
      </c>
      <c r="V97" s="38" t="s">
        <v>0</v>
      </c>
      <c r="W97" s="37" t="s">
        <v>154</v>
      </c>
      <c r="X97" s="38" t="s">
        <v>0</v>
      </c>
      <c r="Y97" s="37" t="s">
        <v>154</v>
      </c>
      <c r="Z97" s="38" t="s">
        <v>0</v>
      </c>
      <c r="AA97" s="41" t="s">
        <v>154</v>
      </c>
      <c r="AB97" s="42" t="s">
        <v>0</v>
      </c>
    </row>
    <row r="98" spans="1:28" x14ac:dyDescent="0.3">
      <c r="A98" s="67" t="s">
        <v>21</v>
      </c>
      <c r="B98" s="62" t="s">
        <v>223</v>
      </c>
      <c r="C98" s="8">
        <v>0</v>
      </c>
      <c r="D98" s="5">
        <f>IF(C108=0,"- - -",C98/C108*100)</f>
        <v>0</v>
      </c>
      <c r="E98" s="4">
        <v>0</v>
      </c>
      <c r="F98" s="5">
        <f>IF(E108=0,"- - -",E98/E108*100)</f>
        <v>0</v>
      </c>
      <c r="G98" s="4">
        <v>1</v>
      </c>
      <c r="H98" s="5">
        <f>IF(G108=0,"- - -",G98/G108*100)</f>
        <v>0.11947431302270012</v>
      </c>
      <c r="I98" s="4">
        <v>1</v>
      </c>
      <c r="J98" s="5">
        <f>IF(I108=0,"- - -",I98/I108*100)</f>
        <v>5.6211354693648116E-2</v>
      </c>
      <c r="K98" s="4">
        <v>1</v>
      </c>
      <c r="L98" s="5">
        <f>IF(K108=0,"- - -",K98/K108*100)</f>
        <v>1.7067759003242877E-2</v>
      </c>
      <c r="M98" s="4">
        <v>16</v>
      </c>
      <c r="N98" s="5">
        <f>IF(M108=0,"- - -",M98/M108*100)</f>
        <v>6.7998300042498933E-2</v>
      </c>
      <c r="O98" s="4">
        <v>23</v>
      </c>
      <c r="P98" s="5">
        <f>IF(O108=0,"- - -",O98/O108*100)</f>
        <v>4.6365359029149698E-2</v>
      </c>
      <c r="Q98" s="4">
        <v>15</v>
      </c>
      <c r="R98" s="5">
        <f>IF(Q108=0,"- - -",Q98/Q108*100)</f>
        <v>4.3153049482163405E-2</v>
      </c>
      <c r="S98" s="4">
        <v>2</v>
      </c>
      <c r="T98" s="5">
        <f>IF(S108=0,"- - -",S98/S108*100)</f>
        <v>2.2943673282092462E-2</v>
      </c>
      <c r="U98" s="4">
        <v>1</v>
      </c>
      <c r="V98" s="5">
        <f>IF(U108=0,"- - -",U98/U108*100)</f>
        <v>8.8573959255978746E-2</v>
      </c>
      <c r="W98" s="4">
        <v>0</v>
      </c>
      <c r="X98" s="5">
        <f>IF(W108=0,"- - -",W98/W108*100)</f>
        <v>0</v>
      </c>
      <c r="Y98" s="4">
        <v>0</v>
      </c>
      <c r="Z98" s="5" t="str">
        <f>IF(Y108=0,"- - -",Y98/Y108*100)</f>
        <v>- - -</v>
      </c>
      <c r="AA98" s="26">
        <f>C98+E98+G98+I98+K98+M98+O98+Q98+S98+U98+W98+Y98</f>
        <v>60</v>
      </c>
      <c r="AB98" s="27">
        <f>IF(AA108=0,"- - -",AA98/AA108*100)</f>
        <v>4.725414064407394E-2</v>
      </c>
    </row>
    <row r="99" spans="1:28" x14ac:dyDescent="0.3">
      <c r="A99" s="68" t="s">
        <v>22</v>
      </c>
      <c r="B99" s="62" t="s">
        <v>223</v>
      </c>
      <c r="C99" s="9">
        <v>2</v>
      </c>
      <c r="D99" s="3">
        <f>IF(C108=0,"- - -",C99/C108*100)</f>
        <v>1.5151515151515151</v>
      </c>
      <c r="E99" s="2">
        <v>17</v>
      </c>
      <c r="F99" s="3">
        <f>IF(E108=0,"- - -",E99/E108*100)</f>
        <v>3.1657355679702048</v>
      </c>
      <c r="G99" s="2">
        <v>32</v>
      </c>
      <c r="H99" s="3">
        <f>IF(G108=0,"- - -",G99/G108*100)</f>
        <v>3.8231780167264038</v>
      </c>
      <c r="I99" s="2">
        <v>75</v>
      </c>
      <c r="J99" s="3">
        <f>IF(I108=0,"- - -",I99/I108*100)</f>
        <v>4.2158516020236094</v>
      </c>
      <c r="K99" s="2">
        <v>248</v>
      </c>
      <c r="L99" s="3">
        <f>IF(K108=0,"- - -",K99/K108*100)</f>
        <v>4.2328042328042326</v>
      </c>
      <c r="M99" s="2">
        <v>1074</v>
      </c>
      <c r="N99" s="3">
        <f>IF(M108=0,"- - -",M99/M108*100)</f>
        <v>4.5643858903527414</v>
      </c>
      <c r="O99" s="2">
        <v>1772</v>
      </c>
      <c r="P99" s="3">
        <f>IF(O108=0,"- - -",O99/O108*100)</f>
        <v>3.5721485304197076</v>
      </c>
      <c r="Q99" s="2">
        <v>893</v>
      </c>
      <c r="R99" s="3">
        <f>IF(Q108=0,"- - -",Q99/Q108*100)</f>
        <v>2.5690448791714617</v>
      </c>
      <c r="S99" s="2">
        <v>177</v>
      </c>
      <c r="T99" s="3">
        <f>IF(S108=0,"- - -",S99/S108*100)</f>
        <v>2.0305150854651828</v>
      </c>
      <c r="U99" s="2">
        <v>8</v>
      </c>
      <c r="V99" s="3">
        <f>IF(U108=0,"- - -",U99/U108*100)</f>
        <v>0.70859167404782997</v>
      </c>
      <c r="W99" s="2">
        <v>2</v>
      </c>
      <c r="X99" s="3">
        <f>IF(W108=0,"- - -",W99/W108*100)</f>
        <v>2.2988505747126435</v>
      </c>
      <c r="Y99" s="2">
        <v>0</v>
      </c>
      <c r="Z99" s="3" t="str">
        <f>IF(Y108=0,"- - -",Y99/Y108*100)</f>
        <v>- - -</v>
      </c>
      <c r="AA99" s="26">
        <f t="shared" ref="AA99:AA107" si="11">C99+E99+G99+I99+K99+M99+O99+Q99+S99+U99+W99+Y99</f>
        <v>4300</v>
      </c>
      <c r="AB99" s="29">
        <f>IF(AA108=0,"- - -",AA99/AA108*100)</f>
        <v>3.3865467461586323</v>
      </c>
    </row>
    <row r="100" spans="1:28" x14ac:dyDescent="0.3">
      <c r="A100" s="68" t="s">
        <v>23</v>
      </c>
      <c r="B100" s="62" t="s">
        <v>223</v>
      </c>
      <c r="C100" s="9">
        <v>24</v>
      </c>
      <c r="D100" s="3">
        <f>IF(C108=0,"- - -",C100/C108*100)</f>
        <v>18.181818181818183</v>
      </c>
      <c r="E100" s="2">
        <v>115</v>
      </c>
      <c r="F100" s="3">
        <f>IF(E108=0,"- - -",E100/E108*100)</f>
        <v>21.415270018621975</v>
      </c>
      <c r="G100" s="2">
        <v>156</v>
      </c>
      <c r="H100" s="3">
        <f>IF(G108=0,"- - -",G100/G108*100)</f>
        <v>18.637992831541219</v>
      </c>
      <c r="I100" s="2">
        <v>306</v>
      </c>
      <c r="J100" s="3">
        <f>IF(I108=0,"- - -",I100/I108*100)</f>
        <v>17.200674536256326</v>
      </c>
      <c r="K100" s="2">
        <v>1077</v>
      </c>
      <c r="L100" s="3">
        <f>IF(K108=0,"- - -",K100/K108*100)</f>
        <v>18.381976446492576</v>
      </c>
      <c r="M100" s="2">
        <v>4318</v>
      </c>
      <c r="N100" s="3">
        <f>IF(M108=0,"- - -",M100/M108*100)</f>
        <v>18.3510412239694</v>
      </c>
      <c r="O100" s="2">
        <v>8641</v>
      </c>
      <c r="P100" s="3">
        <f>IF(O108=0,"- - -",O100/O108*100)</f>
        <v>17.419263798734026</v>
      </c>
      <c r="Q100" s="2">
        <v>5283</v>
      </c>
      <c r="R100" s="3">
        <f>IF(Q108=0,"- - -",Q100/Q108*100)</f>
        <v>15.19850402761795</v>
      </c>
      <c r="S100" s="2">
        <v>1080</v>
      </c>
      <c r="T100" s="3">
        <f>IF(S108=0,"- - -",S100/S108*100)</f>
        <v>12.389583572329931</v>
      </c>
      <c r="U100" s="2">
        <v>117</v>
      </c>
      <c r="V100" s="3">
        <f>IF(U108=0,"- - -",U100/U108*100)</f>
        <v>10.363153232949513</v>
      </c>
      <c r="W100" s="2">
        <v>6</v>
      </c>
      <c r="X100" s="3">
        <f>IF(W108=0,"- - -",W100/W108*100)</f>
        <v>6.8965517241379306</v>
      </c>
      <c r="Y100" s="2">
        <v>0</v>
      </c>
      <c r="Z100" s="3" t="str">
        <f>IF(Y108=0,"- - -",Y100/Y108*100)</f>
        <v>- - -</v>
      </c>
      <c r="AA100" s="26">
        <f t="shared" si="11"/>
        <v>21123</v>
      </c>
      <c r="AB100" s="29">
        <f>IF(AA108=0,"- - -",AA100/AA108*100)</f>
        <v>16.635820213746229</v>
      </c>
    </row>
    <row r="101" spans="1:28" x14ac:dyDescent="0.3">
      <c r="A101" s="68" t="s">
        <v>24</v>
      </c>
      <c r="B101" s="62" t="s">
        <v>223</v>
      </c>
      <c r="C101" s="9">
        <v>47</v>
      </c>
      <c r="D101" s="3">
        <f>IF(C108=0,"- - -",C101/C108*100)</f>
        <v>35.606060606060609</v>
      </c>
      <c r="E101" s="2">
        <v>173</v>
      </c>
      <c r="F101" s="3">
        <f>IF(E108=0,"- - -",E101/E108*100)</f>
        <v>32.216014897579143</v>
      </c>
      <c r="G101" s="2">
        <v>271</v>
      </c>
      <c r="H101" s="3">
        <f>IF(G108=0,"- - -",G101/G108*100)</f>
        <v>32.377538829151732</v>
      </c>
      <c r="I101" s="2">
        <v>554</v>
      </c>
      <c r="J101" s="3">
        <f>IF(I108=0,"- - -",I101/I108*100)</f>
        <v>31.141090500281056</v>
      </c>
      <c r="K101" s="2">
        <v>1996</v>
      </c>
      <c r="L101" s="3">
        <f>IF(K108=0,"- - -",K101/K108*100)</f>
        <v>34.067246970472773</v>
      </c>
      <c r="M101" s="2">
        <v>8450</v>
      </c>
      <c r="N101" s="3">
        <f>IF(M108=0,"- - -",M101/M108*100)</f>
        <v>35.911602209944753</v>
      </c>
      <c r="O101" s="2">
        <v>18610</v>
      </c>
      <c r="P101" s="3">
        <f>IF(O108=0,"- - -",O101/O108*100)</f>
        <v>37.515623110107647</v>
      </c>
      <c r="Q101" s="2">
        <v>13105</v>
      </c>
      <c r="R101" s="3">
        <f>IF(Q108=0,"- - -",Q101/Q108*100)</f>
        <v>37.701380897583434</v>
      </c>
      <c r="S101" s="2">
        <v>3189</v>
      </c>
      <c r="T101" s="3">
        <f>IF(S108=0,"- - -",S101/S108*100)</f>
        <v>36.583687048296433</v>
      </c>
      <c r="U101" s="2">
        <v>392</v>
      </c>
      <c r="V101" s="3">
        <f>IF(U108=0,"- - -",U101/U108*100)</f>
        <v>34.720992028343666</v>
      </c>
      <c r="W101" s="2">
        <v>29</v>
      </c>
      <c r="X101" s="3">
        <f>IF(W108=0,"- - -",W101/W108*100)</f>
        <v>33.333333333333329</v>
      </c>
      <c r="Y101" s="2">
        <v>0</v>
      </c>
      <c r="Z101" s="3" t="str">
        <f>IF(Y108=0,"- - -",Y101/Y108*100)</f>
        <v>- - -</v>
      </c>
      <c r="AA101" s="26">
        <f t="shared" si="11"/>
        <v>46816</v>
      </c>
      <c r="AB101" s="29">
        <f>IF(AA108=0,"- - -",AA101/AA108*100)</f>
        <v>36.870830806549428</v>
      </c>
    </row>
    <row r="102" spans="1:28" x14ac:dyDescent="0.3">
      <c r="A102" s="68" t="s">
        <v>25</v>
      </c>
      <c r="B102" s="62" t="s">
        <v>223</v>
      </c>
      <c r="C102" s="9">
        <v>34</v>
      </c>
      <c r="D102" s="3">
        <f>IF(C108=0,"- - -",C102/C108*100)</f>
        <v>25.757575757575758</v>
      </c>
      <c r="E102" s="2">
        <v>137</v>
      </c>
      <c r="F102" s="3">
        <f>IF(E108=0,"- - -",E102/E108*100)</f>
        <v>25.512104283054004</v>
      </c>
      <c r="G102" s="2">
        <v>247</v>
      </c>
      <c r="H102" s="3">
        <f>IF(G108=0,"- - -",G102/G108*100)</f>
        <v>29.51015531660693</v>
      </c>
      <c r="I102" s="2">
        <v>519</v>
      </c>
      <c r="J102" s="3">
        <f>IF(I108=0,"- - -",I102/I108*100)</f>
        <v>29.173693086003372</v>
      </c>
      <c r="K102" s="2">
        <v>1572</v>
      </c>
      <c r="L102" s="3">
        <f>IF(K108=0,"- - -",K102/K108*100)</f>
        <v>26.830517153097798</v>
      </c>
      <c r="M102" s="2">
        <v>6476</v>
      </c>
      <c r="N102" s="3">
        <f>IF(M108=0,"- - -",M102/M108*100)</f>
        <v>27.522311942201444</v>
      </c>
      <c r="O102" s="2">
        <v>14073</v>
      </c>
      <c r="P102" s="3">
        <f>IF(O108=0,"- - -",O102/O108*100)</f>
        <v>28.369552070314075</v>
      </c>
      <c r="Q102" s="2">
        <v>10678</v>
      </c>
      <c r="R102" s="3">
        <f>IF(Q108=0,"- - -",Q102/Q108*100)</f>
        <v>30.719217491369388</v>
      </c>
      <c r="S102" s="2">
        <v>2891</v>
      </c>
      <c r="T102" s="3">
        <f>IF(S108=0,"- - -",S102/S108*100)</f>
        <v>33.165079729264654</v>
      </c>
      <c r="U102" s="2">
        <v>400</v>
      </c>
      <c r="V102" s="3">
        <f>IF(U108=0,"- - -",U102/U108*100)</f>
        <v>35.429583702391497</v>
      </c>
      <c r="W102" s="2">
        <v>33</v>
      </c>
      <c r="X102" s="3">
        <f>IF(W108=0,"- - -",W102/W108*100)</f>
        <v>37.931034482758619</v>
      </c>
      <c r="Y102" s="2">
        <v>0</v>
      </c>
      <c r="Z102" s="3" t="str">
        <f>IF(Y108=0,"- - -",Y102/Y108*100)</f>
        <v>- - -</v>
      </c>
      <c r="AA102" s="26">
        <f t="shared" si="11"/>
        <v>37060</v>
      </c>
      <c r="AB102" s="29">
        <f>IF(AA108=0,"- - -",AA102/AA108*100)</f>
        <v>29.187307537823003</v>
      </c>
    </row>
    <row r="103" spans="1:28" x14ac:dyDescent="0.3">
      <c r="A103" s="68" t="s">
        <v>26</v>
      </c>
      <c r="B103" s="62" t="s">
        <v>223</v>
      </c>
      <c r="C103" s="9">
        <v>22</v>
      </c>
      <c r="D103" s="3">
        <f>IF(C108=0,"- - -",C103/C108*100)</f>
        <v>16.666666666666664</v>
      </c>
      <c r="E103" s="2">
        <v>69</v>
      </c>
      <c r="F103" s="3">
        <f>IF(E108=0,"- - -",E103/E108*100)</f>
        <v>12.849162011173185</v>
      </c>
      <c r="G103" s="2">
        <v>110</v>
      </c>
      <c r="H103" s="3">
        <f>IF(G108=0,"- - -",G103/G108*100)</f>
        <v>13.142174432497015</v>
      </c>
      <c r="I103" s="2">
        <v>263</v>
      </c>
      <c r="J103" s="3">
        <f>IF(I108=0,"- - -",I103/I108*100)</f>
        <v>14.783586284429454</v>
      </c>
      <c r="K103" s="2">
        <v>780</v>
      </c>
      <c r="L103" s="3">
        <f>IF(K108=0,"- - -",K103/K108*100)</f>
        <v>13.312852022529443</v>
      </c>
      <c r="M103" s="2">
        <v>2687</v>
      </c>
      <c r="N103" s="3">
        <f>IF(M108=0,"- - -",M103/M108*100)</f>
        <v>11.419464513387165</v>
      </c>
      <c r="O103" s="2">
        <v>5545</v>
      </c>
      <c r="P103" s="3">
        <f>IF(O108=0,"- - -",O103/O108*100)</f>
        <v>11.178083296375437</v>
      </c>
      <c r="Q103" s="2">
        <v>4139</v>
      </c>
      <c r="R103" s="3">
        <f>IF(Q108=0,"- - -",Q103/Q108*100)</f>
        <v>11.907364787111623</v>
      </c>
      <c r="S103" s="2">
        <v>1162</v>
      </c>
      <c r="T103" s="3">
        <f>IF(S108=0,"- - -",S103/S108*100)</f>
        <v>13.33027417689572</v>
      </c>
      <c r="U103" s="2">
        <v>178</v>
      </c>
      <c r="V103" s="3">
        <f>IF(U108=0,"- - -",U103/U108*100)</f>
        <v>15.766164747564215</v>
      </c>
      <c r="W103" s="2">
        <v>15</v>
      </c>
      <c r="X103" s="3">
        <f>IF(W108=0,"- - -",W103/W108*100)</f>
        <v>17.241379310344829</v>
      </c>
      <c r="Y103" s="2">
        <v>0</v>
      </c>
      <c r="Z103" s="3" t="str">
        <f>IF(Y108=0,"- - -",Y103/Y108*100)</f>
        <v>- - -</v>
      </c>
      <c r="AA103" s="26">
        <f t="shared" si="11"/>
        <v>14970</v>
      </c>
      <c r="AB103" s="29">
        <f>IF(AA108=0,"- - -",AA103/AA108*100)</f>
        <v>11.789908090696448</v>
      </c>
    </row>
    <row r="104" spans="1:28" x14ac:dyDescent="0.3">
      <c r="A104" s="68" t="s">
        <v>27</v>
      </c>
      <c r="B104" s="62" t="s">
        <v>223</v>
      </c>
      <c r="C104" s="9">
        <v>3</v>
      </c>
      <c r="D104" s="3">
        <f>IF(C108=0,"- - -",C104/C108*100)</f>
        <v>2.2727272727272729</v>
      </c>
      <c r="E104" s="2">
        <v>23</v>
      </c>
      <c r="F104" s="3">
        <f>IF(E108=0,"- - -",E104/E108*100)</f>
        <v>4.2830540037243949</v>
      </c>
      <c r="G104" s="2">
        <v>19</v>
      </c>
      <c r="H104" s="3">
        <f>IF(G108=0,"- - -",G104/G108*100)</f>
        <v>2.2700119474313025</v>
      </c>
      <c r="I104" s="2">
        <v>55</v>
      </c>
      <c r="J104" s="3">
        <f>IF(I108=0,"- - -",I104/I108*100)</f>
        <v>3.0916245081506464</v>
      </c>
      <c r="K104" s="2">
        <v>172</v>
      </c>
      <c r="L104" s="3">
        <f>IF(K108=0,"- - -",K104/K108*100)</f>
        <v>2.9356545485577743</v>
      </c>
      <c r="M104" s="2">
        <v>491</v>
      </c>
      <c r="N104" s="3">
        <f>IF(M108=0,"- - -",M104/M108*100)</f>
        <v>2.0866978325541861</v>
      </c>
      <c r="O104" s="2">
        <v>902</v>
      </c>
      <c r="P104" s="3">
        <f>IF(O108=0,"- - -",O104/O108*100)</f>
        <v>1.8183284280127405</v>
      </c>
      <c r="Q104" s="2">
        <v>630</v>
      </c>
      <c r="R104" s="3">
        <f>IF(Q108=0,"- - -",Q104/Q108*100)</f>
        <v>1.8124280782508631</v>
      </c>
      <c r="S104" s="2">
        <v>207</v>
      </c>
      <c r="T104" s="3">
        <f>IF(S108=0,"- - -",S104/S108*100)</f>
        <v>2.3746701846965697</v>
      </c>
      <c r="U104" s="2">
        <v>28</v>
      </c>
      <c r="V104" s="3">
        <f>IF(U108=0,"- - -",U104/U108*100)</f>
        <v>2.4800708591674048</v>
      </c>
      <c r="W104" s="2">
        <v>2</v>
      </c>
      <c r="X104" s="3">
        <f>IF(W108=0,"- - -",W104/W108*100)</f>
        <v>2.2988505747126435</v>
      </c>
      <c r="Y104" s="2">
        <v>0</v>
      </c>
      <c r="Z104" s="3" t="str">
        <f>IF(Y108=0,"- - -",Y104/Y108*100)</f>
        <v>- - -</v>
      </c>
      <c r="AA104" s="26">
        <f t="shared" si="11"/>
        <v>2532</v>
      </c>
      <c r="AB104" s="29">
        <f>IF(AA108=0,"- - -",AA104/AA108*100)</f>
        <v>1.9941247351799203</v>
      </c>
    </row>
    <row r="105" spans="1:28" x14ac:dyDescent="0.3">
      <c r="A105" s="68" t="s">
        <v>28</v>
      </c>
      <c r="B105" s="62" t="s">
        <v>223</v>
      </c>
      <c r="C105" s="9">
        <v>0</v>
      </c>
      <c r="D105" s="3">
        <f>IF(C108=0,"- - -",C105/C108*100)</f>
        <v>0</v>
      </c>
      <c r="E105" s="2">
        <v>3</v>
      </c>
      <c r="F105" s="3">
        <f>IF(E108=0,"- - -",E105/E108*100)</f>
        <v>0.55865921787709494</v>
      </c>
      <c r="G105" s="2">
        <v>1</v>
      </c>
      <c r="H105" s="3">
        <f>IF(G108=0,"- - -",G105/G108*100)</f>
        <v>0.11947431302270012</v>
      </c>
      <c r="I105" s="2">
        <v>6</v>
      </c>
      <c r="J105" s="3">
        <f>IF(I108=0,"- - -",I105/I108*100)</f>
        <v>0.33726812816188867</v>
      </c>
      <c r="K105" s="2">
        <v>11</v>
      </c>
      <c r="L105" s="3">
        <f>IF(K108=0,"- - -",K105/K108*100)</f>
        <v>0.18774534903567161</v>
      </c>
      <c r="M105" s="2">
        <v>16</v>
      </c>
      <c r="N105" s="3">
        <f>IF(M108=0,"- - -",M105/M108*100)</f>
        <v>6.7998300042498933E-2</v>
      </c>
      <c r="O105" s="2">
        <v>39</v>
      </c>
      <c r="P105" s="3">
        <f>IF(O108=0,"- - -",O105/O108*100)</f>
        <v>7.8619521832036451E-2</v>
      </c>
      <c r="Q105" s="2">
        <v>17</v>
      </c>
      <c r="R105" s="3">
        <f>IF(Q108=0,"- - -",Q105/Q108*100)</f>
        <v>4.8906789413118525E-2</v>
      </c>
      <c r="S105" s="2">
        <v>9</v>
      </c>
      <c r="T105" s="3">
        <f>IF(S108=0,"- - -",S105/S108*100)</f>
        <v>0.10324652976941608</v>
      </c>
      <c r="U105" s="2">
        <v>5</v>
      </c>
      <c r="V105" s="3">
        <f>IF(U108=0,"- - -",U105/U108*100)</f>
        <v>0.44286979627989376</v>
      </c>
      <c r="W105" s="2">
        <v>0</v>
      </c>
      <c r="X105" s="3">
        <f>IF(W108=0,"- - -",W105/W108*100)</f>
        <v>0</v>
      </c>
      <c r="Y105" s="2">
        <v>0</v>
      </c>
      <c r="Z105" s="3" t="str">
        <f>IF(Y108=0,"- - -",Y105/Y108*100)</f>
        <v>- - -</v>
      </c>
      <c r="AA105" s="26">
        <f t="shared" si="11"/>
        <v>107</v>
      </c>
      <c r="AB105" s="29">
        <f>IF(AA108=0,"- - -",AA105/AA108*100)</f>
        <v>8.4269884148598512E-2</v>
      </c>
    </row>
    <row r="106" spans="1:28" x14ac:dyDescent="0.3">
      <c r="A106" s="68" t="s">
        <v>29</v>
      </c>
      <c r="B106" s="62" t="s">
        <v>223</v>
      </c>
      <c r="C106" s="9">
        <v>0</v>
      </c>
      <c r="D106" s="3">
        <f>IF(C108=0,"- - -",C106/C108*100)</f>
        <v>0</v>
      </c>
      <c r="E106" s="2">
        <v>0</v>
      </c>
      <c r="F106" s="3">
        <f>IF(E108=0,"- - -",E106/E108*100)</f>
        <v>0</v>
      </c>
      <c r="G106" s="2">
        <v>0</v>
      </c>
      <c r="H106" s="3">
        <f>IF(G108=0,"- - -",G106/G108*100)</f>
        <v>0</v>
      </c>
      <c r="I106" s="2">
        <v>0</v>
      </c>
      <c r="J106" s="3">
        <f>IF(I108=0,"- - -",I106/I108*100)</f>
        <v>0</v>
      </c>
      <c r="K106" s="2">
        <v>2</v>
      </c>
      <c r="L106" s="3">
        <f>IF(K108=0,"- - -",K106/K108*100)</f>
        <v>3.4135518006485753E-2</v>
      </c>
      <c r="M106" s="2">
        <v>2</v>
      </c>
      <c r="N106" s="3">
        <f>IF(M108=0,"- - -",M106/M108*100)</f>
        <v>8.4997875053123666E-3</v>
      </c>
      <c r="O106" s="2">
        <v>1</v>
      </c>
      <c r="P106" s="3">
        <f>IF(O108=0,"- - -",O106/O108*100)</f>
        <v>2.0158851751804216E-3</v>
      </c>
      <c r="Q106" s="2">
        <v>0</v>
      </c>
      <c r="R106" s="3">
        <f>IF(Q108=0,"- - -",Q106/Q108*100)</f>
        <v>0</v>
      </c>
      <c r="S106" s="2">
        <v>0</v>
      </c>
      <c r="T106" s="3">
        <f>IF(S108=0,"- - -",S106/S108*100)</f>
        <v>0</v>
      </c>
      <c r="U106" s="2">
        <v>0</v>
      </c>
      <c r="V106" s="3">
        <f>IF(U108=0,"- - -",U106/U108*100)</f>
        <v>0</v>
      </c>
      <c r="W106" s="2">
        <v>0</v>
      </c>
      <c r="X106" s="3">
        <f>IF(W108=0,"- - -",W106/W108*100)</f>
        <v>0</v>
      </c>
      <c r="Y106" s="2">
        <v>0</v>
      </c>
      <c r="Z106" s="3" t="str">
        <f>IF(Y108=0,"- - -",Y106/Y108*100)</f>
        <v>- - -</v>
      </c>
      <c r="AA106" s="26">
        <f t="shared" si="11"/>
        <v>5</v>
      </c>
      <c r="AB106" s="29">
        <f>IF(AA108=0,"- - -",AA106/AA108*100)</f>
        <v>3.937845053672828E-3</v>
      </c>
    </row>
    <row r="107" spans="1:28" ht="15" thickBot="1" x14ac:dyDescent="0.35">
      <c r="A107" s="68" t="s">
        <v>30</v>
      </c>
      <c r="B107" s="62" t="s">
        <v>223</v>
      </c>
      <c r="C107" s="9">
        <v>0</v>
      </c>
      <c r="D107" s="3">
        <f>IF(C108=0,"- - -",C107/C108*100)</f>
        <v>0</v>
      </c>
      <c r="E107" s="2">
        <v>0</v>
      </c>
      <c r="F107" s="3">
        <f>IF(E108=0,"- - -",E107/E108*100)</f>
        <v>0</v>
      </c>
      <c r="G107" s="2">
        <v>0</v>
      </c>
      <c r="H107" s="3">
        <f>IF(G108=0,"- - -",G107/G108*100)</f>
        <v>0</v>
      </c>
      <c r="I107" s="2">
        <v>0</v>
      </c>
      <c r="J107" s="3">
        <f>IF(I108=0,"- - -",I107/I108*100)</f>
        <v>0</v>
      </c>
      <c r="K107" s="2">
        <v>0</v>
      </c>
      <c r="L107" s="3">
        <f>IF(K108=0,"- - -",K107/K108*100)</f>
        <v>0</v>
      </c>
      <c r="M107" s="2">
        <v>0</v>
      </c>
      <c r="N107" s="3">
        <f>IF(M108=0,"- - -",M107/M108*100)</f>
        <v>0</v>
      </c>
      <c r="O107" s="2">
        <v>0</v>
      </c>
      <c r="P107" s="3">
        <f>IF(O108=0,"- - -",O107/O108*100)</f>
        <v>0</v>
      </c>
      <c r="Q107" s="2">
        <v>0</v>
      </c>
      <c r="R107" s="3">
        <f>IF(Q108=0,"- - -",Q107/Q108*100)</f>
        <v>0</v>
      </c>
      <c r="S107" s="2">
        <v>0</v>
      </c>
      <c r="T107" s="3">
        <f>IF(S108=0,"- - -",S107/S108*100)</f>
        <v>0</v>
      </c>
      <c r="U107" s="2">
        <v>0</v>
      </c>
      <c r="V107" s="3">
        <f>IF(U108=0,"- - -",U107/U108*100)</f>
        <v>0</v>
      </c>
      <c r="W107" s="2">
        <v>0</v>
      </c>
      <c r="X107" s="3">
        <f>IF(W108=0,"- - -",W107/W108*100)</f>
        <v>0</v>
      </c>
      <c r="Y107" s="2">
        <v>0</v>
      </c>
      <c r="Z107" s="3" t="str">
        <f>IF(Y108=0,"- - -",Y107/Y108*100)</f>
        <v>- - -</v>
      </c>
      <c r="AA107" s="26">
        <f t="shared" si="11"/>
        <v>0</v>
      </c>
      <c r="AB107" s="29">
        <f>IF(AA108=0,"- - -",AA107/AA108*100)</f>
        <v>0</v>
      </c>
    </row>
    <row r="108" spans="1:28" x14ac:dyDescent="0.3">
      <c r="A108" s="170" t="s">
        <v>153</v>
      </c>
      <c r="B108" s="171"/>
      <c r="C108" s="14">
        <f>SUM(C98:C107)</f>
        <v>132</v>
      </c>
      <c r="D108" s="15">
        <f>IF(C108=0,"- - -",C108/C108*100)</f>
        <v>100</v>
      </c>
      <c r="E108" s="16">
        <f>SUM(E98:E107)</f>
        <v>537</v>
      </c>
      <c r="F108" s="15">
        <f>IF(E108=0,"- - -",E108/E108*100)</f>
        <v>100</v>
      </c>
      <c r="G108" s="16">
        <f>SUM(G98:G107)</f>
        <v>837</v>
      </c>
      <c r="H108" s="15">
        <f>IF(G108=0,"- - -",G108/G108*100)</f>
        <v>100</v>
      </c>
      <c r="I108" s="16">
        <f>SUM(I98:I107)</f>
        <v>1779</v>
      </c>
      <c r="J108" s="15">
        <f>IF(I108=0,"- - -",I108/I108*100)</f>
        <v>100</v>
      </c>
      <c r="K108" s="16">
        <f>SUM(K98:K107)</f>
        <v>5859</v>
      </c>
      <c r="L108" s="15">
        <f>IF(K108=0,"- - -",K108/K108*100)</f>
        <v>100</v>
      </c>
      <c r="M108" s="16">
        <f>SUM(M98:M107)</f>
        <v>23530</v>
      </c>
      <c r="N108" s="15">
        <f>IF(M108=0,"- - -",M108/M108*100)</f>
        <v>100</v>
      </c>
      <c r="O108" s="16">
        <f>SUM(O98:O107)</f>
        <v>49606</v>
      </c>
      <c r="P108" s="15">
        <f>IF(O108=0,"- - -",O108/O108*100)</f>
        <v>100</v>
      </c>
      <c r="Q108" s="16">
        <f>SUM(Q98:Q107)</f>
        <v>34760</v>
      </c>
      <c r="R108" s="15">
        <f>IF(Q108=0,"- - -",Q108/Q108*100)</f>
        <v>100</v>
      </c>
      <c r="S108" s="16">
        <f>SUM(S98:S107)</f>
        <v>8717</v>
      </c>
      <c r="T108" s="15">
        <f>IF(S108=0,"- - -",S108/S108*100)</f>
        <v>100</v>
      </c>
      <c r="U108" s="16">
        <f>SUM(U98:U107)</f>
        <v>1129</v>
      </c>
      <c r="V108" s="15">
        <f>IF(U108=0,"- - -",U108/U108*100)</f>
        <v>100</v>
      </c>
      <c r="W108" s="16">
        <f>SUM(W98:W107)</f>
        <v>87</v>
      </c>
      <c r="X108" s="15">
        <f>IF(W108=0,"- - -",W108/W108*100)</f>
        <v>100</v>
      </c>
      <c r="Y108" s="16">
        <f>SUM(Y98:Y107)</f>
        <v>0</v>
      </c>
      <c r="Z108" s="15" t="str">
        <f>IF(Y108=0,"- - -",Y108/Y108*100)</f>
        <v>- - -</v>
      </c>
      <c r="AA108" s="22">
        <f>SUM(AA98:AA107)</f>
        <v>126973</v>
      </c>
      <c r="AB108" s="23">
        <f>IF(AA108=0,"- - -",AA108/AA108*100)</f>
        <v>100</v>
      </c>
    </row>
    <row r="109" spans="1:28" ht="15" thickBot="1" x14ac:dyDescent="0.35">
      <c r="A109" s="163" t="s">
        <v>616</v>
      </c>
      <c r="B109" s="164"/>
      <c r="C109" s="18">
        <f>IF($AA108=0,"- - -",C108/$AA108*100)</f>
        <v>0.10395910941696267</v>
      </c>
      <c r="D109" s="19"/>
      <c r="E109" s="20">
        <f>IF($AA108=0,"- - -",E108/$AA108*100)</f>
        <v>0.42292455876446172</v>
      </c>
      <c r="F109" s="19"/>
      <c r="G109" s="20">
        <f>IF($AA108=0,"- - -",G108/$AA108*100)</f>
        <v>0.65919526198483136</v>
      </c>
      <c r="H109" s="19"/>
      <c r="I109" s="20">
        <f>IF($AA108=0,"- - -",I108/$AA108*100)</f>
        <v>1.4010852700967922</v>
      </c>
      <c r="J109" s="19"/>
      <c r="K109" s="20">
        <f>IF($AA108=0,"- - -",K108/$AA108*100)</f>
        <v>4.6143668338938202</v>
      </c>
      <c r="L109" s="19"/>
      <c r="M109" s="20">
        <f>IF($AA108=0,"- - -",M108/$AA108*100)</f>
        <v>18.531498822584329</v>
      </c>
      <c r="N109" s="19"/>
      <c r="O109" s="20">
        <f>IF($AA108=0,"- - -",O108/$AA108*100)</f>
        <v>39.068148346498859</v>
      </c>
      <c r="P109" s="19"/>
      <c r="Q109" s="20">
        <f>IF($AA108=0,"- - -",Q108/$AA108*100)</f>
        <v>27.375898813133503</v>
      </c>
      <c r="R109" s="19"/>
      <c r="S109" s="20">
        <f>IF($AA108=0,"- - -",S108/$AA108*100)</f>
        <v>6.865239066573209</v>
      </c>
      <c r="T109" s="19"/>
      <c r="U109" s="20">
        <f>IF($AA108=0,"- - -",U108/$AA108*100)</f>
        <v>0.88916541311932462</v>
      </c>
      <c r="V109" s="19"/>
      <c r="W109" s="20">
        <f>IF($AA108=0,"- - -",W108/$AA108*100)</f>
        <v>6.851850393390721E-2</v>
      </c>
      <c r="X109" s="19"/>
      <c r="Y109" s="20">
        <f>IF($AA108=0,"- - -",Y108/$AA108*100)</f>
        <v>0</v>
      </c>
      <c r="Z109" s="19"/>
      <c r="AA109" s="24">
        <f>IF($AA108=0,"- - -",AA108/$AA108*100)</f>
        <v>100</v>
      </c>
      <c r="AB109" s="25"/>
    </row>
    <row r="110" spans="1:28" x14ac:dyDescent="0.3">
      <c r="A110" s="155" t="s">
        <v>544</v>
      </c>
      <c r="B110" s="156"/>
      <c r="C110" s="156"/>
      <c r="D110" s="156"/>
    </row>
    <row r="112" spans="1:28" x14ac:dyDescent="0.3">
      <c r="A112" s="49" t="s">
        <v>233</v>
      </c>
      <c r="J112" s="48"/>
      <c r="L112" s="48"/>
    </row>
    <row r="113" spans="1:15" ht="15" thickBot="1" x14ac:dyDescent="0.35"/>
    <row r="114" spans="1:15" ht="14.4" customHeight="1" x14ac:dyDescent="0.3">
      <c r="A114" s="157" t="s">
        <v>208</v>
      </c>
      <c r="B114" s="158"/>
      <c r="C114" s="32" t="s">
        <v>423</v>
      </c>
      <c r="D114" s="33"/>
      <c r="E114" s="33" t="s">
        <v>424</v>
      </c>
      <c r="F114" s="33"/>
      <c r="G114" s="33" t="s">
        <v>425</v>
      </c>
      <c r="H114" s="33"/>
      <c r="I114" s="33" t="s">
        <v>426</v>
      </c>
      <c r="J114" s="33"/>
      <c r="K114" s="35" t="s">
        <v>153</v>
      </c>
      <c r="L114" s="36"/>
    </row>
    <row r="115" spans="1:15" ht="15" thickBot="1" x14ac:dyDescent="0.35">
      <c r="A115" s="159"/>
      <c r="B115" s="160"/>
      <c r="C115" s="37" t="s">
        <v>154</v>
      </c>
      <c r="D115" s="38" t="s">
        <v>0</v>
      </c>
      <c r="E115" s="39" t="s">
        <v>154</v>
      </c>
      <c r="F115" s="38" t="s">
        <v>0</v>
      </c>
      <c r="G115" s="39" t="s">
        <v>154</v>
      </c>
      <c r="H115" s="38" t="s">
        <v>0</v>
      </c>
      <c r="I115" s="37" t="s">
        <v>154</v>
      </c>
      <c r="J115" s="38" t="s">
        <v>0</v>
      </c>
      <c r="K115" s="41" t="s">
        <v>154</v>
      </c>
      <c r="L115" s="42" t="s">
        <v>0</v>
      </c>
    </row>
    <row r="116" spans="1:15" x14ac:dyDescent="0.3">
      <c r="A116" s="67" t="s">
        <v>21</v>
      </c>
      <c r="B116" s="62" t="s">
        <v>223</v>
      </c>
      <c r="C116" s="8">
        <v>0</v>
      </c>
      <c r="D116" s="5">
        <f>IF(C126=0,"- - -",C116/C126*100)</f>
        <v>0</v>
      </c>
      <c r="E116" s="4">
        <v>32</v>
      </c>
      <c r="F116" s="5">
        <f>IF(E126=0,"- - -",E116/E126*100)</f>
        <v>4.9217896857744893E-2</v>
      </c>
      <c r="G116" s="4">
        <v>28</v>
      </c>
      <c r="H116" s="5">
        <f>IF(G126=0,"- - -",G116/G126*100)</f>
        <v>4.5209416475603059E-2</v>
      </c>
      <c r="I116" s="4">
        <v>0</v>
      </c>
      <c r="J116" s="5" t="str">
        <f>IF($I$126=0,"-    ",I116/$I$126*100)</f>
        <v xml:space="preserve">-    </v>
      </c>
      <c r="K116" s="26">
        <f>C116+E116+G116+I116</f>
        <v>60</v>
      </c>
      <c r="L116" s="27">
        <f>IF(K126=0,"- - -",K116/K126*100)</f>
        <v>4.725414064407394E-2</v>
      </c>
      <c r="O116" s="69"/>
    </row>
    <row r="117" spans="1:15" x14ac:dyDescent="0.3">
      <c r="A117" s="68" t="s">
        <v>22</v>
      </c>
      <c r="B117" s="62" t="s">
        <v>223</v>
      </c>
      <c r="C117" s="9">
        <v>1</v>
      </c>
      <c r="D117" s="3">
        <f>IF(C126=0,"- - -",C117/C126*100)</f>
        <v>4.5454545454545459</v>
      </c>
      <c r="E117" s="2">
        <v>2248</v>
      </c>
      <c r="F117" s="3">
        <f>IF(E126=0,"- - -",E117/E126*100)</f>
        <v>3.4575572542565789</v>
      </c>
      <c r="G117" s="2">
        <v>2051</v>
      </c>
      <c r="H117" s="3">
        <f>IF(G126=0,"- - -",G117/G126*100)</f>
        <v>3.3115897568379244</v>
      </c>
      <c r="I117" s="2">
        <v>0</v>
      </c>
      <c r="J117" s="5" t="str">
        <f>IF($I$126=0,"-    ",I117/$I$126*100)</f>
        <v xml:space="preserve">-    </v>
      </c>
      <c r="K117" s="26">
        <f t="shared" ref="K117:K125" si="12">C117+E117+G117+I117</f>
        <v>4300</v>
      </c>
      <c r="L117" s="29">
        <f>IF(K126=0,"- - -",K117/K126*100)</f>
        <v>3.3865467461586323</v>
      </c>
      <c r="O117" s="69"/>
    </row>
    <row r="118" spans="1:15" x14ac:dyDescent="0.3">
      <c r="A118" s="68" t="s">
        <v>23</v>
      </c>
      <c r="B118" s="62" t="s">
        <v>223</v>
      </c>
      <c r="C118" s="9">
        <v>5</v>
      </c>
      <c r="D118" s="3">
        <f>IF(C126=0,"- - -",C118/C126*100)</f>
        <v>22.727272727272727</v>
      </c>
      <c r="E118" s="2">
        <v>10868</v>
      </c>
      <c r="F118" s="3">
        <f>IF(E126=0,"- - -",E118/E126*100)</f>
        <v>16.715628220311611</v>
      </c>
      <c r="G118" s="2">
        <v>10250</v>
      </c>
      <c r="H118" s="3">
        <f>IF(G126=0,"- - -",G118/G126*100)</f>
        <v>16.54987567410469</v>
      </c>
      <c r="I118" s="2">
        <v>0</v>
      </c>
      <c r="J118" s="5" t="str">
        <f t="shared" ref="J118:J125" si="13">IF($I$126=0,"-    ",I118/$I$126*100)</f>
        <v xml:space="preserve">-    </v>
      </c>
      <c r="K118" s="26">
        <f t="shared" si="12"/>
        <v>21123</v>
      </c>
      <c r="L118" s="29">
        <f>IF(K126=0,"- - -",K118/K126*100)</f>
        <v>16.635820213746229</v>
      </c>
      <c r="O118" s="69"/>
    </row>
    <row r="119" spans="1:15" x14ac:dyDescent="0.3">
      <c r="A119" s="68" t="s">
        <v>24</v>
      </c>
      <c r="B119" s="62" t="s">
        <v>223</v>
      </c>
      <c r="C119" s="9">
        <v>7</v>
      </c>
      <c r="D119" s="3">
        <f>IF(C126=0,"- - -",C119/C126*100)</f>
        <v>31.818181818181817</v>
      </c>
      <c r="E119" s="2">
        <v>23975</v>
      </c>
      <c r="F119" s="3">
        <f>IF(E126=0,"- - -",E119/E126*100)</f>
        <v>36.874971161388558</v>
      </c>
      <c r="G119" s="2">
        <v>22834</v>
      </c>
      <c r="H119" s="3">
        <f>IF(G126=0,"- - -",G119/G126*100)</f>
        <v>36.868279135854301</v>
      </c>
      <c r="I119" s="2">
        <v>0</v>
      </c>
      <c r="J119" s="5" t="str">
        <f t="shared" si="13"/>
        <v xml:space="preserve">-    </v>
      </c>
      <c r="K119" s="26">
        <f t="shared" si="12"/>
        <v>46816</v>
      </c>
      <c r="L119" s="29">
        <f>IF(K126=0,"- - -",K119/K126*100)</f>
        <v>36.870830806549428</v>
      </c>
      <c r="O119" s="69"/>
    </row>
    <row r="120" spans="1:15" x14ac:dyDescent="0.3">
      <c r="A120" s="68" t="s">
        <v>25</v>
      </c>
      <c r="B120" s="62" t="s">
        <v>223</v>
      </c>
      <c r="C120" s="9">
        <v>6</v>
      </c>
      <c r="D120" s="3">
        <f>IF(C126=0,"- - -",C120/C126*100)</f>
        <v>27.27272727272727</v>
      </c>
      <c r="E120" s="2">
        <v>18911</v>
      </c>
      <c r="F120" s="3">
        <f>IF(E126=0,"- - -",E120/E126*100)</f>
        <v>29.086238983650432</v>
      </c>
      <c r="G120" s="2">
        <v>18143</v>
      </c>
      <c r="H120" s="3">
        <f>IF(G126=0,"- - -",G120/G126*100)</f>
        <v>29.2940872541738</v>
      </c>
      <c r="I120" s="2">
        <v>0</v>
      </c>
      <c r="J120" s="5" t="str">
        <f t="shared" si="13"/>
        <v xml:space="preserve">-    </v>
      </c>
      <c r="K120" s="26">
        <f t="shared" si="12"/>
        <v>37060</v>
      </c>
      <c r="L120" s="29">
        <f>IF(K126=0,"- - -",K120/K126*100)</f>
        <v>29.187307537823003</v>
      </c>
      <c r="O120" s="69"/>
    </row>
    <row r="121" spans="1:15" x14ac:dyDescent="0.3">
      <c r="A121" s="68" t="s">
        <v>26</v>
      </c>
      <c r="B121" s="62" t="s">
        <v>223</v>
      </c>
      <c r="C121" s="9">
        <v>1</v>
      </c>
      <c r="D121" s="3">
        <f>IF(C126=0,"- - -",C121/C126*100)</f>
        <v>4.5454545454545459</v>
      </c>
      <c r="E121" s="2">
        <v>7685</v>
      </c>
      <c r="F121" s="3">
        <f>IF(E126=0,"- - -",E121/E126*100)</f>
        <v>11.819985542242797</v>
      </c>
      <c r="G121" s="2">
        <v>7284</v>
      </c>
      <c r="H121" s="3">
        <f>IF(G126=0,"- - -",G121/G126*100)</f>
        <v>11.76090677172474</v>
      </c>
      <c r="I121" s="2">
        <v>0</v>
      </c>
      <c r="J121" s="5" t="str">
        <f t="shared" si="13"/>
        <v xml:space="preserve">-    </v>
      </c>
      <c r="K121" s="26">
        <f t="shared" si="12"/>
        <v>14970</v>
      </c>
      <c r="L121" s="29">
        <f>IF(K126=0,"- - -",K121/K126*100)</f>
        <v>11.789908090696448</v>
      </c>
      <c r="O121" s="69"/>
    </row>
    <row r="122" spans="1:15" x14ac:dyDescent="0.3">
      <c r="A122" s="68" t="s">
        <v>27</v>
      </c>
      <c r="B122" s="62" t="s">
        <v>223</v>
      </c>
      <c r="C122" s="9">
        <v>2</v>
      </c>
      <c r="D122" s="3">
        <f>IF(C126=0,"- - -",C122/C126*100)</f>
        <v>9.0909090909090917</v>
      </c>
      <c r="E122" s="2">
        <v>1230</v>
      </c>
      <c r="F122" s="3">
        <f>IF(E126=0,"- - -",E122/E126*100)</f>
        <v>1.8918129104695696</v>
      </c>
      <c r="G122" s="2">
        <v>1300</v>
      </c>
      <c r="H122" s="3">
        <f>IF(G126=0,"- - -",G122/G126*100)</f>
        <v>2.0990086220815707</v>
      </c>
      <c r="I122" s="2">
        <v>0</v>
      </c>
      <c r="J122" s="5" t="str">
        <f t="shared" si="13"/>
        <v xml:space="preserve">-    </v>
      </c>
      <c r="K122" s="26">
        <f t="shared" si="12"/>
        <v>2532</v>
      </c>
      <c r="L122" s="29">
        <f>IF(K126=0,"- - -",K122/K126*100)</f>
        <v>1.9941247351799203</v>
      </c>
      <c r="O122" s="69"/>
    </row>
    <row r="123" spans="1:15" x14ac:dyDescent="0.3">
      <c r="A123" s="68" t="s">
        <v>28</v>
      </c>
      <c r="B123" s="62" t="s">
        <v>223</v>
      </c>
      <c r="C123" s="9">
        <v>0</v>
      </c>
      <c r="D123" s="3">
        <f>IF(C126=0,"- - -",C123/C126*100)</f>
        <v>0</v>
      </c>
      <c r="E123" s="2">
        <v>65</v>
      </c>
      <c r="F123" s="3">
        <f>IF(E126=0,"- - -",E123/E126*100)</f>
        <v>9.9973852992294318E-2</v>
      </c>
      <c r="G123" s="2">
        <v>42</v>
      </c>
      <c r="H123" s="3">
        <f>IF(G126=0,"- - -",G123/G126*100)</f>
        <v>6.7814124713404589E-2</v>
      </c>
      <c r="I123" s="2">
        <v>0</v>
      </c>
      <c r="J123" s="5" t="str">
        <f t="shared" si="13"/>
        <v xml:space="preserve">-    </v>
      </c>
      <c r="K123" s="26">
        <f t="shared" si="12"/>
        <v>107</v>
      </c>
      <c r="L123" s="29">
        <f>IF(K126=0,"- - -",K123/K126*100)</f>
        <v>8.4269884148598512E-2</v>
      </c>
      <c r="O123" s="69"/>
    </row>
    <row r="124" spans="1:15" x14ac:dyDescent="0.3">
      <c r="A124" s="68" t="s">
        <v>29</v>
      </c>
      <c r="B124" s="62" t="s">
        <v>223</v>
      </c>
      <c r="C124" s="9">
        <v>0</v>
      </c>
      <c r="D124" s="3">
        <f>IF(C126=0,"- - -",C124/C126*100)</f>
        <v>0</v>
      </c>
      <c r="E124" s="2">
        <v>3</v>
      </c>
      <c r="F124" s="3">
        <f>IF(E126=0,"- - -",E124/E126*100)</f>
        <v>4.6141778304135839E-3</v>
      </c>
      <c r="G124" s="2">
        <v>2</v>
      </c>
      <c r="H124" s="3">
        <f>IF(G126=0,"- - -",G124/G126*100)</f>
        <v>3.2292440339716476E-3</v>
      </c>
      <c r="I124" s="2">
        <v>0</v>
      </c>
      <c r="J124" s="5" t="str">
        <f t="shared" si="13"/>
        <v xml:space="preserve">-    </v>
      </c>
      <c r="K124" s="26">
        <f t="shared" si="12"/>
        <v>5</v>
      </c>
      <c r="L124" s="29">
        <f>IF(K126=0,"- - -",K124/K126*100)</f>
        <v>3.937845053672828E-3</v>
      </c>
      <c r="O124" s="69"/>
    </row>
    <row r="125" spans="1:15" ht="15" thickBot="1" x14ac:dyDescent="0.35">
      <c r="A125" s="68" t="s">
        <v>30</v>
      </c>
      <c r="B125" s="62" t="s">
        <v>223</v>
      </c>
      <c r="C125" s="9">
        <v>0</v>
      </c>
      <c r="D125" s="3">
        <f>IF(C126=0,"- - -",C125/C126*100)</f>
        <v>0</v>
      </c>
      <c r="E125" s="2">
        <v>0</v>
      </c>
      <c r="F125" s="3">
        <f>IF(E126=0,"- - -",E125/E126*100)</f>
        <v>0</v>
      </c>
      <c r="G125" s="2">
        <v>0</v>
      </c>
      <c r="H125" s="3">
        <f>IF(G126=0,"- - -",G125/G126*100)</f>
        <v>0</v>
      </c>
      <c r="I125" s="2">
        <v>0</v>
      </c>
      <c r="J125" s="5" t="str">
        <f t="shared" si="13"/>
        <v xml:space="preserve">-    </v>
      </c>
      <c r="K125" s="26">
        <f t="shared" si="12"/>
        <v>0</v>
      </c>
      <c r="L125" s="29">
        <f>IF(K126=0,"- - -",K125/K126*100)</f>
        <v>0</v>
      </c>
      <c r="O125" s="69"/>
    </row>
    <row r="126" spans="1:15" x14ac:dyDescent="0.3">
      <c r="A126" s="161" t="s">
        <v>153</v>
      </c>
      <c r="B126" s="162"/>
      <c r="C126" s="14">
        <f>SUM(C116:C125)</f>
        <v>22</v>
      </c>
      <c r="D126" s="15">
        <f>IF(C126=0,"- - -",C126/C126*100)</f>
        <v>100</v>
      </c>
      <c r="E126" s="16">
        <f>SUM(E116:E125)</f>
        <v>65017</v>
      </c>
      <c r="F126" s="15">
        <f>IF(E126=0,"- - -",E126/E126*100)</f>
        <v>100</v>
      </c>
      <c r="G126" s="16">
        <f>SUM(G116:G125)</f>
        <v>61934</v>
      </c>
      <c r="H126" s="15">
        <f>IF(G126=0,"- - -",G126/G126*100)</f>
        <v>100</v>
      </c>
      <c r="I126" s="16">
        <f>SUM(I116:I125)</f>
        <v>0</v>
      </c>
      <c r="J126" s="15" t="str">
        <f>IF($I$126=0,"-    ",I126/$I$126*100)</f>
        <v xml:space="preserve">-    </v>
      </c>
      <c r="K126" s="22">
        <f>SUM(K116:K125)</f>
        <v>126973</v>
      </c>
      <c r="L126" s="23">
        <f>IF(K126=0,"- - -",K126/K126*100)</f>
        <v>100</v>
      </c>
      <c r="O126" s="69"/>
    </row>
    <row r="127" spans="1:15" ht="15" thickBot="1" x14ac:dyDescent="0.35">
      <c r="A127" s="163" t="s">
        <v>245</v>
      </c>
      <c r="B127" s="164"/>
      <c r="C127" s="18">
        <f>IF($K126=0,"- - -",C126/$K126*100)</f>
        <v>1.7326518236160444E-2</v>
      </c>
      <c r="D127" s="19"/>
      <c r="E127" s="20">
        <f>IF($K126=0,"- - -",E126/$K126*100)</f>
        <v>51.205374370929256</v>
      </c>
      <c r="F127" s="19"/>
      <c r="G127" s="20">
        <f>IF($K126=0,"- - -",G126/$K126*100)</f>
        <v>48.777299110834591</v>
      </c>
      <c r="H127" s="19"/>
      <c r="I127" s="20">
        <f>IF($K126=0,"- - -",I126/$K126*100)</f>
        <v>0</v>
      </c>
      <c r="J127" s="19"/>
      <c r="K127" s="24">
        <f>IF($K126=0,"- - -",K126/$K126*100)</f>
        <v>100</v>
      </c>
      <c r="L127" s="25"/>
    </row>
    <row r="130" spans="1:15" x14ac:dyDescent="0.3">
      <c r="A130" s="51" t="s">
        <v>250</v>
      </c>
      <c r="J130" s="48"/>
      <c r="L130" s="48"/>
    </row>
    <row r="131" spans="1:15" ht="15" thickBot="1" x14ac:dyDescent="0.35"/>
    <row r="132" spans="1:15" ht="14.4" customHeight="1" x14ac:dyDescent="0.3">
      <c r="A132" s="157" t="s">
        <v>208</v>
      </c>
      <c r="B132" s="158"/>
      <c r="C132" s="32" t="s">
        <v>259</v>
      </c>
      <c r="D132" s="33"/>
      <c r="E132" s="33" t="s">
        <v>260</v>
      </c>
      <c r="F132" s="33"/>
      <c r="G132" s="33" t="s">
        <v>261</v>
      </c>
      <c r="H132" s="33"/>
      <c r="I132" s="33" t="s">
        <v>262</v>
      </c>
      <c r="J132" s="33"/>
      <c r="K132" s="35" t="s">
        <v>153</v>
      </c>
      <c r="L132" s="36"/>
    </row>
    <row r="133" spans="1:15" ht="15" thickBot="1" x14ac:dyDescent="0.35">
      <c r="A133" s="159"/>
      <c r="B133" s="160"/>
      <c r="C133" s="37" t="s">
        <v>154</v>
      </c>
      <c r="D133" s="38" t="s">
        <v>0</v>
      </c>
      <c r="E133" s="39" t="s">
        <v>154</v>
      </c>
      <c r="F133" s="38" t="s">
        <v>0</v>
      </c>
      <c r="G133" s="39" t="s">
        <v>154</v>
      </c>
      <c r="H133" s="38" t="s">
        <v>0</v>
      </c>
      <c r="I133" s="37" t="s">
        <v>154</v>
      </c>
      <c r="J133" s="38" t="s">
        <v>0</v>
      </c>
      <c r="K133" s="41" t="s">
        <v>154</v>
      </c>
      <c r="L133" s="42" t="s">
        <v>0</v>
      </c>
    </row>
    <row r="134" spans="1:15" x14ac:dyDescent="0.3">
      <c r="A134" s="67" t="s">
        <v>21</v>
      </c>
      <c r="B134" s="62" t="s">
        <v>223</v>
      </c>
      <c r="C134" s="8">
        <v>60</v>
      </c>
      <c r="D134" s="5">
        <f>IF(C144=0,"- - -",C134/C144*100)</f>
        <v>4.9214616741172126E-2</v>
      </c>
      <c r="E134" s="4">
        <v>0</v>
      </c>
      <c r="F134" s="5">
        <f>IF(E144=0,"- - -",E134/E144*100)</f>
        <v>0</v>
      </c>
      <c r="G134" s="4">
        <v>0</v>
      </c>
      <c r="H134" s="5">
        <f>IF(G144=0,"- - -",G134/G144*100)</f>
        <v>0</v>
      </c>
      <c r="I134" s="4">
        <v>0</v>
      </c>
      <c r="J134" s="5">
        <f>IF(I144=0,"- - -",I134/I144*100)</f>
        <v>0</v>
      </c>
      <c r="K134" s="26">
        <f>C134+E134+G134+I134</f>
        <v>60</v>
      </c>
      <c r="L134" s="27">
        <f>IF(K144=0,"- - -",K134/K144*100)</f>
        <v>4.8113547973216791E-2</v>
      </c>
      <c r="O134" s="69"/>
    </row>
    <row r="135" spans="1:15" x14ac:dyDescent="0.3">
      <c r="A135" s="68" t="s">
        <v>22</v>
      </c>
      <c r="B135" s="62" t="s">
        <v>223</v>
      </c>
      <c r="C135" s="9">
        <v>4213</v>
      </c>
      <c r="D135" s="3">
        <f>IF(C144=0,"- - -",C135/C144*100)</f>
        <v>3.4556863388426362</v>
      </c>
      <c r="E135" s="2">
        <v>32</v>
      </c>
      <c r="F135" s="3">
        <f>IF(E144=0,"- - -",E135/E144*100)</f>
        <v>1.4356213548676535</v>
      </c>
      <c r="G135" s="2">
        <v>0</v>
      </c>
      <c r="H135" s="3">
        <f>IF(G144=0,"- - -",G135/G144*100)</f>
        <v>0</v>
      </c>
      <c r="I135" s="2">
        <v>22</v>
      </c>
      <c r="J135" s="3">
        <f>IF(I144=0,"- - -",I135/I144*100)</f>
        <v>4.3052837573385521</v>
      </c>
      <c r="K135" s="26">
        <f t="shared" ref="K135:K143" si="14">C135+E135+G135+I135</f>
        <v>4267</v>
      </c>
      <c r="L135" s="29">
        <f>IF(K144=0,"- - -",K135/K144*100)</f>
        <v>3.4216751533619338</v>
      </c>
      <c r="O135" s="69"/>
    </row>
    <row r="136" spans="1:15" x14ac:dyDescent="0.3">
      <c r="A136" s="68" t="s">
        <v>23</v>
      </c>
      <c r="B136" s="62" t="s">
        <v>223</v>
      </c>
      <c r="C136" s="9">
        <v>20457</v>
      </c>
      <c r="D136" s="3">
        <f>IF(C144=0,"- - -",C136/C144*100)</f>
        <v>16.779723577902637</v>
      </c>
      <c r="E136" s="2">
        <v>281</v>
      </c>
      <c r="F136" s="3">
        <f>IF(E144=0,"- - -",E136/E144*100)</f>
        <v>12.606550022431584</v>
      </c>
      <c r="G136" s="2">
        <v>7</v>
      </c>
      <c r="H136" s="3">
        <f>IF(G144=0,"- - -",G136/G144*100)</f>
        <v>14.000000000000002</v>
      </c>
      <c r="I136" s="2">
        <v>87</v>
      </c>
      <c r="J136" s="3">
        <f>IF(I144=0,"- - -",I136/I144*100)</f>
        <v>17.025440313111545</v>
      </c>
      <c r="K136" s="26">
        <f t="shared" si="14"/>
        <v>20832</v>
      </c>
      <c r="L136" s="29">
        <f>IF(K144=0,"- - -",K136/K144*100)</f>
        <v>16.705023856300873</v>
      </c>
      <c r="O136" s="69"/>
    </row>
    <row r="137" spans="1:15" x14ac:dyDescent="0.3">
      <c r="A137" s="68" t="s">
        <v>24</v>
      </c>
      <c r="B137" s="62" t="s">
        <v>223</v>
      </c>
      <c r="C137" s="9">
        <v>45196</v>
      </c>
      <c r="D137" s="3">
        <f>IF(C144=0,"- - -",C137/C144*100)</f>
        <v>37.07173030390026</v>
      </c>
      <c r="E137" s="2">
        <v>707</v>
      </c>
      <c r="F137" s="3">
        <f>IF(E144=0,"- - -",E137/E144*100)</f>
        <v>31.718259309107221</v>
      </c>
      <c r="G137" s="2">
        <v>20</v>
      </c>
      <c r="H137" s="3">
        <f>IF(G144=0,"- - -",G137/G144*100)</f>
        <v>40</v>
      </c>
      <c r="I137" s="2">
        <v>168</v>
      </c>
      <c r="J137" s="3">
        <f>IF(I144=0,"- - -",I137/I144*100)</f>
        <v>32.87671232876712</v>
      </c>
      <c r="K137" s="26">
        <f t="shared" si="14"/>
        <v>46091</v>
      </c>
      <c r="L137" s="29">
        <f>IF(K144=0,"- - -",K137/K144*100)</f>
        <v>36.960025660558919</v>
      </c>
      <c r="O137" s="69"/>
    </row>
    <row r="138" spans="1:15" x14ac:dyDescent="0.3">
      <c r="A138" s="68" t="s">
        <v>25</v>
      </c>
      <c r="B138" s="62" t="s">
        <v>223</v>
      </c>
      <c r="C138" s="9">
        <v>35379</v>
      </c>
      <c r="D138" s="3">
        <f>IF(C144=0,"- - -",C138/C144*100)</f>
        <v>29.019398761432146</v>
      </c>
      <c r="E138" s="2">
        <v>757</v>
      </c>
      <c r="F138" s="3">
        <f>IF(E144=0,"- - -",E138/E144*100)</f>
        <v>33.961417676087926</v>
      </c>
      <c r="G138" s="2">
        <v>16</v>
      </c>
      <c r="H138" s="3">
        <f>IF(G144=0,"- - -",G138/G144*100)</f>
        <v>32</v>
      </c>
      <c r="I138" s="2">
        <v>140</v>
      </c>
      <c r="J138" s="3">
        <f>IF(I144=0,"- - -",I138/I144*100)</f>
        <v>27.397260273972602</v>
      </c>
      <c r="K138" s="26">
        <f t="shared" si="14"/>
        <v>36292</v>
      </c>
      <c r="L138" s="29">
        <f>IF(K144=0,"- - -",K138/K144*100)</f>
        <v>29.102281384066398</v>
      </c>
      <c r="O138" s="69"/>
    </row>
    <row r="139" spans="1:15" x14ac:dyDescent="0.3">
      <c r="A139" s="68" t="s">
        <v>26</v>
      </c>
      <c r="B139" s="62" t="s">
        <v>223</v>
      </c>
      <c r="C139" s="9">
        <v>14141</v>
      </c>
      <c r="D139" s="3">
        <f>IF(C144=0,"- - -",C139/C144*100)</f>
        <v>11.599064922281919</v>
      </c>
      <c r="E139" s="2">
        <v>371</v>
      </c>
      <c r="F139" s="3">
        <f>IF(E144=0,"- - -",E139/E144*100)</f>
        <v>16.644235082996857</v>
      </c>
      <c r="G139" s="2">
        <v>7</v>
      </c>
      <c r="H139" s="3">
        <f>IF(G144=0,"- - -",G139/G144*100)</f>
        <v>14.000000000000002</v>
      </c>
      <c r="I139" s="2">
        <v>78</v>
      </c>
      <c r="J139" s="3">
        <f>IF(I144=0,"- - -",I139/I144*100)</f>
        <v>15.264187866927593</v>
      </c>
      <c r="K139" s="26">
        <f t="shared" si="14"/>
        <v>14597</v>
      </c>
      <c r="L139" s="29">
        <f>IF(K144=0,"- - -",K139/K144*100)</f>
        <v>11.705224329417426</v>
      </c>
      <c r="O139" s="69"/>
    </row>
    <row r="140" spans="1:15" x14ac:dyDescent="0.3">
      <c r="A140" s="68" t="s">
        <v>27</v>
      </c>
      <c r="B140" s="62" t="s">
        <v>223</v>
      </c>
      <c r="C140" s="9">
        <v>2381</v>
      </c>
      <c r="D140" s="3">
        <f>IF(C144=0,"- - -",C140/C144*100)</f>
        <v>1.9530000410121806</v>
      </c>
      <c r="E140" s="2">
        <v>69</v>
      </c>
      <c r="F140" s="3">
        <f>IF(E144=0,"- - -",E140/E144*100)</f>
        <v>3.0955585464333781</v>
      </c>
      <c r="G140" s="2">
        <v>0</v>
      </c>
      <c r="H140" s="3">
        <f>IF(G144=0,"- - -",G140/G144*100)</f>
        <v>0</v>
      </c>
      <c r="I140" s="2">
        <v>15</v>
      </c>
      <c r="J140" s="3">
        <f>IF(I144=0,"- - -",I140/I144*100)</f>
        <v>2.9354207436399218</v>
      </c>
      <c r="K140" s="26">
        <f t="shared" si="14"/>
        <v>2465</v>
      </c>
      <c r="L140" s="29">
        <f>IF(K144=0,"- - -",K140/K144*100)</f>
        <v>1.9766649292329896</v>
      </c>
      <c r="O140" s="69"/>
    </row>
    <row r="141" spans="1:15" x14ac:dyDescent="0.3">
      <c r="A141" s="68" t="s">
        <v>28</v>
      </c>
      <c r="B141" s="62" t="s">
        <v>223</v>
      </c>
      <c r="C141" s="9">
        <v>85</v>
      </c>
      <c r="D141" s="3">
        <f>IF(C144=0,"- - -",C141/C144*100)</f>
        <v>6.9720707049993849E-2</v>
      </c>
      <c r="E141" s="2">
        <v>11</v>
      </c>
      <c r="F141" s="3">
        <f>IF(E144=0,"- - -",E141/E144*100)</f>
        <v>0.493494840735756</v>
      </c>
      <c r="G141" s="2">
        <v>0</v>
      </c>
      <c r="H141" s="3">
        <f>IF(G144=0,"- - -",G141/G144*100)</f>
        <v>0</v>
      </c>
      <c r="I141" s="2">
        <v>1</v>
      </c>
      <c r="J141" s="3">
        <f>IF(I144=0,"- - -",I141/I144*100)</f>
        <v>0.19569471624266144</v>
      </c>
      <c r="K141" s="26">
        <f t="shared" si="14"/>
        <v>97</v>
      </c>
      <c r="L141" s="29">
        <f>IF(K144=0,"- - -",K141/K144*100)</f>
        <v>7.7783569223367141E-2</v>
      </c>
      <c r="O141" s="69"/>
    </row>
    <row r="142" spans="1:15" x14ac:dyDescent="0.3">
      <c r="A142" s="68" t="s">
        <v>29</v>
      </c>
      <c r="B142" s="62" t="s">
        <v>223</v>
      </c>
      <c r="C142" s="9">
        <v>3</v>
      </c>
      <c r="D142" s="3">
        <f>IF(C144=0,"- - -",C142/C144*100)</f>
        <v>2.4607308370586064E-3</v>
      </c>
      <c r="E142" s="2">
        <v>1</v>
      </c>
      <c r="F142" s="3">
        <f>IF(E144=0,"- - -",E142/E144*100)</f>
        <v>4.4863167339614173E-2</v>
      </c>
      <c r="G142" s="2">
        <v>0</v>
      </c>
      <c r="H142" s="3">
        <f>IF(G144=0,"- - -",G142/G144*100)</f>
        <v>0</v>
      </c>
      <c r="I142" s="2">
        <v>0</v>
      </c>
      <c r="J142" s="3">
        <f>IF(I144=0,"- - -",I142/I144*100)</f>
        <v>0</v>
      </c>
      <c r="K142" s="26">
        <f t="shared" si="14"/>
        <v>4</v>
      </c>
      <c r="L142" s="29">
        <f>IF(K144=0,"- - -",K142/K144*100)</f>
        <v>3.2075698648811194E-3</v>
      </c>
      <c r="O142" s="69"/>
    </row>
    <row r="143" spans="1:15" ht="15" thickBot="1" x14ac:dyDescent="0.35">
      <c r="A143" s="68" t="s">
        <v>30</v>
      </c>
      <c r="B143" s="62" t="s">
        <v>223</v>
      </c>
      <c r="C143" s="9">
        <v>0</v>
      </c>
      <c r="D143" s="3">
        <f>IF(C144=0,"- - -",C143/C144*100)</f>
        <v>0</v>
      </c>
      <c r="E143" s="2">
        <v>0</v>
      </c>
      <c r="F143" s="3">
        <f>IF(E144=0,"- - -",E143/E144*100)</f>
        <v>0</v>
      </c>
      <c r="G143" s="2">
        <v>0</v>
      </c>
      <c r="H143" s="3">
        <f>IF(G144=0,"- - -",G143/G144*100)</f>
        <v>0</v>
      </c>
      <c r="I143" s="2">
        <v>0</v>
      </c>
      <c r="J143" s="3">
        <f>IF(I144=0,"- - -",I143/I144*100)</f>
        <v>0</v>
      </c>
      <c r="K143" s="26">
        <f t="shared" si="14"/>
        <v>0</v>
      </c>
      <c r="L143" s="29">
        <f>IF(K144=0,"- - -",K143/K144*100)</f>
        <v>0</v>
      </c>
      <c r="O143" s="69"/>
    </row>
    <row r="144" spans="1:15" x14ac:dyDescent="0.3">
      <c r="A144" s="161" t="s">
        <v>153</v>
      </c>
      <c r="B144" s="162"/>
      <c r="C144" s="14">
        <f>SUM(C134:C143)</f>
        <v>121915</v>
      </c>
      <c r="D144" s="15">
        <f>IF(C144=0,"- - -",C144/C144*100)</f>
        <v>100</v>
      </c>
      <c r="E144" s="16">
        <f>SUM(E134:E143)</f>
        <v>2229</v>
      </c>
      <c r="F144" s="15">
        <f>IF(E144=0,"- - -",E144/E144*100)</f>
        <v>100</v>
      </c>
      <c r="G144" s="16">
        <f>SUM(G134:G143)</f>
        <v>50</v>
      </c>
      <c r="H144" s="15">
        <f>IF(G144=0,"- - -",G144/G144*100)</f>
        <v>100</v>
      </c>
      <c r="I144" s="16">
        <f>SUM(I134:I143)</f>
        <v>511</v>
      </c>
      <c r="J144" s="15">
        <f>IF(I144=0,"- - -",I144/I144*100)</f>
        <v>100</v>
      </c>
      <c r="K144" s="22">
        <f>SUM(K134:K143)</f>
        <v>124705</v>
      </c>
      <c r="L144" s="23">
        <f>IF(K144=0,"- - -",K144/K144*100)</f>
        <v>100</v>
      </c>
      <c r="O144" s="69"/>
    </row>
    <row r="145" spans="1:35" ht="15" thickBot="1" x14ac:dyDescent="0.35">
      <c r="A145" s="163" t="s">
        <v>609</v>
      </c>
      <c r="B145" s="164"/>
      <c r="C145" s="18">
        <f>IF($K144=0,"- - -",C144/$K144*100)</f>
        <v>97.762720019245421</v>
      </c>
      <c r="D145" s="19"/>
      <c r="E145" s="20">
        <f>IF($K144=0,"- - -",E144/$K144*100)</f>
        <v>1.7874183072050038</v>
      </c>
      <c r="F145" s="19"/>
      <c r="G145" s="20">
        <f>IF($K144=0,"- - -",G144/$K144*100)</f>
        <v>4.0094623311013995E-2</v>
      </c>
      <c r="H145" s="19"/>
      <c r="I145" s="20">
        <f>IF($K144=0,"- - -",I144/$K144*100)</f>
        <v>0.40976705023856297</v>
      </c>
      <c r="J145" s="19"/>
      <c r="K145" s="24">
        <f>IF($K144=0,"- - -",K144/$K144*100)</f>
        <v>100</v>
      </c>
      <c r="L145" s="25"/>
    </row>
    <row r="146" spans="1:35" x14ac:dyDescent="0.3">
      <c r="A146" s="155" t="s">
        <v>433</v>
      </c>
      <c r="B146" s="177"/>
      <c r="C146" s="177"/>
      <c r="D146" s="177"/>
      <c r="E146" s="177"/>
    </row>
    <row r="148" spans="1:35" x14ac:dyDescent="0.3">
      <c r="A148" s="49" t="s">
        <v>387</v>
      </c>
      <c r="J148" s="48"/>
      <c r="L148" s="48"/>
    </row>
    <row r="149" spans="1:35" ht="15" thickBot="1" x14ac:dyDescent="0.35"/>
    <row r="150" spans="1:35" ht="14.4" customHeight="1" x14ac:dyDescent="0.3">
      <c r="A150" s="157" t="s">
        <v>208</v>
      </c>
      <c r="B150" s="158"/>
      <c r="C150" s="32" t="s">
        <v>184</v>
      </c>
      <c r="D150" s="33"/>
      <c r="E150" s="33" t="s">
        <v>185</v>
      </c>
      <c r="F150" s="33"/>
      <c r="G150" s="33" t="s">
        <v>170</v>
      </c>
      <c r="H150" s="33"/>
      <c r="I150" s="33" t="s">
        <v>171</v>
      </c>
      <c r="J150" s="33"/>
      <c r="K150" s="33" t="s">
        <v>172</v>
      </c>
      <c r="L150" s="33"/>
      <c r="M150" s="33" t="s">
        <v>173</v>
      </c>
      <c r="N150" s="33"/>
      <c r="O150" s="33" t="s">
        <v>174</v>
      </c>
      <c r="P150" s="33"/>
      <c r="Q150" s="33" t="s">
        <v>175</v>
      </c>
      <c r="R150" s="33"/>
      <c r="S150" s="33" t="s">
        <v>176</v>
      </c>
      <c r="T150" s="33"/>
      <c r="U150" s="33" t="s">
        <v>177</v>
      </c>
      <c r="V150" s="33"/>
      <c r="W150" s="33" t="s">
        <v>178</v>
      </c>
      <c r="X150" s="33"/>
      <c r="Y150" s="33" t="s">
        <v>180</v>
      </c>
      <c r="Z150" s="33"/>
      <c r="AA150" s="33" t="s">
        <v>181</v>
      </c>
      <c r="AB150" s="34"/>
      <c r="AC150" s="33" t="s">
        <v>182</v>
      </c>
      <c r="AD150" s="33"/>
      <c r="AE150" s="35" t="s">
        <v>153</v>
      </c>
      <c r="AF150" s="36"/>
    </row>
    <row r="151" spans="1:35" ht="15" thickBot="1" x14ac:dyDescent="0.35">
      <c r="A151" s="159"/>
      <c r="B151" s="160"/>
      <c r="C151" s="37" t="s">
        <v>154</v>
      </c>
      <c r="D151" s="38" t="s">
        <v>0</v>
      </c>
      <c r="E151" s="39" t="s">
        <v>154</v>
      </c>
      <c r="F151" s="38" t="s">
        <v>0</v>
      </c>
      <c r="G151" s="39" t="s">
        <v>154</v>
      </c>
      <c r="H151" s="38" t="s">
        <v>0</v>
      </c>
      <c r="I151" s="37" t="s">
        <v>154</v>
      </c>
      <c r="J151" s="38" t="s">
        <v>0</v>
      </c>
      <c r="K151" s="37" t="s">
        <v>154</v>
      </c>
      <c r="L151" s="38" t="s">
        <v>0</v>
      </c>
      <c r="M151" s="37" t="s">
        <v>154</v>
      </c>
      <c r="N151" s="38" t="s">
        <v>0</v>
      </c>
      <c r="O151" s="37" t="s">
        <v>154</v>
      </c>
      <c r="P151" s="38" t="s">
        <v>0</v>
      </c>
      <c r="Q151" s="37" t="s">
        <v>154</v>
      </c>
      <c r="R151" s="38" t="s">
        <v>0</v>
      </c>
      <c r="S151" s="37" t="s">
        <v>154</v>
      </c>
      <c r="T151" s="38" t="s">
        <v>0</v>
      </c>
      <c r="U151" s="37" t="s">
        <v>154</v>
      </c>
      <c r="V151" s="38" t="s">
        <v>0</v>
      </c>
      <c r="W151" s="37" t="s">
        <v>154</v>
      </c>
      <c r="X151" s="38" t="s">
        <v>0</v>
      </c>
      <c r="Y151" s="37" t="s">
        <v>154</v>
      </c>
      <c r="Z151" s="38" t="s">
        <v>0</v>
      </c>
      <c r="AA151" s="37" t="s">
        <v>154</v>
      </c>
      <c r="AB151" s="38" t="s">
        <v>0</v>
      </c>
      <c r="AC151" s="37" t="s">
        <v>154</v>
      </c>
      <c r="AD151" s="38" t="s">
        <v>0</v>
      </c>
      <c r="AE151" s="41" t="s">
        <v>154</v>
      </c>
      <c r="AF151" s="42" t="s">
        <v>0</v>
      </c>
    </row>
    <row r="152" spans="1:35" x14ac:dyDescent="0.3">
      <c r="A152" s="67" t="s">
        <v>21</v>
      </c>
      <c r="B152" s="62" t="s">
        <v>223</v>
      </c>
      <c r="C152" s="8">
        <v>1</v>
      </c>
      <c r="D152" s="5">
        <f>IF(C162=0,"- - -",C152/C162*100)</f>
        <v>5.4824561403508769E-2</v>
      </c>
      <c r="E152" s="4">
        <v>3</v>
      </c>
      <c r="F152" s="5">
        <f>IF(E162=0,"- - -",E152/E162*100)</f>
        <v>0.12091898428053204</v>
      </c>
      <c r="G152" s="4">
        <v>0</v>
      </c>
      <c r="H152" s="5">
        <f>IF(G162=0,"- - -",G152/G162*100)</f>
        <v>0</v>
      </c>
      <c r="I152" s="4">
        <v>6</v>
      </c>
      <c r="J152" s="5">
        <f>IF(I162=0,"- - -",I152/I162*100)</f>
        <v>3.4413535990823058E-2</v>
      </c>
      <c r="K152" s="4">
        <v>18</v>
      </c>
      <c r="L152" s="5">
        <f>IF(K162=0,"- - -",K152/K162*100)</f>
        <v>3.6972373420971552E-2</v>
      </c>
      <c r="M152" s="4">
        <v>18</v>
      </c>
      <c r="N152" s="5">
        <f>IF(M162=0,"- - -",M152/M162*100)</f>
        <v>6.25E-2</v>
      </c>
      <c r="O152" s="4">
        <v>5</v>
      </c>
      <c r="P152" s="5">
        <f>IF(O162=0,"- - -",O152/O162*100)</f>
        <v>5.1072522982635343E-2</v>
      </c>
      <c r="Q152" s="4">
        <v>2</v>
      </c>
      <c r="R152" s="5">
        <f>IF(Q162=0,"- - -",Q152/Q162*100)</f>
        <v>4.4632894443204639E-2</v>
      </c>
      <c r="S152" s="4">
        <v>3</v>
      </c>
      <c r="T152" s="5">
        <f>IF(S162=0,"- - -",S152/S162*100)</f>
        <v>0.22404779686333084</v>
      </c>
      <c r="U152" s="4">
        <v>0</v>
      </c>
      <c r="V152" s="5">
        <f>IF(U162=0,"- - -",U152/U162*100)</f>
        <v>0</v>
      </c>
      <c r="W152" s="4">
        <v>0</v>
      </c>
      <c r="X152" s="5">
        <f>IF(W162=0,"- - -",W152/W162*100)</f>
        <v>0</v>
      </c>
      <c r="Y152" s="4">
        <v>1</v>
      </c>
      <c r="Z152" s="5">
        <f>IF(Y162=0,"- - -",Y152/Y162*100)</f>
        <v>3.059039461609055E-2</v>
      </c>
      <c r="AA152" s="4">
        <v>0</v>
      </c>
      <c r="AB152" s="5">
        <f>IF(AA162=0,"- - -",AA152/AA162*100)</f>
        <v>0</v>
      </c>
      <c r="AC152" s="4">
        <v>3</v>
      </c>
      <c r="AD152" s="5">
        <f>IF(AC162=0,"- - -",AC152/AC162*100)</f>
        <v>0.20979020979020979</v>
      </c>
      <c r="AE152" s="26">
        <f>C152+E152+G152+I152+K152+M152+O152+Q152+S152+U152+W152+Y152+AA152+AC152</f>
        <v>60</v>
      </c>
      <c r="AF152" s="27">
        <f>IF(AE162=0,"- - -",AE152/AE162*100)</f>
        <v>4.725414064407394E-2</v>
      </c>
      <c r="AI152" s="69"/>
    </row>
    <row r="153" spans="1:35" x14ac:dyDescent="0.3">
      <c r="A153" s="68" t="s">
        <v>22</v>
      </c>
      <c r="B153" s="62" t="s">
        <v>223</v>
      </c>
      <c r="C153" s="9">
        <v>55</v>
      </c>
      <c r="D153" s="3">
        <f>IF(C162=0,"- - -",C153/C162*100)</f>
        <v>3.0153508771929824</v>
      </c>
      <c r="E153" s="2">
        <v>87</v>
      </c>
      <c r="F153" s="3">
        <f>IF(E162=0,"- - -",E153/E162*100)</f>
        <v>3.5066505441354292</v>
      </c>
      <c r="G153" s="2">
        <v>193</v>
      </c>
      <c r="H153" s="3">
        <f>IF(G162=0,"- - -",G153/G162*100)</f>
        <v>4.2038771509475064</v>
      </c>
      <c r="I153" s="2">
        <v>648</v>
      </c>
      <c r="J153" s="3">
        <f>IF(I162=0,"- - -",I153/I162*100)</f>
        <v>3.7166618870088901</v>
      </c>
      <c r="K153" s="2">
        <v>1758</v>
      </c>
      <c r="L153" s="3">
        <f>IF(K162=0,"- - -",K153/K162*100)</f>
        <v>3.6109684707815553</v>
      </c>
      <c r="M153" s="2">
        <v>853</v>
      </c>
      <c r="N153" s="3">
        <f>IF(M162=0,"- - -",M153/M162*100)</f>
        <v>2.9618055555555558</v>
      </c>
      <c r="O153" s="2">
        <v>249</v>
      </c>
      <c r="P153" s="3">
        <f>IF(O162=0,"- - -",O153/O162*100)</f>
        <v>2.5434116445352402</v>
      </c>
      <c r="Q153" s="2">
        <v>105</v>
      </c>
      <c r="R153" s="3">
        <f>IF(Q162=0,"- - -",Q153/Q162*100)</f>
        <v>2.3432269582682435</v>
      </c>
      <c r="S153" s="2">
        <v>49</v>
      </c>
      <c r="T153" s="3">
        <f>IF(S162=0,"- - -",S153/S162*100)</f>
        <v>3.6594473487677375</v>
      </c>
      <c r="U153" s="2">
        <v>47</v>
      </c>
      <c r="V153" s="3">
        <f>IF(U162=0,"- - -",U153/U162*100)</f>
        <v>5.7457212713936432</v>
      </c>
      <c r="W153" s="2">
        <v>23</v>
      </c>
      <c r="X153" s="3">
        <f>IF(W162=0,"- - -",W153/W162*100)</f>
        <v>3.6163522012578615</v>
      </c>
      <c r="Y153" s="2">
        <v>125</v>
      </c>
      <c r="Z153" s="3">
        <f>IF(Y162=0,"- - -",Y153/Y162*100)</f>
        <v>3.8237993270113186</v>
      </c>
      <c r="AA153" s="2">
        <v>53</v>
      </c>
      <c r="AB153" s="3">
        <f>IF(AA162=0,"- - -",AA153/AA162*100)</f>
        <v>3.8020086083213771</v>
      </c>
      <c r="AC153" s="2">
        <v>55</v>
      </c>
      <c r="AD153" s="3">
        <f>IF(AC162=0,"- - -",AC153/AC162*100)</f>
        <v>3.8461538461538463</v>
      </c>
      <c r="AE153" s="26">
        <f t="shared" ref="AE153:AE161" si="15">C153+E153+G153+I153+K153+M153+O153+Q153+S153+U153+W153+Y153+AA153+AC153</f>
        <v>4300</v>
      </c>
      <c r="AF153" s="29">
        <f>IF(AE162=0,"- - -",AE153/AE162*100)</f>
        <v>3.3865467461586323</v>
      </c>
      <c r="AI153" s="69"/>
    </row>
    <row r="154" spans="1:35" x14ac:dyDescent="0.3">
      <c r="A154" s="68" t="s">
        <v>23</v>
      </c>
      <c r="B154" s="62" t="s">
        <v>223</v>
      </c>
      <c r="C154" s="9">
        <v>314</v>
      </c>
      <c r="D154" s="3">
        <f>IF(C162=0,"- - -",C154/C162*100)</f>
        <v>17.214912280701753</v>
      </c>
      <c r="E154" s="2">
        <v>404</v>
      </c>
      <c r="F154" s="3">
        <f>IF(E162=0,"- - -",E154/E162*100)</f>
        <v>16.283756549778317</v>
      </c>
      <c r="G154" s="2">
        <v>945</v>
      </c>
      <c r="H154" s="3">
        <f>IF(G162=0,"- - -",G154/G162*100)</f>
        <v>20.583750816815506</v>
      </c>
      <c r="I154" s="2">
        <v>3289</v>
      </c>
      <c r="J154" s="3">
        <f>IF(I162=0,"- - -",I154/I162*100)</f>
        <v>18.864353312302839</v>
      </c>
      <c r="K154" s="2">
        <v>8279</v>
      </c>
      <c r="L154" s="3">
        <f>IF(K162=0,"- - -",K154/K162*100)</f>
        <v>17.005237752901301</v>
      </c>
      <c r="M154" s="2">
        <v>4483</v>
      </c>
      <c r="N154" s="3">
        <f>IF(M162=0,"- - -",M154/M162*100)</f>
        <v>15.565972222222221</v>
      </c>
      <c r="O154" s="2">
        <v>1300</v>
      </c>
      <c r="P154" s="3">
        <f>IF(O162=0,"- - -",O154/O162*100)</f>
        <v>13.278855975485188</v>
      </c>
      <c r="Q154" s="2">
        <v>587</v>
      </c>
      <c r="R154" s="3">
        <f>IF(Q162=0,"- - -",Q154/Q162*100)</f>
        <v>13.099754519080561</v>
      </c>
      <c r="S154" s="2">
        <v>220</v>
      </c>
      <c r="T154" s="3">
        <f>IF(S162=0,"- - -",S154/S162*100)</f>
        <v>16.430171769977594</v>
      </c>
      <c r="U154" s="2">
        <v>123</v>
      </c>
      <c r="V154" s="3">
        <f>IF(U162=0,"- - -",U154/U162*100)</f>
        <v>15.036674816625917</v>
      </c>
      <c r="W154" s="2">
        <v>125</v>
      </c>
      <c r="X154" s="3">
        <f>IF(W162=0,"- - -",W154/W162*100)</f>
        <v>19.654088050314467</v>
      </c>
      <c r="Y154" s="2">
        <v>589</v>
      </c>
      <c r="Z154" s="3">
        <f>IF(Y162=0,"- - -",Y154/Y162*100)</f>
        <v>18.01774242887733</v>
      </c>
      <c r="AA154" s="2">
        <v>237</v>
      </c>
      <c r="AB154" s="3">
        <f>IF(AA162=0,"- - -",AA154/AA162*100)</f>
        <v>17.001434720229554</v>
      </c>
      <c r="AC154" s="2">
        <v>228</v>
      </c>
      <c r="AD154" s="3">
        <f>IF(AC162=0,"- - -",AC154/AC162*100)</f>
        <v>15.944055944055943</v>
      </c>
      <c r="AE154" s="26">
        <f t="shared" si="15"/>
        <v>21123</v>
      </c>
      <c r="AF154" s="29">
        <f>IF(AE162=0,"- - -",AE154/AE162*100)</f>
        <v>16.635820213746229</v>
      </c>
      <c r="AI154" s="69"/>
    </row>
    <row r="155" spans="1:35" x14ac:dyDescent="0.3">
      <c r="A155" s="68" t="s">
        <v>24</v>
      </c>
      <c r="B155" s="62" t="s">
        <v>223</v>
      </c>
      <c r="C155" s="9">
        <v>608</v>
      </c>
      <c r="D155" s="3">
        <f>IF(C162=0,"- - -",C155/C162*100)</f>
        <v>33.333333333333329</v>
      </c>
      <c r="E155" s="2">
        <v>846</v>
      </c>
      <c r="F155" s="3">
        <f>IF(E162=0,"- - -",E155/E162*100)</f>
        <v>34.099153567110037</v>
      </c>
      <c r="G155" s="2">
        <v>1558</v>
      </c>
      <c r="H155" s="3">
        <f>IF(G162=0,"- - -",G155/G162*100)</f>
        <v>33.935961664125465</v>
      </c>
      <c r="I155" s="2">
        <v>5946</v>
      </c>
      <c r="J155" s="3">
        <f>IF(I162=0,"- - -",I155/I162*100)</f>
        <v>34.10381416690565</v>
      </c>
      <c r="K155" s="2">
        <v>18267</v>
      </c>
      <c r="L155" s="3">
        <f>IF(K162=0,"- - -",K155/K162*100)</f>
        <v>37.520796960049296</v>
      </c>
      <c r="M155" s="2">
        <v>11642</v>
      </c>
      <c r="N155" s="3">
        <f>IF(M162=0,"- - -",M155/M162*100)</f>
        <v>40.423611111111114</v>
      </c>
      <c r="O155" s="2">
        <v>3532</v>
      </c>
      <c r="P155" s="3">
        <f>IF(O162=0,"- - -",O155/O162*100)</f>
        <v>36.077630234933608</v>
      </c>
      <c r="Q155" s="2">
        <v>1560</v>
      </c>
      <c r="R155" s="3">
        <f>IF(Q162=0,"- - -",Q155/Q162*100)</f>
        <v>34.813657665699623</v>
      </c>
      <c r="S155" s="2">
        <v>442</v>
      </c>
      <c r="T155" s="3">
        <f>IF(S162=0,"- - -",S155/S162*100)</f>
        <v>33.009708737864081</v>
      </c>
      <c r="U155" s="2">
        <v>258</v>
      </c>
      <c r="V155" s="3">
        <f>IF(U162=0,"- - -",U155/U162*100)</f>
        <v>31.540342298288511</v>
      </c>
      <c r="W155" s="2">
        <v>196</v>
      </c>
      <c r="X155" s="3">
        <f>IF(W162=0,"- - -",W155/W162*100)</f>
        <v>30.817610062893081</v>
      </c>
      <c r="Y155" s="2">
        <v>1051</v>
      </c>
      <c r="Z155" s="3">
        <f>IF(Y162=0,"- - -",Y155/Y162*100)</f>
        <v>32.150504741511163</v>
      </c>
      <c r="AA155" s="2">
        <v>469</v>
      </c>
      <c r="AB155" s="3">
        <f>IF(AA162=0,"- - -",AA155/AA162*100)</f>
        <v>33.644189383070298</v>
      </c>
      <c r="AC155" s="2">
        <v>441</v>
      </c>
      <c r="AD155" s="3">
        <f>IF(AC162=0,"- - -",AC155/AC162*100)</f>
        <v>30.83916083916084</v>
      </c>
      <c r="AE155" s="26">
        <f t="shared" si="15"/>
        <v>46816</v>
      </c>
      <c r="AF155" s="29">
        <f>IF(AE162=0,"- - -",AE155/AE162*100)</f>
        <v>36.870830806549428</v>
      </c>
      <c r="AI155" s="69"/>
    </row>
    <row r="156" spans="1:35" x14ac:dyDescent="0.3">
      <c r="A156" s="68" t="s">
        <v>25</v>
      </c>
      <c r="B156" s="62" t="s">
        <v>223</v>
      </c>
      <c r="C156" s="9">
        <v>517</v>
      </c>
      <c r="D156" s="3">
        <f>IF(C162=0,"- - -",C156/C162*100)</f>
        <v>28.344298245614034</v>
      </c>
      <c r="E156" s="2">
        <v>772</v>
      </c>
      <c r="F156" s="3">
        <f>IF(E162=0,"- - -",E156/E162*100)</f>
        <v>31.116485288190244</v>
      </c>
      <c r="G156" s="2">
        <v>1261</v>
      </c>
      <c r="H156" s="3">
        <f>IF(G162=0,"- - -",G156/G162*100)</f>
        <v>27.466782835983444</v>
      </c>
      <c r="I156" s="2">
        <v>5092</v>
      </c>
      <c r="J156" s="3">
        <f>IF(I162=0,"- - -",I156/I162*100)</f>
        <v>29.205620877545169</v>
      </c>
      <c r="K156" s="2">
        <v>14264</v>
      </c>
      <c r="L156" s="3">
        <f>IF(K162=0,"- - -",K156/K162*100)</f>
        <v>29.298551915374343</v>
      </c>
      <c r="M156" s="2">
        <v>8156</v>
      </c>
      <c r="N156" s="3">
        <f>IF(M162=0,"- - -",M156/M162*100)</f>
        <v>28.319444444444446</v>
      </c>
      <c r="O156" s="2">
        <v>3052</v>
      </c>
      <c r="P156" s="3">
        <f>IF(O162=0,"- - -",O156/O162*100)</f>
        <v>31.17466802860061</v>
      </c>
      <c r="Q156" s="2">
        <v>1417</v>
      </c>
      <c r="R156" s="3">
        <f>IF(Q162=0,"- - -",Q156/Q162*100)</f>
        <v>31.622405713010487</v>
      </c>
      <c r="S156" s="2">
        <v>368</v>
      </c>
      <c r="T156" s="3">
        <f>IF(S162=0,"- - -",S156/S162*100)</f>
        <v>27.483196415235252</v>
      </c>
      <c r="U156" s="2">
        <v>232</v>
      </c>
      <c r="V156" s="3">
        <f>IF(U162=0,"- - -",U156/U162*100)</f>
        <v>28.361858190709043</v>
      </c>
      <c r="W156" s="2">
        <v>170</v>
      </c>
      <c r="X156" s="3">
        <f>IF(W162=0,"- - -",W156/W162*100)</f>
        <v>26.729559748427672</v>
      </c>
      <c r="Y156" s="2">
        <v>927</v>
      </c>
      <c r="Z156" s="3">
        <f>IF(Y162=0,"- - -",Y156/Y162*100)</f>
        <v>28.357295809115939</v>
      </c>
      <c r="AA156" s="2">
        <v>381</v>
      </c>
      <c r="AB156" s="3">
        <f>IF(AA162=0,"- - -",AA156/AA162*100)</f>
        <v>27.33142037302726</v>
      </c>
      <c r="AC156" s="2">
        <v>451</v>
      </c>
      <c r="AD156" s="3">
        <f>IF(AC162=0,"- - -",AC156/AC162*100)</f>
        <v>31.538461538461537</v>
      </c>
      <c r="AE156" s="26">
        <f t="shared" si="15"/>
        <v>37060</v>
      </c>
      <c r="AF156" s="29">
        <f>IF(AE162=0,"- - -",AE156/AE162*100)</f>
        <v>29.187307537823003</v>
      </c>
      <c r="AI156" s="69"/>
    </row>
    <row r="157" spans="1:35" x14ac:dyDescent="0.3">
      <c r="A157" s="68" t="s">
        <v>26</v>
      </c>
      <c r="B157" s="62" t="s">
        <v>223</v>
      </c>
      <c r="C157" s="9">
        <v>283</v>
      </c>
      <c r="D157" s="3">
        <f>IF(C162=0,"- - -",C157/C162*100)</f>
        <v>15.515350877192983</v>
      </c>
      <c r="E157" s="2">
        <v>305</v>
      </c>
      <c r="F157" s="3">
        <f>IF(E162=0,"- - -",E157/E162*100)</f>
        <v>12.293430068520758</v>
      </c>
      <c r="G157" s="2">
        <v>542</v>
      </c>
      <c r="H157" s="3">
        <f>IF(G162=0,"- - -",G157/G162*100)</f>
        <v>11.805706817686779</v>
      </c>
      <c r="I157" s="2">
        <v>2092</v>
      </c>
      <c r="J157" s="3">
        <f>IF(I162=0,"- - -",I157/I162*100)</f>
        <v>11.99885288213364</v>
      </c>
      <c r="K157" s="2">
        <v>5291</v>
      </c>
      <c r="L157" s="3">
        <f>IF(K162=0,"- - -",K157/K162*100)</f>
        <v>10.867823765020027</v>
      </c>
      <c r="M157" s="2">
        <v>3077</v>
      </c>
      <c r="N157" s="3">
        <f>IF(M162=0,"- - -",M157/M162*100)</f>
        <v>10.684027777777779</v>
      </c>
      <c r="O157" s="2">
        <v>1372</v>
      </c>
      <c r="P157" s="3">
        <f>IF(O162=0,"- - -",O157/O162*100)</f>
        <v>14.014300306435137</v>
      </c>
      <c r="Q157" s="2">
        <v>673</v>
      </c>
      <c r="R157" s="3">
        <f>IF(Q162=0,"- - -",Q157/Q162*100)</f>
        <v>15.018968980138361</v>
      </c>
      <c r="S157" s="2">
        <v>217</v>
      </c>
      <c r="T157" s="3">
        <f>IF(S162=0,"- - -",S157/S162*100)</f>
        <v>16.206123973114263</v>
      </c>
      <c r="U157" s="2">
        <v>129</v>
      </c>
      <c r="V157" s="3">
        <f>IF(U162=0,"- - -",U157/U162*100)</f>
        <v>15.770171149144256</v>
      </c>
      <c r="W157" s="2">
        <v>105</v>
      </c>
      <c r="X157" s="3">
        <f>IF(W162=0,"- - -",W157/W162*100)</f>
        <v>16.509433962264151</v>
      </c>
      <c r="Y157" s="2">
        <v>485</v>
      </c>
      <c r="Z157" s="3">
        <f>IF(Y162=0,"- - -",Y157/Y162*100)</f>
        <v>14.836341388803916</v>
      </c>
      <c r="AA157" s="2">
        <v>193</v>
      </c>
      <c r="AB157" s="3">
        <f>IF(AA162=0,"- - -",AA157/AA162*100)</f>
        <v>13.845050215208035</v>
      </c>
      <c r="AC157" s="2">
        <v>206</v>
      </c>
      <c r="AD157" s="3">
        <f>IF(AC162=0,"- - -",AC157/AC162*100)</f>
        <v>14.405594405594405</v>
      </c>
      <c r="AE157" s="26">
        <f t="shared" si="15"/>
        <v>14970</v>
      </c>
      <c r="AF157" s="29">
        <f>IF(AE162=0,"- - -",AE157/AE162*100)</f>
        <v>11.789908090696448</v>
      </c>
      <c r="AI157" s="69"/>
    </row>
    <row r="158" spans="1:35" x14ac:dyDescent="0.3">
      <c r="A158" s="68" t="s">
        <v>27</v>
      </c>
      <c r="B158" s="62" t="s">
        <v>223</v>
      </c>
      <c r="C158" s="9">
        <v>41</v>
      </c>
      <c r="D158" s="3">
        <f>IF(C162=0,"- - -",C158/C162*100)</f>
        <v>2.2478070175438596</v>
      </c>
      <c r="E158" s="2">
        <v>61</v>
      </c>
      <c r="F158" s="3">
        <f>IF(E162=0,"- - -",E158/E162*100)</f>
        <v>2.4586860137041517</v>
      </c>
      <c r="G158" s="2">
        <v>87</v>
      </c>
      <c r="H158" s="3">
        <f>IF(G162=0,"- - -",G158/G162*100)</f>
        <v>1.895011979960793</v>
      </c>
      <c r="I158" s="2">
        <v>354</v>
      </c>
      <c r="J158" s="3">
        <f>IF(I162=0,"- - -",I158/I162*100)</f>
        <v>2.0303986234585603</v>
      </c>
      <c r="K158" s="2">
        <v>779</v>
      </c>
      <c r="L158" s="3">
        <f>IF(K162=0,"- - -",K158/K162*100)</f>
        <v>1.6000821608298244</v>
      </c>
      <c r="M158" s="2">
        <v>557</v>
      </c>
      <c r="N158" s="3">
        <f>IF(M162=0,"- - -",M158/M162*100)</f>
        <v>1.9340277777777779</v>
      </c>
      <c r="O158" s="2">
        <v>266</v>
      </c>
      <c r="P158" s="3">
        <f>IF(O162=0,"- - -",O158/O162*100)</f>
        <v>2.7170582226762003</v>
      </c>
      <c r="Q158" s="2">
        <v>124</v>
      </c>
      <c r="R158" s="3">
        <f>IF(Q162=0,"- - -",Q158/Q162*100)</f>
        <v>2.7672394554786881</v>
      </c>
      <c r="S158" s="2">
        <v>37</v>
      </c>
      <c r="T158" s="3">
        <f>IF(S162=0,"- - -",S158/S162*100)</f>
        <v>2.7632561613144135</v>
      </c>
      <c r="U158" s="2">
        <v>26</v>
      </c>
      <c r="V158" s="3">
        <f>IF(U162=0,"- - -",U158/U162*100)</f>
        <v>3.1784841075794623</v>
      </c>
      <c r="W158" s="2">
        <v>16</v>
      </c>
      <c r="X158" s="3">
        <f>IF(W162=0,"- - -",W158/W162*100)</f>
        <v>2.5157232704402519</v>
      </c>
      <c r="Y158" s="2">
        <v>85</v>
      </c>
      <c r="Z158" s="3">
        <f>IF(Y162=0,"- - -",Y158/Y162*100)</f>
        <v>2.6001835423676964</v>
      </c>
      <c r="AA158" s="2">
        <v>53</v>
      </c>
      <c r="AB158" s="3">
        <f>IF(AA162=0,"- - -",AA158/AA162*100)</f>
        <v>3.8020086083213771</v>
      </c>
      <c r="AC158" s="2">
        <v>46</v>
      </c>
      <c r="AD158" s="3">
        <f>IF(AC162=0,"- - -",AC158/AC162*100)</f>
        <v>3.2167832167832167</v>
      </c>
      <c r="AE158" s="26">
        <f t="shared" si="15"/>
        <v>2532</v>
      </c>
      <c r="AF158" s="29">
        <f>IF(AE162=0,"- - -",AE158/AE162*100)</f>
        <v>1.9941247351799203</v>
      </c>
      <c r="AI158" s="69"/>
    </row>
    <row r="159" spans="1:35" x14ac:dyDescent="0.3">
      <c r="A159" s="68" t="s">
        <v>28</v>
      </c>
      <c r="B159" s="62" t="s">
        <v>223</v>
      </c>
      <c r="C159" s="9">
        <v>5</v>
      </c>
      <c r="D159" s="3">
        <f>IF(C162=0,"- - -",C159/C162*100)</f>
        <v>0.27412280701754382</v>
      </c>
      <c r="E159" s="2">
        <v>3</v>
      </c>
      <c r="F159" s="3">
        <f>IF(E162=0,"- - -",E159/E162*100)</f>
        <v>0.12091898428053204</v>
      </c>
      <c r="G159" s="2">
        <v>5</v>
      </c>
      <c r="H159" s="3">
        <f>IF(G162=0,"- - -",G159/G162*100)</f>
        <v>0.10890873448050534</v>
      </c>
      <c r="I159" s="2">
        <v>8</v>
      </c>
      <c r="J159" s="3">
        <f>IF(I162=0,"- - -",I159/I162*100)</f>
        <v>4.5884714654430739E-2</v>
      </c>
      <c r="K159" s="2">
        <v>28</v>
      </c>
      <c r="L159" s="3">
        <f>IF(K162=0,"- - -",K159/K162*100)</f>
        <v>5.7512580877066857E-2</v>
      </c>
      <c r="M159" s="2">
        <v>12</v>
      </c>
      <c r="N159" s="3">
        <f>IF(M162=0,"- - -",M159/M162*100)</f>
        <v>4.1666666666666671E-2</v>
      </c>
      <c r="O159" s="2">
        <v>14</v>
      </c>
      <c r="P159" s="3">
        <f>IF(O162=0,"- - -",O159/O162*100)</f>
        <v>0.14300306435137897</v>
      </c>
      <c r="Q159" s="2">
        <v>13</v>
      </c>
      <c r="R159" s="3">
        <f>IF(Q162=0,"- - -",Q159/Q162*100)</f>
        <v>0.29011381388083018</v>
      </c>
      <c r="S159" s="2">
        <v>2</v>
      </c>
      <c r="T159" s="3">
        <f>IF(S162=0,"- - -",S159/S162*100)</f>
        <v>0.14936519790888725</v>
      </c>
      <c r="U159" s="2">
        <v>3</v>
      </c>
      <c r="V159" s="3">
        <f>IF(U162=0,"- - -",U159/U162*100)</f>
        <v>0.36674816625916873</v>
      </c>
      <c r="W159" s="2">
        <v>1</v>
      </c>
      <c r="X159" s="3">
        <f>IF(W162=0,"- - -",W159/W162*100)</f>
        <v>0.15723270440251574</v>
      </c>
      <c r="Y159" s="2">
        <v>6</v>
      </c>
      <c r="Z159" s="3">
        <f>IF(Y162=0,"- - -",Y159/Y162*100)</f>
        <v>0.18354236769654328</v>
      </c>
      <c r="AA159" s="2">
        <v>7</v>
      </c>
      <c r="AB159" s="3">
        <f>IF(AA162=0,"- - -",AA159/AA162*100)</f>
        <v>0.50215208034433279</v>
      </c>
      <c r="AC159" s="2">
        <v>0</v>
      </c>
      <c r="AD159" s="3">
        <f>IF(AC162=0,"- - -",AC159/AC162*100)</f>
        <v>0</v>
      </c>
      <c r="AE159" s="26">
        <f t="shared" si="15"/>
        <v>107</v>
      </c>
      <c r="AF159" s="29">
        <f>IF(AE162=0,"- - -",AE159/AE162*100)</f>
        <v>8.4269884148598512E-2</v>
      </c>
      <c r="AI159" s="69"/>
    </row>
    <row r="160" spans="1:35" x14ac:dyDescent="0.3">
      <c r="A160" s="68" t="s">
        <v>29</v>
      </c>
      <c r="B160" s="62" t="s">
        <v>223</v>
      </c>
      <c r="C160" s="9">
        <v>0</v>
      </c>
      <c r="D160" s="3">
        <f>IF(C162=0,"- - -",C160/C162*100)</f>
        <v>0</v>
      </c>
      <c r="E160" s="2">
        <v>0</v>
      </c>
      <c r="F160" s="3">
        <f>IF(E162=0,"- - -",E160/E162*100)</f>
        <v>0</v>
      </c>
      <c r="G160" s="2">
        <v>0</v>
      </c>
      <c r="H160" s="3">
        <f>IF(G162=0,"- - -",G160/G162*100)</f>
        <v>0</v>
      </c>
      <c r="I160" s="2">
        <v>0</v>
      </c>
      <c r="J160" s="3">
        <f>IF(I162=0,"- - -",I160/I162*100)</f>
        <v>0</v>
      </c>
      <c r="K160" s="2">
        <v>1</v>
      </c>
      <c r="L160" s="3">
        <f>IF(K162=0,"- - -",K160/K162*100)</f>
        <v>2.0540207456095304E-3</v>
      </c>
      <c r="M160" s="2">
        <v>2</v>
      </c>
      <c r="N160" s="3">
        <f>IF(M162=0,"- - -",M160/M162*100)</f>
        <v>6.9444444444444441E-3</v>
      </c>
      <c r="O160" s="2">
        <v>0</v>
      </c>
      <c r="P160" s="3">
        <f>IF(O162=0,"- - -",O160/O162*100)</f>
        <v>0</v>
      </c>
      <c r="Q160" s="2">
        <v>0</v>
      </c>
      <c r="R160" s="3">
        <f>IF(Q162=0,"- - -",Q160/Q162*100)</f>
        <v>0</v>
      </c>
      <c r="S160" s="2">
        <v>1</v>
      </c>
      <c r="T160" s="3">
        <f>IF(S162=0,"- - -",S160/S162*100)</f>
        <v>7.4682598954443624E-2</v>
      </c>
      <c r="U160" s="2">
        <v>0</v>
      </c>
      <c r="V160" s="3">
        <f>IF(U162=0,"- - -",U160/U162*100)</f>
        <v>0</v>
      </c>
      <c r="W160" s="2">
        <v>0</v>
      </c>
      <c r="X160" s="3">
        <f>IF(W162=0,"- - -",W160/W162*100)</f>
        <v>0</v>
      </c>
      <c r="Y160" s="2">
        <v>0</v>
      </c>
      <c r="Z160" s="3">
        <f>IF(Y162=0,"- - -",Y160/Y162*100)</f>
        <v>0</v>
      </c>
      <c r="AA160" s="2">
        <v>1</v>
      </c>
      <c r="AB160" s="3">
        <f>IF(AA162=0,"- - -",AA160/AA162*100)</f>
        <v>7.1736011477761846E-2</v>
      </c>
      <c r="AC160" s="2">
        <v>0</v>
      </c>
      <c r="AD160" s="3">
        <f>IF(AC162=0,"- - -",AC160/AC162*100)</f>
        <v>0</v>
      </c>
      <c r="AE160" s="26">
        <f t="shared" si="15"/>
        <v>5</v>
      </c>
      <c r="AF160" s="29">
        <f>IF(AE162=0,"- - -",AE160/AE162*100)</f>
        <v>3.937845053672828E-3</v>
      </c>
      <c r="AI160" s="69"/>
    </row>
    <row r="161" spans="1:35" ht="15" thickBot="1" x14ac:dyDescent="0.35">
      <c r="A161" s="68" t="s">
        <v>30</v>
      </c>
      <c r="B161" s="62" t="s">
        <v>223</v>
      </c>
      <c r="C161" s="9">
        <v>0</v>
      </c>
      <c r="D161" s="3">
        <f>IF(C162=0,"- - -",C161/C162*100)</f>
        <v>0</v>
      </c>
      <c r="E161" s="2">
        <v>0</v>
      </c>
      <c r="F161" s="3">
        <f>IF(E162=0,"- - -",E161/E162*100)</f>
        <v>0</v>
      </c>
      <c r="G161" s="2">
        <v>0</v>
      </c>
      <c r="H161" s="3">
        <f>IF(G162=0,"- - -",G161/G162*100)</f>
        <v>0</v>
      </c>
      <c r="I161" s="2">
        <v>0</v>
      </c>
      <c r="J161" s="3">
        <f>IF(I162=0,"- - -",I161/I162*100)</f>
        <v>0</v>
      </c>
      <c r="K161" s="2">
        <v>0</v>
      </c>
      <c r="L161" s="3">
        <f>IF(K162=0,"- - -",K161/K162*100)</f>
        <v>0</v>
      </c>
      <c r="M161" s="2">
        <v>0</v>
      </c>
      <c r="N161" s="3">
        <f>IF(M162=0,"- - -",M161/M162*100)</f>
        <v>0</v>
      </c>
      <c r="O161" s="2">
        <v>0</v>
      </c>
      <c r="P161" s="3">
        <f>IF(O162=0,"- - -",O161/O162*100)</f>
        <v>0</v>
      </c>
      <c r="Q161" s="2">
        <v>0</v>
      </c>
      <c r="R161" s="3">
        <f>IF(Q162=0,"- - -",Q161/Q162*100)</f>
        <v>0</v>
      </c>
      <c r="S161" s="2">
        <v>0</v>
      </c>
      <c r="T161" s="3">
        <f>IF(S162=0,"- - -",S161/S162*100)</f>
        <v>0</v>
      </c>
      <c r="U161" s="2">
        <v>0</v>
      </c>
      <c r="V161" s="3">
        <f>IF(U162=0,"- - -",U161/U162*100)</f>
        <v>0</v>
      </c>
      <c r="W161" s="2">
        <v>0</v>
      </c>
      <c r="X161" s="3">
        <f>IF(W162=0,"- - -",W161/W162*100)</f>
        <v>0</v>
      </c>
      <c r="Y161" s="2">
        <v>0</v>
      </c>
      <c r="Z161" s="3">
        <f>IF(Y162=0,"- - -",Y161/Y162*100)</f>
        <v>0</v>
      </c>
      <c r="AA161" s="2">
        <v>0</v>
      </c>
      <c r="AB161" s="3">
        <f>IF(AA162=0,"- - -",AA161/AA162*100)</f>
        <v>0</v>
      </c>
      <c r="AC161" s="2">
        <v>0</v>
      </c>
      <c r="AD161" s="3">
        <f>IF(AC162=0,"- - -",AC161/AC162*100)</f>
        <v>0</v>
      </c>
      <c r="AE161" s="26">
        <f t="shared" si="15"/>
        <v>0</v>
      </c>
      <c r="AF161" s="29">
        <f>IF(AE162=0,"- - -",AE161/AE162*100)</f>
        <v>0</v>
      </c>
      <c r="AI161" s="69"/>
    </row>
    <row r="162" spans="1:35" x14ac:dyDescent="0.3">
      <c r="A162" s="161" t="s">
        <v>153</v>
      </c>
      <c r="B162" s="162"/>
      <c r="C162" s="14">
        <f>SUM(C152:C161)</f>
        <v>1824</v>
      </c>
      <c r="D162" s="15">
        <f>IF(C162=0,"- - -",C162/C162*100)</f>
        <v>100</v>
      </c>
      <c r="E162" s="16">
        <f>SUM(E152:E161)</f>
        <v>2481</v>
      </c>
      <c r="F162" s="15">
        <f>IF(E162=0,"- - -",E162/E162*100)</f>
        <v>100</v>
      </c>
      <c r="G162" s="16">
        <f>SUM(G152:G161)</f>
        <v>4591</v>
      </c>
      <c r="H162" s="15">
        <f>IF(G162=0,"- - -",G162/G162*100)</f>
        <v>100</v>
      </c>
      <c r="I162" s="16">
        <f>SUM(I152:I161)</f>
        <v>17435</v>
      </c>
      <c r="J162" s="15">
        <f>IF(I162=0,"- - -",I162/I162*100)</f>
        <v>100</v>
      </c>
      <c r="K162" s="16">
        <f>SUM(K152:K161)</f>
        <v>48685</v>
      </c>
      <c r="L162" s="15">
        <f>IF(K162=0,"- - -",K162/K162*100)</f>
        <v>100</v>
      </c>
      <c r="M162" s="16">
        <f>SUM(M152:M161)</f>
        <v>28800</v>
      </c>
      <c r="N162" s="15">
        <f>IF(M162=0,"- - -",M162/M162*100)</f>
        <v>100</v>
      </c>
      <c r="O162" s="16">
        <f>SUM(O152:O161)</f>
        <v>9790</v>
      </c>
      <c r="P162" s="15">
        <f>IF(O162=0,"- - -",O162/O162*100)</f>
        <v>100</v>
      </c>
      <c r="Q162" s="16">
        <f>SUM(Q152:Q161)</f>
        <v>4481</v>
      </c>
      <c r="R162" s="15">
        <f>IF(Q162=0,"- - -",Q162/Q162*100)</f>
        <v>100</v>
      </c>
      <c r="S162" s="16">
        <f>SUM(S152:S161)</f>
        <v>1339</v>
      </c>
      <c r="T162" s="15">
        <f>IF(S162=0,"- - -",S162/S162*100)</f>
        <v>100</v>
      </c>
      <c r="U162" s="16">
        <f>SUM(U152:U161)</f>
        <v>818</v>
      </c>
      <c r="V162" s="15">
        <f>IF(U162=0,"- - -",U162/U162*100)</f>
        <v>100</v>
      </c>
      <c r="W162" s="16">
        <f>SUM(W152:W161)</f>
        <v>636</v>
      </c>
      <c r="X162" s="15">
        <f>IF(W162=0,"- - -",W162/W162*100)</f>
        <v>100</v>
      </c>
      <c r="Y162" s="16">
        <f>SUM(Y152:Y161)</f>
        <v>3269</v>
      </c>
      <c r="Z162" s="15">
        <f>IF(Y162=0,"- - -",Y162/Y162*100)</f>
        <v>100</v>
      </c>
      <c r="AA162" s="16">
        <f>SUM(AA152:AA161)</f>
        <v>1394</v>
      </c>
      <c r="AB162" s="15">
        <f t="shared" ref="AB162" si="16">IF(AA162=0,"- - -",AA162/AA162*100)</f>
        <v>100</v>
      </c>
      <c r="AC162" s="16">
        <f>SUM(AC152:AC161)</f>
        <v>1430</v>
      </c>
      <c r="AD162" s="15">
        <f t="shared" ref="AD162" si="17">IF(AC162=0,"- - -",AC162/AC162*100)</f>
        <v>100</v>
      </c>
      <c r="AE162" s="22">
        <f>SUM(AE152:AE161)</f>
        <v>126973</v>
      </c>
      <c r="AF162" s="23">
        <f>IF(AE162=0,"- - -",AE162/AE162*100)</f>
        <v>100</v>
      </c>
      <c r="AI162" s="69"/>
    </row>
    <row r="163" spans="1:35" ht="15" thickBot="1" x14ac:dyDescent="0.35">
      <c r="A163" s="163" t="s">
        <v>187</v>
      </c>
      <c r="B163" s="164"/>
      <c r="C163" s="18">
        <f>IF($AE162=0,"- - -",C162/$AE162*100)</f>
        <v>1.4365258755798476</v>
      </c>
      <c r="D163" s="19"/>
      <c r="E163" s="20">
        <f>IF($AE162=0,"- - -",E162/$AE162*100)</f>
        <v>1.9539587156324572</v>
      </c>
      <c r="F163" s="19"/>
      <c r="G163" s="20">
        <f>IF($AE162=0,"- - -",G162/$AE162*100)</f>
        <v>3.615729328282391</v>
      </c>
      <c r="H163" s="19"/>
      <c r="I163" s="20">
        <f>IF($AE162=0,"- - -",I162/$AE162*100)</f>
        <v>13.731265702157152</v>
      </c>
      <c r="J163" s="19"/>
      <c r="K163" s="20">
        <f>IF($AE162=0,"- - -",K162/$AE162*100)</f>
        <v>38.342797287612328</v>
      </c>
      <c r="L163" s="19"/>
      <c r="M163" s="20">
        <f>IF($AE162=0,"- - -",M162/$AE162*100)</f>
        <v>22.681987509155491</v>
      </c>
      <c r="N163" s="19"/>
      <c r="O163" s="20">
        <f>IF($AE162=0,"- - -",O162/$AE162*100)</f>
        <v>7.7103006150913975</v>
      </c>
      <c r="P163" s="19"/>
      <c r="Q163" s="20">
        <f>IF($AE162=0,"- - -",Q162/$AE162*100)</f>
        <v>3.5290967371015882</v>
      </c>
      <c r="R163" s="19"/>
      <c r="S163" s="20">
        <f>IF($AE162=0,"- - -",S162/$AE162*100)</f>
        <v>1.0545549053735832</v>
      </c>
      <c r="T163" s="19"/>
      <c r="U163" s="20">
        <f>IF($AE162=0,"- - -",U162/$AE162*100)</f>
        <v>0.64423145078087463</v>
      </c>
      <c r="V163" s="19"/>
      <c r="W163" s="20">
        <f>IF($AE162=0,"- - -",W162/$AE162*100)</f>
        <v>0.50089389082718372</v>
      </c>
      <c r="X163" s="19"/>
      <c r="Y163" s="20">
        <f>IF($AE162=0,"- - -",Y162/$AE162*100)</f>
        <v>2.5745630960912949</v>
      </c>
      <c r="Z163" s="19"/>
      <c r="AA163" s="20">
        <f>IF($AE162=0,"- - -",AA162/$AE162*100)</f>
        <v>1.0978712009639844</v>
      </c>
      <c r="AB163" s="50"/>
      <c r="AC163" s="20">
        <f>IF($AE162=0,"- - -",AC162/$AE162*100)</f>
        <v>1.1262236853504288</v>
      </c>
      <c r="AD163" s="50"/>
      <c r="AE163" s="24">
        <f>IF($AE162=0,"- - -",AE162/$AE162*100)</f>
        <v>100</v>
      </c>
      <c r="AF163" s="25"/>
    </row>
    <row r="166" spans="1:35" x14ac:dyDescent="0.3">
      <c r="A166" s="49" t="s">
        <v>269</v>
      </c>
      <c r="L166" s="48"/>
    </row>
    <row r="167" spans="1:35" ht="15" thickBot="1" x14ac:dyDescent="0.35"/>
    <row r="168" spans="1:35" ht="14.4" customHeight="1" x14ac:dyDescent="0.3">
      <c r="A168" s="157" t="s">
        <v>208</v>
      </c>
      <c r="B168" s="158"/>
      <c r="C168" s="32" t="s">
        <v>263</v>
      </c>
      <c r="D168" s="33"/>
      <c r="E168" s="33" t="s">
        <v>264</v>
      </c>
      <c r="F168" s="33"/>
      <c r="G168" s="33" t="s">
        <v>279</v>
      </c>
      <c r="H168" s="33"/>
      <c r="I168" s="35" t="s">
        <v>153</v>
      </c>
      <c r="J168" s="36"/>
    </row>
    <row r="169" spans="1:35" ht="15" thickBot="1" x14ac:dyDescent="0.35">
      <c r="A169" s="159"/>
      <c r="B169" s="160"/>
      <c r="C169" s="37" t="s">
        <v>154</v>
      </c>
      <c r="D169" s="38" t="s">
        <v>0</v>
      </c>
      <c r="E169" s="39" t="s">
        <v>154</v>
      </c>
      <c r="F169" s="38" t="s">
        <v>0</v>
      </c>
      <c r="G169" s="39" t="s">
        <v>154</v>
      </c>
      <c r="H169" s="38" t="s">
        <v>0</v>
      </c>
      <c r="I169" s="41" t="s">
        <v>154</v>
      </c>
      <c r="J169" s="42" t="s">
        <v>0</v>
      </c>
    </row>
    <row r="170" spans="1:35" x14ac:dyDescent="0.3">
      <c r="A170" s="67" t="s">
        <v>21</v>
      </c>
      <c r="B170" s="62" t="s">
        <v>223</v>
      </c>
      <c r="C170" s="8">
        <v>51</v>
      </c>
      <c r="D170" s="5">
        <f>IF(C180=0,"- - -",C170/C180*100)</f>
        <v>5.0311735458921952E-2</v>
      </c>
      <c r="E170" s="4">
        <v>9</v>
      </c>
      <c r="F170" s="5">
        <f>IF(E180=0,"- - -",E170/E180*100)</f>
        <v>3.6050470658922487E-2</v>
      </c>
      <c r="G170" s="4">
        <v>0</v>
      </c>
      <c r="H170" s="5">
        <f>IF(G180=0,"- - -",G170/G180*100)</f>
        <v>0</v>
      </c>
      <c r="I170" s="26">
        <f>C170+E170+G170</f>
        <v>60</v>
      </c>
      <c r="J170" s="27">
        <f>IF(I180=0,"- - -",I170/I180*100)</f>
        <v>4.725414064407394E-2</v>
      </c>
      <c r="M170" s="69"/>
    </row>
    <row r="171" spans="1:35" x14ac:dyDescent="0.3">
      <c r="A171" s="68" t="s">
        <v>22</v>
      </c>
      <c r="B171" s="62" t="s">
        <v>223</v>
      </c>
      <c r="C171" s="9">
        <v>3687</v>
      </c>
      <c r="D171" s="3">
        <f>IF(C180=0,"- - -",C171/C180*100)</f>
        <v>3.6372425222950042</v>
      </c>
      <c r="E171" s="2">
        <v>581</v>
      </c>
      <c r="F171" s="3">
        <f>IF(E180=0,"- - -",E171/E180*100)</f>
        <v>2.3272581614259962</v>
      </c>
      <c r="G171" s="2">
        <v>32</v>
      </c>
      <c r="H171" s="3">
        <f>IF(G180=0,"- - -",G171/G180*100)</f>
        <v>5</v>
      </c>
      <c r="I171" s="26">
        <f t="shared" ref="I171:I179" si="18">C171+E171+G171</f>
        <v>4300</v>
      </c>
      <c r="J171" s="29">
        <f>IF(I180=0,"- - -",I171/I180*100)</f>
        <v>3.3865467461586323</v>
      </c>
      <c r="M171" s="69"/>
    </row>
    <row r="172" spans="1:35" x14ac:dyDescent="0.3">
      <c r="A172" s="68" t="s">
        <v>23</v>
      </c>
      <c r="B172" s="62" t="s">
        <v>223</v>
      </c>
      <c r="C172" s="9">
        <v>17548</v>
      </c>
      <c r="D172" s="3">
        <f>IF(C180=0,"- - -",C172/C180*100)</f>
        <v>17.311183016336518</v>
      </c>
      <c r="E172" s="2">
        <v>3471</v>
      </c>
      <c r="F172" s="3">
        <f>IF(E180=0,"- - -",E172/E180*100)</f>
        <v>13.903464850791108</v>
      </c>
      <c r="G172" s="2">
        <v>104</v>
      </c>
      <c r="H172" s="3">
        <f>IF(G180=0,"- - -",G172/G180*100)</f>
        <v>16.25</v>
      </c>
      <c r="I172" s="26">
        <f t="shared" si="18"/>
        <v>21123</v>
      </c>
      <c r="J172" s="29">
        <f>IF(I180=0,"- - -",I172/I180*100)</f>
        <v>16.635820213746229</v>
      </c>
      <c r="M172" s="69"/>
    </row>
    <row r="173" spans="1:35" x14ac:dyDescent="0.3">
      <c r="A173" s="68" t="s">
        <v>24</v>
      </c>
      <c r="B173" s="62" t="s">
        <v>223</v>
      </c>
      <c r="C173" s="9">
        <v>38162</v>
      </c>
      <c r="D173" s="3">
        <f>IF(C180=0,"- - -",C173/C180*100)</f>
        <v>37.646989187909405</v>
      </c>
      <c r="E173" s="2">
        <v>8444</v>
      </c>
      <c r="F173" s="3">
        <f>IF(E180=0,"- - -",E173/E180*100)</f>
        <v>33.823352693771284</v>
      </c>
      <c r="G173" s="2">
        <v>210</v>
      </c>
      <c r="H173" s="3">
        <f>IF(G180=0,"- - -",G173/G180*100)</f>
        <v>32.8125</v>
      </c>
      <c r="I173" s="26">
        <f t="shared" si="18"/>
        <v>46816</v>
      </c>
      <c r="J173" s="29">
        <f>IF(I180=0,"- - -",I173/I180*100)</f>
        <v>36.870830806549428</v>
      </c>
      <c r="M173" s="69"/>
    </row>
    <row r="174" spans="1:35" x14ac:dyDescent="0.3">
      <c r="A174" s="68" t="s">
        <v>25</v>
      </c>
      <c r="B174" s="62" t="s">
        <v>223</v>
      </c>
      <c r="C174" s="9">
        <v>29128</v>
      </c>
      <c r="D174" s="3">
        <f>IF(C180=0,"- - -",C174/C180*100)</f>
        <v>28.734906479362323</v>
      </c>
      <c r="E174" s="2">
        <v>7748</v>
      </c>
      <c r="F174" s="3">
        <f>IF(E180=0,"- - -",E174/E180*100)</f>
        <v>31.035449629481278</v>
      </c>
      <c r="G174" s="2">
        <v>184</v>
      </c>
      <c r="H174" s="3">
        <f>IF(G180=0,"- - -",G174/G180*100)</f>
        <v>28.749999999999996</v>
      </c>
      <c r="I174" s="26">
        <f t="shared" si="18"/>
        <v>37060</v>
      </c>
      <c r="J174" s="29">
        <f>IF(I180=0,"- - -",I174/I180*100)</f>
        <v>29.187307537823003</v>
      </c>
      <c r="M174" s="69"/>
    </row>
    <row r="175" spans="1:35" x14ac:dyDescent="0.3">
      <c r="A175" s="68" t="s">
        <v>26</v>
      </c>
      <c r="B175" s="62" t="s">
        <v>223</v>
      </c>
      <c r="C175" s="9">
        <v>10998</v>
      </c>
      <c r="D175" s="3">
        <f>IF(C180=0,"- - -",C175/C180*100)</f>
        <v>10.849577776023992</v>
      </c>
      <c r="E175" s="2">
        <v>3881</v>
      </c>
      <c r="F175" s="3">
        <f>IF(E180=0,"- - -",E175/E180*100)</f>
        <v>15.545764069697576</v>
      </c>
      <c r="G175" s="2">
        <v>91</v>
      </c>
      <c r="H175" s="3">
        <f>IF(G180=0,"- - -",G175/G180*100)</f>
        <v>14.21875</v>
      </c>
      <c r="I175" s="26">
        <f t="shared" si="18"/>
        <v>14970</v>
      </c>
      <c r="J175" s="29">
        <f>IF(I180=0,"- - -",I175/I180*100)</f>
        <v>11.789908090696448</v>
      </c>
      <c r="M175" s="69"/>
    </row>
    <row r="176" spans="1:35" x14ac:dyDescent="0.3">
      <c r="A176" s="68" t="s">
        <v>27</v>
      </c>
      <c r="B176" s="62" t="s">
        <v>223</v>
      </c>
      <c r="C176" s="9">
        <v>1741</v>
      </c>
      <c r="D176" s="3">
        <f>IF(C180=0,"- - -",C176/C180*100)</f>
        <v>1.7175045379212373</v>
      </c>
      <c r="E176" s="2">
        <v>773</v>
      </c>
      <c r="F176" s="3">
        <f>IF(E180=0,"- - -",E176/E180*100)</f>
        <v>3.0963348688163426</v>
      </c>
      <c r="G176" s="2">
        <v>18</v>
      </c>
      <c r="H176" s="3">
        <f>IF(G180=0,"- - -",G176/G180*100)</f>
        <v>2.8125</v>
      </c>
      <c r="I176" s="26">
        <f t="shared" si="18"/>
        <v>2532</v>
      </c>
      <c r="J176" s="29">
        <f>IF(I180=0,"- - -",I176/I180*100)</f>
        <v>1.9941247351799203</v>
      </c>
      <c r="M176" s="69"/>
    </row>
    <row r="177" spans="1:13" x14ac:dyDescent="0.3">
      <c r="A177" s="68" t="s">
        <v>28</v>
      </c>
      <c r="B177" s="62" t="s">
        <v>223</v>
      </c>
      <c r="C177" s="9">
        <v>52</v>
      </c>
      <c r="D177" s="3">
        <f>IF(C180=0,"- - -",C177/C180*100)</f>
        <v>5.1298240075763557E-2</v>
      </c>
      <c r="E177" s="2">
        <v>54</v>
      </c>
      <c r="F177" s="3">
        <f>IF(E180=0,"- - -",E177/E180*100)</f>
        <v>0.21630282395353495</v>
      </c>
      <c r="G177" s="2">
        <v>1</v>
      </c>
      <c r="H177" s="3">
        <f>IF(G180=0,"- - -",G177/G180*100)</f>
        <v>0.15625</v>
      </c>
      <c r="I177" s="26">
        <f t="shared" si="18"/>
        <v>107</v>
      </c>
      <c r="J177" s="29">
        <f>IF(I180=0,"- - -",I177/I180*100)</f>
        <v>8.4269884148598512E-2</v>
      </c>
      <c r="M177" s="69"/>
    </row>
    <row r="178" spans="1:13" x14ac:dyDescent="0.3">
      <c r="A178" s="68" t="s">
        <v>29</v>
      </c>
      <c r="B178" s="62" t="s">
        <v>223</v>
      </c>
      <c r="C178" s="9">
        <v>1</v>
      </c>
      <c r="D178" s="3">
        <f>IF(C180=0,"- - -",C178/C180*100)</f>
        <v>9.8650461684160668E-4</v>
      </c>
      <c r="E178" s="2">
        <v>4</v>
      </c>
      <c r="F178" s="3">
        <f>IF(E180=0,"- - -",E178/E180*100)</f>
        <v>1.6022431403965552E-2</v>
      </c>
      <c r="G178" s="2">
        <v>0</v>
      </c>
      <c r="H178" s="3">
        <f>IF(G180=0,"- - -",G178/G180*100)</f>
        <v>0</v>
      </c>
      <c r="I178" s="26">
        <f t="shared" si="18"/>
        <v>5</v>
      </c>
      <c r="J178" s="29">
        <f>IF(I180=0,"- - -",I178/I180*100)</f>
        <v>3.937845053672828E-3</v>
      </c>
      <c r="M178" s="69"/>
    </row>
    <row r="179" spans="1:13" ht="15" thickBot="1" x14ac:dyDescent="0.35">
      <c r="A179" s="68" t="s">
        <v>30</v>
      </c>
      <c r="B179" s="62" t="s">
        <v>223</v>
      </c>
      <c r="C179" s="9">
        <v>0</v>
      </c>
      <c r="D179" s="3">
        <f>IF(C180=0,"- - -",C179/C180*100)</f>
        <v>0</v>
      </c>
      <c r="E179" s="2">
        <v>0</v>
      </c>
      <c r="F179" s="3">
        <f>IF(E180=0,"- - -",E179/E180*100)</f>
        <v>0</v>
      </c>
      <c r="G179" s="2">
        <v>0</v>
      </c>
      <c r="H179" s="3">
        <f>IF(G180=0,"- - -",G179/G180*100)</f>
        <v>0</v>
      </c>
      <c r="I179" s="26">
        <f t="shared" si="18"/>
        <v>0</v>
      </c>
      <c r="J179" s="29">
        <f>IF(I180=0,"- - -",I179/I180*100)</f>
        <v>0</v>
      </c>
      <c r="M179" s="69"/>
    </row>
    <row r="180" spans="1:13" x14ac:dyDescent="0.3">
      <c r="A180" s="161" t="s">
        <v>153</v>
      </c>
      <c r="B180" s="162"/>
      <c r="C180" s="14">
        <f>SUM(C170:C179)</f>
        <v>101368</v>
      </c>
      <c r="D180" s="15">
        <f>IF(C180=0,"- - -",C180/C180*100)</f>
        <v>100</v>
      </c>
      <c r="E180" s="16">
        <f>SUM(E170:E179)</f>
        <v>24965</v>
      </c>
      <c r="F180" s="15">
        <f>IF(E180=0,"- - -",E180/E180*100)</f>
        <v>100</v>
      </c>
      <c r="G180" s="16">
        <f>SUM(G170:G179)</f>
        <v>640</v>
      </c>
      <c r="H180" s="15">
        <f>IF(G180=0,"- - -",G180/G180*100)</f>
        <v>100</v>
      </c>
      <c r="I180" s="22">
        <f>SUM(I170:I179)</f>
        <v>126973</v>
      </c>
      <c r="J180" s="23">
        <f>IF(I180=0,"- - -",I180/I180*100)</f>
        <v>100</v>
      </c>
      <c r="M180" s="69"/>
    </row>
    <row r="181" spans="1:13" ht="15" thickBot="1" x14ac:dyDescent="0.35">
      <c r="A181" s="165" t="s">
        <v>614</v>
      </c>
      <c r="B181" s="166"/>
      <c r="C181" s="18">
        <f>IF($I180=0,"- - -",C180/$I180*100)</f>
        <v>79.834295480141449</v>
      </c>
      <c r="D181" s="19"/>
      <c r="E181" s="20">
        <f>IF($I180=0,"- - -",E180/$I180*100)</f>
        <v>19.661660352988431</v>
      </c>
      <c r="F181" s="19"/>
      <c r="G181" s="20">
        <f>IF($I180=0,"- - -",G180/$I180*100)</f>
        <v>0.50404416687012199</v>
      </c>
      <c r="H181" s="19"/>
      <c r="I181" s="24">
        <f>IF($I180=0,"- - -",I180/$I180*100)</f>
        <v>100</v>
      </c>
      <c r="J181" s="25"/>
    </row>
    <row r="182" spans="1:13" x14ac:dyDescent="0.3">
      <c r="A182" s="155" t="s">
        <v>530</v>
      </c>
      <c r="B182" s="156"/>
      <c r="C182" s="156"/>
      <c r="D182" s="156"/>
      <c r="E182" s="156"/>
    </row>
    <row r="184" spans="1:13" x14ac:dyDescent="0.3">
      <c r="A184" s="51" t="s">
        <v>356</v>
      </c>
      <c r="J184" s="48"/>
      <c r="L184" s="48"/>
    </row>
    <row r="185" spans="1:13" ht="15" thickBot="1" x14ac:dyDescent="0.35"/>
    <row r="186" spans="1:13" ht="14.4" customHeight="1" x14ac:dyDescent="0.3">
      <c r="A186" s="157" t="s">
        <v>208</v>
      </c>
      <c r="B186" s="158"/>
      <c r="C186" s="32" t="s">
        <v>427</v>
      </c>
      <c r="D186" s="33"/>
      <c r="E186" s="33" t="s">
        <v>428</v>
      </c>
      <c r="F186" s="33"/>
      <c r="G186" s="33" t="s">
        <v>364</v>
      </c>
      <c r="H186" s="33"/>
      <c r="I186" s="35" t="s">
        <v>153</v>
      </c>
      <c r="J186" s="36"/>
    </row>
    <row r="187" spans="1:13" ht="15" thickBot="1" x14ac:dyDescent="0.35">
      <c r="A187" s="159"/>
      <c r="B187" s="160"/>
      <c r="C187" s="37" t="s">
        <v>154</v>
      </c>
      <c r="D187" s="38" t="s">
        <v>0</v>
      </c>
      <c r="E187" s="39" t="s">
        <v>154</v>
      </c>
      <c r="F187" s="38" t="s">
        <v>0</v>
      </c>
      <c r="G187" s="39" t="s">
        <v>154</v>
      </c>
      <c r="H187" s="38" t="s">
        <v>0</v>
      </c>
      <c r="I187" s="41" t="s">
        <v>154</v>
      </c>
      <c r="J187" s="42" t="s">
        <v>0</v>
      </c>
    </row>
    <row r="188" spans="1:13" x14ac:dyDescent="0.3">
      <c r="A188" s="67" t="s">
        <v>21</v>
      </c>
      <c r="B188" s="62" t="s">
        <v>223</v>
      </c>
      <c r="C188" s="8">
        <v>0</v>
      </c>
      <c r="D188" s="5">
        <f>IF(C198=0,"- - -",C188/C198*100)</f>
        <v>0</v>
      </c>
      <c r="E188" s="4">
        <v>59</v>
      </c>
      <c r="F188" s="5">
        <f>IF(E198=0,"- - -",E188/E198*100)</f>
        <v>5.4862796514817597E-2</v>
      </c>
      <c r="G188" s="4">
        <v>1</v>
      </c>
      <c r="H188" s="5">
        <f>IF(G198=0,"- - -",G188/G198*100)</f>
        <v>1.7803097739006589E-2</v>
      </c>
      <c r="I188" s="26">
        <f>C188+E188+G188</f>
        <v>60</v>
      </c>
      <c r="J188" s="27">
        <f>IF(I198=0,"- - -",I188/I198*100)</f>
        <v>4.8113547973216791E-2</v>
      </c>
      <c r="M188" s="69"/>
    </row>
    <row r="189" spans="1:13" x14ac:dyDescent="0.3">
      <c r="A189" s="68" t="s">
        <v>22</v>
      </c>
      <c r="B189" s="62" t="s">
        <v>223</v>
      </c>
      <c r="C189" s="9">
        <v>71</v>
      </c>
      <c r="D189" s="3">
        <f>IF(C198=0,"- - -",C189/C198*100)</f>
        <v>0.61487832337403647</v>
      </c>
      <c r="E189" s="2">
        <v>4001</v>
      </c>
      <c r="F189" s="3">
        <f>IF(E198=0,"- - -",E189/E198*100)</f>
        <v>3.7204415060302578</v>
      </c>
      <c r="G189" s="2">
        <v>195</v>
      </c>
      <c r="H189" s="3">
        <f>IF(G198=0,"- - -",G189/G198*100)</f>
        <v>3.4716040591062849</v>
      </c>
      <c r="I189" s="26">
        <f t="shared" ref="I189:I197" si="19">C189+E189+G189</f>
        <v>4267</v>
      </c>
      <c r="J189" s="29">
        <f>IF(I198=0,"- - -",I189/I198*100)</f>
        <v>3.4216751533619338</v>
      </c>
      <c r="M189" s="69"/>
    </row>
    <row r="190" spans="1:13" x14ac:dyDescent="0.3">
      <c r="A190" s="68" t="s">
        <v>23</v>
      </c>
      <c r="B190" s="62" t="s">
        <v>223</v>
      </c>
      <c r="C190" s="9">
        <v>1042</v>
      </c>
      <c r="D190" s="3">
        <f>IF(C198=0,"- - -",C190/C198*100)</f>
        <v>9.0239889148696619</v>
      </c>
      <c r="E190" s="2">
        <v>18920</v>
      </c>
      <c r="F190" s="3">
        <f>IF(E198=0,"- - -",E190/E198*100)</f>
        <v>17.593290001022865</v>
      </c>
      <c r="G190" s="2">
        <v>870</v>
      </c>
      <c r="H190" s="3">
        <f>IF(G198=0,"- - -",G190/G198*100)</f>
        <v>15.488695032935732</v>
      </c>
      <c r="I190" s="26">
        <f t="shared" si="19"/>
        <v>20832</v>
      </c>
      <c r="J190" s="29">
        <f>IF(I198=0,"- - -",I190/I198*100)</f>
        <v>16.705023856300873</v>
      </c>
      <c r="M190" s="69"/>
    </row>
    <row r="191" spans="1:13" x14ac:dyDescent="0.3">
      <c r="A191" s="68" t="s">
        <v>24</v>
      </c>
      <c r="B191" s="62" t="s">
        <v>223</v>
      </c>
      <c r="C191" s="9">
        <v>3436</v>
      </c>
      <c r="D191" s="3">
        <f>IF(C198=0,"- - -",C191/C198*100)</f>
        <v>29.756646748073091</v>
      </c>
      <c r="E191" s="2">
        <v>40753</v>
      </c>
      <c r="F191" s="3">
        <f>IF(E198=0,"- - -",E191/E198*100)</f>
        <v>37.895314345226474</v>
      </c>
      <c r="G191" s="2">
        <v>1902</v>
      </c>
      <c r="H191" s="3">
        <f>IF(G198=0,"- - -",G191/G198*100)</f>
        <v>33.861491899590526</v>
      </c>
      <c r="I191" s="26">
        <f t="shared" si="19"/>
        <v>46091</v>
      </c>
      <c r="J191" s="29">
        <f>IF(I198=0,"- - -",I191/I198*100)</f>
        <v>36.960025660558919</v>
      </c>
      <c r="M191" s="69"/>
    </row>
    <row r="192" spans="1:13" x14ac:dyDescent="0.3">
      <c r="A192" s="68" t="s">
        <v>25</v>
      </c>
      <c r="B192" s="62" t="s">
        <v>223</v>
      </c>
      <c r="C192" s="9">
        <v>4286</v>
      </c>
      <c r="D192" s="3">
        <f>IF(C198=0,"- - -",C192/C198*100)</f>
        <v>37.117866112410148</v>
      </c>
      <c r="E192" s="2">
        <v>30281</v>
      </c>
      <c r="F192" s="3">
        <f>IF(E198=0,"- - -",E192/E198*100)</f>
        <v>28.157632902799861</v>
      </c>
      <c r="G192" s="2">
        <v>1725</v>
      </c>
      <c r="H192" s="3">
        <f>IF(G198=0,"- - -",G192/G198*100)</f>
        <v>30.710343599786359</v>
      </c>
      <c r="I192" s="26">
        <f t="shared" si="19"/>
        <v>36292</v>
      </c>
      <c r="J192" s="29">
        <f>IF(I198=0,"- - -",I192/I198*100)</f>
        <v>29.102281384066398</v>
      </c>
      <c r="M192" s="69"/>
    </row>
    <row r="193" spans="1:13" x14ac:dyDescent="0.3">
      <c r="A193" s="68" t="s">
        <v>26</v>
      </c>
      <c r="B193" s="62" t="s">
        <v>223</v>
      </c>
      <c r="C193" s="9">
        <v>2308</v>
      </c>
      <c r="D193" s="3">
        <f>IF(C198=0,"- - -",C193/C198*100)</f>
        <v>19.987875638694032</v>
      </c>
      <c r="E193" s="2">
        <v>11514</v>
      </c>
      <c r="F193" s="3">
        <f>IF(E198=0,"- - -",E193/E198*100)</f>
        <v>10.70661422155271</v>
      </c>
      <c r="G193" s="2">
        <v>775</v>
      </c>
      <c r="H193" s="3">
        <f>IF(G198=0,"- - -",G193/G198*100)</f>
        <v>13.797400747730105</v>
      </c>
      <c r="I193" s="26">
        <f t="shared" si="19"/>
        <v>14597</v>
      </c>
      <c r="J193" s="29">
        <f>IF(I198=0,"- - -",I193/I198*100)</f>
        <v>11.705224329417426</v>
      </c>
      <c r="M193" s="69"/>
    </row>
    <row r="194" spans="1:13" x14ac:dyDescent="0.3">
      <c r="A194" s="68" t="s">
        <v>27</v>
      </c>
      <c r="B194" s="62" t="s">
        <v>223</v>
      </c>
      <c r="C194" s="9">
        <v>393</v>
      </c>
      <c r="D194" s="3">
        <f>IF(C198=0,"- - -",C194/C198*100)</f>
        <v>3.4034814237464275</v>
      </c>
      <c r="E194" s="2">
        <v>1930</v>
      </c>
      <c r="F194" s="3">
        <f>IF(E198=0,"- - -",E194/E198*100)</f>
        <v>1.7946643605694572</v>
      </c>
      <c r="G194" s="2">
        <v>142</v>
      </c>
      <c r="H194" s="3">
        <f>IF(G198=0,"- - -",G194/G198*100)</f>
        <v>2.5280398789389356</v>
      </c>
      <c r="I194" s="26">
        <f t="shared" si="19"/>
        <v>2465</v>
      </c>
      <c r="J194" s="29">
        <f>IF(I198=0,"- - -",I194/I198*100)</f>
        <v>1.9766649292329896</v>
      </c>
      <c r="M194" s="69"/>
    </row>
    <row r="195" spans="1:13" x14ac:dyDescent="0.3">
      <c r="A195" s="68" t="s">
        <v>28</v>
      </c>
      <c r="B195" s="62" t="s">
        <v>223</v>
      </c>
      <c r="C195" s="9">
        <v>9</v>
      </c>
      <c r="D195" s="3">
        <f>IF(C198=0,"- - -",C195/C198*100)</f>
        <v>7.7942322681215898E-2</v>
      </c>
      <c r="E195" s="2">
        <v>82</v>
      </c>
      <c r="F195" s="3">
        <f>IF(E198=0,"- - -",E195/E198*100)</f>
        <v>7.6249988376526162E-2</v>
      </c>
      <c r="G195" s="2">
        <v>6</v>
      </c>
      <c r="H195" s="3">
        <f>IF(G198=0,"- - -",G195/G198*100)</f>
        <v>0.10681858643403952</v>
      </c>
      <c r="I195" s="26">
        <f t="shared" si="19"/>
        <v>97</v>
      </c>
      <c r="J195" s="29">
        <f>IF(I198=0,"- - -",I195/I198*100)</f>
        <v>7.7783569223367141E-2</v>
      </c>
      <c r="M195" s="69"/>
    </row>
    <row r="196" spans="1:13" x14ac:dyDescent="0.3">
      <c r="A196" s="68" t="s">
        <v>29</v>
      </c>
      <c r="B196" s="62" t="s">
        <v>223</v>
      </c>
      <c r="C196" s="9">
        <v>2</v>
      </c>
      <c r="D196" s="3">
        <f>IF(C198=0,"- - -",C196/C198*100)</f>
        <v>1.7320516151381311E-2</v>
      </c>
      <c r="E196" s="2">
        <v>1</v>
      </c>
      <c r="F196" s="3">
        <f>IF(E198=0,"- - -",E196/E198*100)</f>
        <v>9.2987790703080687E-4</v>
      </c>
      <c r="G196" s="2">
        <v>1</v>
      </c>
      <c r="H196" s="3">
        <f>IF(G198=0,"- - -",G196/G198*100)</f>
        <v>1.7803097739006589E-2</v>
      </c>
      <c r="I196" s="26">
        <f t="shared" si="19"/>
        <v>4</v>
      </c>
      <c r="J196" s="29">
        <f>IF(I198=0,"- - -",I196/I198*100)</f>
        <v>3.2075698648811194E-3</v>
      </c>
      <c r="M196" s="69"/>
    </row>
    <row r="197" spans="1:13" ht="15" thickBot="1" x14ac:dyDescent="0.35">
      <c r="A197" s="68" t="s">
        <v>30</v>
      </c>
      <c r="B197" s="62" t="s">
        <v>223</v>
      </c>
      <c r="C197" s="9">
        <v>0</v>
      </c>
      <c r="D197" s="3">
        <f>IF(C198=0,"- - -",C197/C198*100)</f>
        <v>0</v>
      </c>
      <c r="E197" s="2">
        <v>0</v>
      </c>
      <c r="F197" s="3">
        <f>IF(E198=0,"- - -",E197/E198*100)</f>
        <v>0</v>
      </c>
      <c r="G197" s="2">
        <v>0</v>
      </c>
      <c r="H197" s="3">
        <f>IF(G198=0,"- - -",G197/G198*100)</f>
        <v>0</v>
      </c>
      <c r="I197" s="26">
        <f t="shared" si="19"/>
        <v>0</v>
      </c>
      <c r="J197" s="29">
        <f>IF(I198=0,"- - -",I197/I198*100)</f>
        <v>0</v>
      </c>
      <c r="M197" s="69"/>
    </row>
    <row r="198" spans="1:13" x14ac:dyDescent="0.3">
      <c r="A198" s="161" t="s">
        <v>153</v>
      </c>
      <c r="B198" s="162"/>
      <c r="C198" s="14">
        <f>SUM(C188:C197)</f>
        <v>11547</v>
      </c>
      <c r="D198" s="15">
        <f>IF(C198=0,"- - -",C198/C198*100)</f>
        <v>100</v>
      </c>
      <c r="E198" s="16">
        <f>SUM(E188:E197)</f>
        <v>107541</v>
      </c>
      <c r="F198" s="15">
        <f>IF(E198=0,"- - -",E198/E198*100)</f>
        <v>100</v>
      </c>
      <c r="G198" s="16">
        <f>SUM(G188:G197)</f>
        <v>5617</v>
      </c>
      <c r="H198" s="15">
        <f>IF(G198=0,"- - -",G198/G198*100)</f>
        <v>100</v>
      </c>
      <c r="I198" s="22">
        <f>SUM(I188:I197)</f>
        <v>124705</v>
      </c>
      <c r="J198" s="23">
        <f>IF(I198=0,"- - -",I198/I198*100)</f>
        <v>100</v>
      </c>
      <c r="M198" s="69"/>
    </row>
    <row r="199" spans="1:13" ht="15" thickBot="1" x14ac:dyDescent="0.35">
      <c r="A199" s="163" t="s">
        <v>613</v>
      </c>
      <c r="B199" s="164"/>
      <c r="C199" s="18">
        <f>IF($I198=0,"- - -",C198/$I198*100)</f>
        <v>9.2594523074455726</v>
      </c>
      <c r="D199" s="19"/>
      <c r="E199" s="20">
        <f>IF($I198=0,"- - -",E198/$I198*100)</f>
        <v>86.236317709795117</v>
      </c>
      <c r="F199" s="19"/>
      <c r="G199" s="20">
        <f>IF($I198=0,"- - -",G198/$I198*100)</f>
        <v>4.5042299827593117</v>
      </c>
      <c r="H199" s="19"/>
      <c r="I199" s="24">
        <f>IF($I198=0,"- - -",I198/$I198*100)</f>
        <v>100</v>
      </c>
      <c r="J199" s="25"/>
    </row>
    <row r="202" spans="1:13" x14ac:dyDescent="0.3">
      <c r="A202" s="51" t="s">
        <v>289</v>
      </c>
      <c r="L202" s="48"/>
    </row>
    <row r="203" spans="1:13" ht="15" thickBot="1" x14ac:dyDescent="0.35"/>
    <row r="204" spans="1:13" ht="14.4" customHeight="1" x14ac:dyDescent="0.3">
      <c r="A204" s="157" t="s">
        <v>208</v>
      </c>
      <c r="B204" s="158"/>
      <c r="C204" s="32" t="s">
        <v>429</v>
      </c>
      <c r="D204" s="33"/>
      <c r="E204" s="33" t="s">
        <v>363</v>
      </c>
      <c r="F204" s="33"/>
      <c r="G204" s="33" t="s">
        <v>559</v>
      </c>
      <c r="H204" s="33"/>
      <c r="I204" s="35" t="s">
        <v>153</v>
      </c>
      <c r="J204" s="36"/>
    </row>
    <row r="205" spans="1:13" ht="15" thickBot="1" x14ac:dyDescent="0.35">
      <c r="A205" s="159"/>
      <c r="B205" s="160"/>
      <c r="C205" s="37" t="s">
        <v>154</v>
      </c>
      <c r="D205" s="38" t="s">
        <v>0</v>
      </c>
      <c r="E205" s="39" t="s">
        <v>154</v>
      </c>
      <c r="F205" s="38" t="s">
        <v>0</v>
      </c>
      <c r="G205" s="39" t="s">
        <v>154</v>
      </c>
      <c r="H205" s="38" t="s">
        <v>0</v>
      </c>
      <c r="I205" s="41" t="s">
        <v>154</v>
      </c>
      <c r="J205" s="42" t="s">
        <v>0</v>
      </c>
    </row>
    <row r="206" spans="1:13" x14ac:dyDescent="0.3">
      <c r="A206" s="67" t="s">
        <v>21</v>
      </c>
      <c r="B206" s="62" t="s">
        <v>223</v>
      </c>
      <c r="C206" s="8">
        <v>45</v>
      </c>
      <c r="D206" s="5">
        <f>IF(C216=0,"- - -",C206/C216*100)</f>
        <v>5.5453548410947767E-2</v>
      </c>
      <c r="E206" s="4">
        <v>14</v>
      </c>
      <c r="F206" s="5">
        <f>IF(E216=0,"- - -",E206/E216*100)</f>
        <v>3.3221014664705048E-2</v>
      </c>
      <c r="G206" s="4">
        <v>1</v>
      </c>
      <c r="H206" s="5">
        <f>IF(G216=0,"- - -",G206/G216*100)</f>
        <v>7.0721357850070721E-2</v>
      </c>
      <c r="I206" s="26">
        <f>C206+E206+G206</f>
        <v>60</v>
      </c>
      <c r="J206" s="27">
        <f>IF(I216=0,"- - -",I206/I216*100)</f>
        <v>4.8113547973216791E-2</v>
      </c>
      <c r="M206" s="69"/>
    </row>
    <row r="207" spans="1:13" x14ac:dyDescent="0.3">
      <c r="A207" s="68" t="s">
        <v>22</v>
      </c>
      <c r="B207" s="62" t="s">
        <v>223</v>
      </c>
      <c r="C207" s="9">
        <v>3020</v>
      </c>
      <c r="D207" s="3">
        <f>IF(C216=0,"- - -",C207/C216*100)</f>
        <v>3.7215492489124946</v>
      </c>
      <c r="E207" s="2">
        <v>1179</v>
      </c>
      <c r="F207" s="3">
        <f>IF(E216=0,"- - -",E207/E216*100)</f>
        <v>2.7976840206919462</v>
      </c>
      <c r="G207" s="2">
        <v>68</v>
      </c>
      <c r="H207" s="3">
        <f>IF(G216=0,"- - -",G207/G216*100)</f>
        <v>4.809052333804809</v>
      </c>
      <c r="I207" s="26">
        <f t="shared" ref="I207:I215" si="20">C207+E207+G207</f>
        <v>4267</v>
      </c>
      <c r="J207" s="29">
        <f>IF(I216=0,"- - -",I207/I216*100)</f>
        <v>3.4216751533619338</v>
      </c>
      <c r="M207" s="69"/>
    </row>
    <row r="208" spans="1:13" x14ac:dyDescent="0.3">
      <c r="A208" s="68" t="s">
        <v>23</v>
      </c>
      <c r="B208" s="62" t="s">
        <v>223</v>
      </c>
      <c r="C208" s="9">
        <v>14399</v>
      </c>
      <c r="D208" s="3">
        <f>IF(C216=0,"- - -",C208/C216*100)</f>
        <v>17.743903190427485</v>
      </c>
      <c r="E208" s="2">
        <v>6201</v>
      </c>
      <c r="F208" s="3">
        <f>IF(E216=0,"- - -",E208/E216*100)</f>
        <v>14.714536566845426</v>
      </c>
      <c r="G208" s="2">
        <v>232</v>
      </c>
      <c r="H208" s="3">
        <f>IF(G216=0,"- - -",G208/G216*100)</f>
        <v>16.407355021216407</v>
      </c>
      <c r="I208" s="26">
        <f t="shared" si="20"/>
        <v>20832</v>
      </c>
      <c r="J208" s="29">
        <f>IF(I216=0,"- - -",I208/I216*100)</f>
        <v>16.705023856300873</v>
      </c>
      <c r="M208" s="69"/>
    </row>
    <row r="209" spans="1:13" x14ac:dyDescent="0.3">
      <c r="A209" s="68" t="s">
        <v>24</v>
      </c>
      <c r="B209" s="62" t="s">
        <v>223</v>
      </c>
      <c r="C209" s="9">
        <v>30224</v>
      </c>
      <c r="D209" s="3">
        <f>IF(C216=0,"- - -",C209/C216*100)</f>
        <v>37.245067714944113</v>
      </c>
      <c r="E209" s="2">
        <v>15397</v>
      </c>
      <c r="F209" s="3">
        <f>IF(E216=0,"- - -",E209/E216*100)</f>
        <v>36.535997342318829</v>
      </c>
      <c r="G209" s="2">
        <v>470</v>
      </c>
      <c r="H209" s="3">
        <f>IF(G216=0,"- - -",G209/G216*100)</f>
        <v>33.23903818953324</v>
      </c>
      <c r="I209" s="26">
        <f t="shared" si="20"/>
        <v>46091</v>
      </c>
      <c r="J209" s="29">
        <f>IF(I216=0,"- - -",I209/I216*100)</f>
        <v>36.960025660558919</v>
      </c>
      <c r="M209" s="69"/>
    </row>
    <row r="210" spans="1:13" x14ac:dyDescent="0.3">
      <c r="A210" s="68" t="s">
        <v>25</v>
      </c>
      <c r="B210" s="62" t="s">
        <v>223</v>
      </c>
      <c r="C210" s="9">
        <v>22923</v>
      </c>
      <c r="D210" s="3">
        <f>IF(C216=0,"- - -",C210/C216*100)</f>
        <v>28.248037560536794</v>
      </c>
      <c r="E210" s="2">
        <v>12963</v>
      </c>
      <c r="F210" s="3">
        <f>IF(E216=0,"- - -",E210/E216*100)</f>
        <v>30.760286649897967</v>
      </c>
      <c r="G210" s="2">
        <v>406</v>
      </c>
      <c r="H210" s="3">
        <f>IF(G216=0,"- - -",G210/G216*100)</f>
        <v>28.71287128712871</v>
      </c>
      <c r="I210" s="26">
        <f t="shared" si="20"/>
        <v>36292</v>
      </c>
      <c r="J210" s="29">
        <f>IF(I216=0,"- - -",I210/I216*100)</f>
        <v>29.102281384066398</v>
      </c>
      <c r="M210" s="69"/>
    </row>
    <row r="211" spans="1:13" x14ac:dyDescent="0.3">
      <c r="A211" s="68" t="s">
        <v>26</v>
      </c>
      <c r="B211" s="62" t="s">
        <v>223</v>
      </c>
      <c r="C211" s="9">
        <v>9009</v>
      </c>
      <c r="D211" s="3">
        <f>IF(C216=0,"- - -",C211/C216*100)</f>
        <v>11.101800391871743</v>
      </c>
      <c r="E211" s="2">
        <v>5397</v>
      </c>
      <c r="F211" s="3">
        <f>IF(E216=0,"- - -",E211/E216*100)</f>
        <v>12.806701153243793</v>
      </c>
      <c r="G211" s="2">
        <v>191</v>
      </c>
      <c r="H211" s="3">
        <f>IF(G216=0,"- - -",G211/G216*100)</f>
        <v>13.507779349363508</v>
      </c>
      <c r="I211" s="26">
        <f t="shared" si="20"/>
        <v>14597</v>
      </c>
      <c r="J211" s="29">
        <f>IF(I216=0,"- - -",I211/I216*100)</f>
        <v>11.705224329417426</v>
      </c>
      <c r="M211" s="69"/>
    </row>
    <row r="212" spans="1:13" x14ac:dyDescent="0.3">
      <c r="A212" s="68" t="s">
        <v>27</v>
      </c>
      <c r="B212" s="62" t="s">
        <v>223</v>
      </c>
      <c r="C212" s="9">
        <v>1472</v>
      </c>
      <c r="D212" s="3">
        <f>IF(C216=0,"- - -",C212/C216*100)</f>
        <v>1.8139471835758914</v>
      </c>
      <c r="E212" s="2">
        <v>950</v>
      </c>
      <c r="F212" s="3">
        <f>IF(E216=0,"- - -",E212/E216*100)</f>
        <v>2.254283137962128</v>
      </c>
      <c r="G212" s="2">
        <v>43</v>
      </c>
      <c r="H212" s="3">
        <f>IF(G216=0,"- - -",G212/G216*100)</f>
        <v>3.041018387553041</v>
      </c>
      <c r="I212" s="26">
        <f t="shared" si="20"/>
        <v>2465</v>
      </c>
      <c r="J212" s="29">
        <f>IF(I216=0,"- - -",I212/I216*100)</f>
        <v>1.9766649292329896</v>
      </c>
      <c r="M212" s="69"/>
    </row>
    <row r="213" spans="1:13" x14ac:dyDescent="0.3">
      <c r="A213" s="68" t="s">
        <v>28</v>
      </c>
      <c r="B213" s="62" t="s">
        <v>223</v>
      </c>
      <c r="C213" s="9">
        <v>54</v>
      </c>
      <c r="D213" s="3">
        <f>IF(C216=0,"- - -",C213/C216*100)</f>
        <v>6.6544258093137312E-2</v>
      </c>
      <c r="E213" s="2">
        <v>40</v>
      </c>
      <c r="F213" s="3">
        <f>IF(E216=0,"- - -",E213/E216*100)</f>
        <v>9.4917184756300135E-2</v>
      </c>
      <c r="G213" s="2">
        <v>3</v>
      </c>
      <c r="H213" s="3">
        <f>IF(G216=0,"- - -",G213/G216*100)</f>
        <v>0.21216407355021216</v>
      </c>
      <c r="I213" s="26">
        <f t="shared" si="20"/>
        <v>97</v>
      </c>
      <c r="J213" s="29">
        <f>IF(I216=0,"- - -",I213/I216*100)</f>
        <v>7.7783569223367141E-2</v>
      </c>
      <c r="M213" s="69"/>
    </row>
    <row r="214" spans="1:13" x14ac:dyDescent="0.3">
      <c r="A214" s="68" t="s">
        <v>29</v>
      </c>
      <c r="B214" s="62" t="s">
        <v>223</v>
      </c>
      <c r="C214" s="9">
        <v>3</v>
      </c>
      <c r="D214" s="3">
        <f>IF(C216=0,"- - -",C214/C216*100)</f>
        <v>3.6969032273965175E-3</v>
      </c>
      <c r="E214" s="2">
        <v>1</v>
      </c>
      <c r="F214" s="3">
        <f>IF(E216=0,"- - -",E214/E216*100)</f>
        <v>2.3729296189075031E-3</v>
      </c>
      <c r="G214" s="2">
        <v>0</v>
      </c>
      <c r="H214" s="3">
        <f>IF(G216=0,"- - -",G214/G216*100)</f>
        <v>0</v>
      </c>
      <c r="I214" s="26">
        <f t="shared" si="20"/>
        <v>4</v>
      </c>
      <c r="J214" s="29">
        <f>IF(I216=0,"- - -",I214/I216*100)</f>
        <v>3.2075698648811194E-3</v>
      </c>
      <c r="M214" s="69"/>
    </row>
    <row r="215" spans="1:13" ht="15" thickBot="1" x14ac:dyDescent="0.35">
      <c r="A215" s="68" t="s">
        <v>30</v>
      </c>
      <c r="B215" s="62" t="s">
        <v>223</v>
      </c>
      <c r="C215" s="9">
        <v>0</v>
      </c>
      <c r="D215" s="3">
        <f>IF(C216=0,"- - -",C215/C216*100)</f>
        <v>0</v>
      </c>
      <c r="E215" s="2">
        <v>0</v>
      </c>
      <c r="F215" s="3">
        <f>IF(E216=0,"- - -",E215/E216*100)</f>
        <v>0</v>
      </c>
      <c r="G215" s="2">
        <v>0</v>
      </c>
      <c r="H215" s="3">
        <f>IF(G216=0,"- - -",G215/G216*100)</f>
        <v>0</v>
      </c>
      <c r="I215" s="26">
        <f t="shared" si="20"/>
        <v>0</v>
      </c>
      <c r="J215" s="29">
        <f>IF(I216=0,"- - -",I215/I216*100)</f>
        <v>0</v>
      </c>
      <c r="M215" s="69"/>
    </row>
    <row r="216" spans="1:13" x14ac:dyDescent="0.3">
      <c r="A216" s="161" t="s">
        <v>153</v>
      </c>
      <c r="B216" s="162"/>
      <c r="C216" s="14">
        <f>SUM(C206:C215)</f>
        <v>81149</v>
      </c>
      <c r="D216" s="15">
        <f>IF(C216=0,"- - -",C216/C216*100)</f>
        <v>100</v>
      </c>
      <c r="E216" s="16">
        <f>SUM(E206:E215)</f>
        <v>42142</v>
      </c>
      <c r="F216" s="15">
        <f>IF(E216=0,"- - -",E216/E216*100)</f>
        <v>100</v>
      </c>
      <c r="G216" s="16">
        <f>SUM(G206:G215)</f>
        <v>1414</v>
      </c>
      <c r="H216" s="15">
        <f>IF(G216=0,"- - -",G216/G216*100)</f>
        <v>100</v>
      </c>
      <c r="I216" s="22">
        <f>SUM(I206:I215)</f>
        <v>124705</v>
      </c>
      <c r="J216" s="23">
        <f>IF(I216=0,"- - -",I216/I216*100)</f>
        <v>100</v>
      </c>
      <c r="M216" s="69"/>
    </row>
    <row r="217" spans="1:13" ht="15" thickBot="1" x14ac:dyDescent="0.35">
      <c r="A217" s="163" t="s">
        <v>612</v>
      </c>
      <c r="B217" s="164"/>
      <c r="C217" s="18">
        <f>IF($I216=0,"- - -",C216/$I216*100)</f>
        <v>65.072771741309481</v>
      </c>
      <c r="D217" s="19"/>
      <c r="E217" s="20">
        <f>IF($I216=0,"- - -",E216/$I216*100)</f>
        <v>33.793352311455031</v>
      </c>
      <c r="F217" s="19"/>
      <c r="G217" s="20">
        <f>IF($I216=0,"- - -",G216/$I216*100)</f>
        <v>1.1338759472354758</v>
      </c>
      <c r="H217" s="19"/>
      <c r="I217" s="24">
        <f>IF($I216=0,"- - -",I216/$I216*100)</f>
        <v>100</v>
      </c>
      <c r="J217" s="25"/>
    </row>
    <row r="218" spans="1:13" x14ac:dyDescent="0.3">
      <c r="A218" s="76"/>
    </row>
    <row r="220" spans="1:13" x14ac:dyDescent="0.3">
      <c r="A220" s="51" t="s">
        <v>329</v>
      </c>
      <c r="J220" s="48"/>
      <c r="L220" s="48"/>
    </row>
    <row r="221" spans="1:13" ht="15" thickBot="1" x14ac:dyDescent="0.35"/>
    <row r="222" spans="1:13" ht="14.4" customHeight="1" x14ac:dyDescent="0.3">
      <c r="A222" s="157" t="s">
        <v>208</v>
      </c>
      <c r="B222" s="158"/>
      <c r="C222" s="32" t="s">
        <v>430</v>
      </c>
      <c r="D222" s="33"/>
      <c r="E222" s="33" t="s">
        <v>431</v>
      </c>
      <c r="F222" s="33"/>
      <c r="G222" s="33" t="s">
        <v>559</v>
      </c>
      <c r="H222" s="33"/>
      <c r="I222" s="35" t="s">
        <v>153</v>
      </c>
      <c r="J222" s="36"/>
    </row>
    <row r="223" spans="1:13" ht="15" thickBot="1" x14ac:dyDescent="0.35">
      <c r="A223" s="159"/>
      <c r="B223" s="160"/>
      <c r="C223" s="37" t="s">
        <v>154</v>
      </c>
      <c r="D223" s="38" t="s">
        <v>0</v>
      </c>
      <c r="E223" s="39" t="s">
        <v>154</v>
      </c>
      <c r="F223" s="38" t="s">
        <v>0</v>
      </c>
      <c r="G223" s="39" t="s">
        <v>154</v>
      </c>
      <c r="H223" s="38" t="s">
        <v>0</v>
      </c>
      <c r="I223" s="41" t="s">
        <v>154</v>
      </c>
      <c r="J223" s="42" t="s">
        <v>0</v>
      </c>
    </row>
    <row r="224" spans="1:13" x14ac:dyDescent="0.3">
      <c r="A224" s="67" t="s">
        <v>21</v>
      </c>
      <c r="B224" s="62" t="s">
        <v>223</v>
      </c>
      <c r="C224" s="8">
        <v>17</v>
      </c>
      <c r="D224" s="5">
        <f>IF(C234=0,"- - -",C224/C234*100)</f>
        <v>5.6850483229107442E-2</v>
      </c>
      <c r="E224" s="4">
        <v>42</v>
      </c>
      <c r="F224" s="5">
        <f>IF(E234=0,"- - -",E224/E234*100)</f>
        <v>4.520844321496615E-2</v>
      </c>
      <c r="G224" s="4">
        <v>1</v>
      </c>
      <c r="H224" s="5">
        <f>IF(G234=0,"- - -",G224/G234*100)</f>
        <v>5.2659294365455502E-2</v>
      </c>
      <c r="I224" s="26">
        <f>C224+E224+G224</f>
        <v>60</v>
      </c>
      <c r="J224" s="27">
        <f>IF(I234=0,"- - -",I224/I234*100)</f>
        <v>4.8113547973216791E-2</v>
      </c>
      <c r="M224" s="69"/>
    </row>
    <row r="225" spans="1:13" x14ac:dyDescent="0.3">
      <c r="A225" s="68" t="s">
        <v>22</v>
      </c>
      <c r="B225" s="62" t="s">
        <v>223</v>
      </c>
      <c r="C225" s="9">
        <v>1147</v>
      </c>
      <c r="D225" s="3">
        <f>IF(C234=0,"- - -",C225/C234*100)</f>
        <v>3.8357355449286028</v>
      </c>
      <c r="E225" s="2">
        <v>3032</v>
      </c>
      <c r="F225" s="3">
        <f>IF(E234=0,"- - -",E225/E234*100)</f>
        <v>3.2636190435185086</v>
      </c>
      <c r="G225" s="2">
        <v>88</v>
      </c>
      <c r="H225" s="3">
        <f>IF(G234=0,"- - -",G225/G234*100)</f>
        <v>4.6340179041600846</v>
      </c>
      <c r="I225" s="26">
        <f t="shared" ref="I225:I233" si="21">C225+E225+G225</f>
        <v>4267</v>
      </c>
      <c r="J225" s="29">
        <f>IF(I234=0,"- - -",I225/I234*100)</f>
        <v>3.4216751533619338</v>
      </c>
      <c r="M225" s="69"/>
    </row>
    <row r="226" spans="1:13" x14ac:dyDescent="0.3">
      <c r="A226" s="68" t="s">
        <v>23</v>
      </c>
      <c r="B226" s="62" t="s">
        <v>223</v>
      </c>
      <c r="C226" s="9">
        <v>5259</v>
      </c>
      <c r="D226" s="3">
        <f>IF(C234=0,"- - -",C226/C234*100)</f>
        <v>17.586864194228006</v>
      </c>
      <c r="E226" s="2">
        <v>15251</v>
      </c>
      <c r="F226" s="3">
        <f>IF(E234=0,"- - -",E226/E234*100)</f>
        <v>16.416046844558302</v>
      </c>
      <c r="G226" s="2">
        <v>322</v>
      </c>
      <c r="H226" s="3">
        <f>IF(G234=0,"- - -",G226/G234*100)</f>
        <v>16.95629278567667</v>
      </c>
      <c r="I226" s="26">
        <f t="shared" si="21"/>
        <v>20832</v>
      </c>
      <c r="J226" s="29">
        <f>IF(I234=0,"- - -",I226/I234*100)</f>
        <v>16.705023856300873</v>
      </c>
      <c r="M226" s="69"/>
    </row>
    <row r="227" spans="1:13" x14ac:dyDescent="0.3">
      <c r="A227" s="68" t="s">
        <v>24</v>
      </c>
      <c r="B227" s="62" t="s">
        <v>223</v>
      </c>
      <c r="C227" s="9">
        <v>10877</v>
      </c>
      <c r="D227" s="3">
        <f>IF(C234=0,"- - -",C227/C234*100)</f>
        <v>36.374276828411865</v>
      </c>
      <c r="E227" s="2">
        <v>34577</v>
      </c>
      <c r="F227" s="3">
        <f>IF(E234=0,"- - -",E227/E234*100)</f>
        <v>37.218389072473443</v>
      </c>
      <c r="G227" s="2">
        <v>637</v>
      </c>
      <c r="H227" s="3">
        <f>IF(G234=0,"- - -",G227/G234*100)</f>
        <v>33.543970510795155</v>
      </c>
      <c r="I227" s="26">
        <f t="shared" si="21"/>
        <v>46091</v>
      </c>
      <c r="J227" s="29">
        <f>IF(I234=0,"- - -",I227/I234*100)</f>
        <v>36.960025660558919</v>
      </c>
      <c r="M227" s="69"/>
    </row>
    <row r="228" spans="1:13" x14ac:dyDescent="0.3">
      <c r="A228" s="68" t="s">
        <v>25</v>
      </c>
      <c r="B228" s="62" t="s">
        <v>223</v>
      </c>
      <c r="C228" s="9">
        <v>8471</v>
      </c>
      <c r="D228" s="3">
        <f>IF(C234=0,"- - -",C228/C234*100)</f>
        <v>28.328261378457007</v>
      </c>
      <c r="E228" s="2">
        <v>27271</v>
      </c>
      <c r="F228" s="3">
        <f>IF(E234=0,"- - -",E228/E234*100)</f>
        <v>29.354272736079569</v>
      </c>
      <c r="G228" s="2">
        <v>550</v>
      </c>
      <c r="H228" s="3">
        <f>IF(G234=0,"- - -",G228/G234*100)</f>
        <v>28.962611901000528</v>
      </c>
      <c r="I228" s="26">
        <f t="shared" si="21"/>
        <v>36292</v>
      </c>
      <c r="J228" s="29">
        <f>IF(I234=0,"- - -",I228/I234*100)</f>
        <v>29.102281384066398</v>
      </c>
      <c r="M228" s="69"/>
    </row>
    <row r="229" spans="1:13" x14ac:dyDescent="0.3">
      <c r="A229" s="68" t="s">
        <v>26</v>
      </c>
      <c r="B229" s="62" t="s">
        <v>223</v>
      </c>
      <c r="C229" s="9">
        <v>3473</v>
      </c>
      <c r="D229" s="3">
        <f>IF(C234=0,"- - -",C229/C234*100)</f>
        <v>11.614219309099422</v>
      </c>
      <c r="E229" s="2">
        <v>10869</v>
      </c>
      <c r="F229" s="3">
        <f>IF(E234=0,"- - -",E229/E234*100)</f>
        <v>11.699299269130169</v>
      </c>
      <c r="G229" s="2">
        <v>255</v>
      </c>
      <c r="H229" s="3">
        <f>IF(G234=0,"- - -",G229/G234*100)</f>
        <v>13.428120063191153</v>
      </c>
      <c r="I229" s="26">
        <f t="shared" si="21"/>
        <v>14597</v>
      </c>
      <c r="J229" s="29">
        <f>IF(I234=0,"- - -",I229/I234*100)</f>
        <v>11.705224329417426</v>
      </c>
      <c r="M229" s="69"/>
    </row>
    <row r="230" spans="1:13" x14ac:dyDescent="0.3">
      <c r="A230" s="68" t="s">
        <v>27</v>
      </c>
      <c r="B230" s="62" t="s">
        <v>223</v>
      </c>
      <c r="C230" s="9">
        <v>635</v>
      </c>
      <c r="D230" s="3">
        <f>IF(C234=0,"- - -",C230/C234*100)</f>
        <v>2.1235327559107784</v>
      </c>
      <c r="E230" s="2">
        <v>1787</v>
      </c>
      <c r="F230" s="3">
        <f>IF(E234=0,"- - -",E230/E234*100)</f>
        <v>1.9235116196462978</v>
      </c>
      <c r="G230" s="2">
        <v>43</v>
      </c>
      <c r="H230" s="3">
        <f>IF(G234=0,"- - -",G230/G234*100)</f>
        <v>2.2643496577145865</v>
      </c>
      <c r="I230" s="26">
        <f t="shared" si="21"/>
        <v>2465</v>
      </c>
      <c r="J230" s="29">
        <f>IF(I234=0,"- - -",I230/I234*100)</f>
        <v>1.9766649292329896</v>
      </c>
      <c r="M230" s="69"/>
    </row>
    <row r="231" spans="1:13" x14ac:dyDescent="0.3">
      <c r="A231" s="68" t="s">
        <v>28</v>
      </c>
      <c r="B231" s="62" t="s">
        <v>223</v>
      </c>
      <c r="C231" s="9">
        <v>23</v>
      </c>
      <c r="D231" s="3">
        <f>IF(C234=0,"- - -",C231/C234*100)</f>
        <v>7.6915359662910077E-2</v>
      </c>
      <c r="E231" s="2">
        <v>71</v>
      </c>
      <c r="F231" s="3">
        <f>IF(E234=0,"- - -",E231/E234*100)</f>
        <v>7.6423796863395149E-2</v>
      </c>
      <c r="G231" s="2">
        <v>3</v>
      </c>
      <c r="H231" s="3">
        <f>IF(G234=0,"- - -",G231/G234*100)</f>
        <v>0.15797788309636651</v>
      </c>
      <c r="I231" s="26">
        <f t="shared" si="21"/>
        <v>97</v>
      </c>
      <c r="J231" s="29">
        <f>IF(I234=0,"- - -",I231/I234*100)</f>
        <v>7.7783569223367141E-2</v>
      </c>
      <c r="M231" s="69"/>
    </row>
    <row r="232" spans="1:13" x14ac:dyDescent="0.3">
      <c r="A232" s="68" t="s">
        <v>29</v>
      </c>
      <c r="B232" s="62" t="s">
        <v>223</v>
      </c>
      <c r="C232" s="9">
        <v>1</v>
      </c>
      <c r="D232" s="3">
        <f>IF(C234=0,"- - -",C232/C234*100)</f>
        <v>3.3441460723004379E-3</v>
      </c>
      <c r="E232" s="2">
        <v>3</v>
      </c>
      <c r="F232" s="3">
        <f>IF(E234=0,"- - -",E232/E234*100)</f>
        <v>3.2291745153547251E-3</v>
      </c>
      <c r="G232" s="2">
        <v>0</v>
      </c>
      <c r="H232" s="3">
        <f>IF(G234=0,"- - -",G232/G234*100)</f>
        <v>0</v>
      </c>
      <c r="I232" s="26">
        <f t="shared" si="21"/>
        <v>4</v>
      </c>
      <c r="J232" s="29">
        <f>IF(I234=0,"- - -",I232/I234*100)</f>
        <v>3.2075698648811194E-3</v>
      </c>
      <c r="M232" s="69"/>
    </row>
    <row r="233" spans="1:13" ht="15" thickBot="1" x14ac:dyDescent="0.35">
      <c r="A233" s="68" t="s">
        <v>30</v>
      </c>
      <c r="B233" s="62" t="s">
        <v>223</v>
      </c>
      <c r="C233" s="9">
        <v>0</v>
      </c>
      <c r="D233" s="3">
        <f>IF(C234=0,"- - -",C233/C234*100)</f>
        <v>0</v>
      </c>
      <c r="E233" s="2">
        <v>0</v>
      </c>
      <c r="F233" s="3">
        <f>IF(E234=0,"- - -",E233/E234*100)</f>
        <v>0</v>
      </c>
      <c r="G233" s="2">
        <v>0</v>
      </c>
      <c r="H233" s="3">
        <f>IF(G234=0,"- - -",G233/G234*100)</f>
        <v>0</v>
      </c>
      <c r="I233" s="26">
        <f t="shared" si="21"/>
        <v>0</v>
      </c>
      <c r="J233" s="29">
        <f>IF(I234=0,"- - -",I233/I234*100)</f>
        <v>0</v>
      </c>
      <c r="M233" s="69"/>
    </row>
    <row r="234" spans="1:13" x14ac:dyDescent="0.3">
      <c r="A234" s="161" t="s">
        <v>153</v>
      </c>
      <c r="B234" s="162"/>
      <c r="C234" s="14">
        <f>SUM(C224:C233)</f>
        <v>29903</v>
      </c>
      <c r="D234" s="15">
        <f>IF(C234=0,"- - -",C234/C234*100)</f>
        <v>100</v>
      </c>
      <c r="E234" s="16">
        <f>SUM(E224:E233)</f>
        <v>92903</v>
      </c>
      <c r="F234" s="15">
        <f>IF(E234=0,"- - -",E234/E234*100)</f>
        <v>100</v>
      </c>
      <c r="G234" s="16">
        <f>SUM(G224:G233)</f>
        <v>1899</v>
      </c>
      <c r="H234" s="15">
        <f>IF(G234=0,"- - -",G234/G234*100)</f>
        <v>100</v>
      </c>
      <c r="I234" s="22">
        <f>SUM(I224:I233)</f>
        <v>124705</v>
      </c>
      <c r="J234" s="23">
        <f>IF(I234=0,"- - -",I234/I234*100)</f>
        <v>100</v>
      </c>
      <c r="M234" s="69"/>
    </row>
    <row r="235" spans="1:13" ht="15" thickBot="1" x14ac:dyDescent="0.35">
      <c r="A235" s="163" t="s">
        <v>611</v>
      </c>
      <c r="B235" s="164"/>
      <c r="C235" s="18">
        <f>IF($I234=0,"- - -",C234/$I234*100)</f>
        <v>23.978990417385031</v>
      </c>
      <c r="D235" s="19"/>
      <c r="E235" s="20">
        <f>IF($I234=0,"- - -",E234/$I234*100)</f>
        <v>74.498215789262659</v>
      </c>
      <c r="F235" s="19"/>
      <c r="G235" s="20">
        <f>IF($I234=0,"- - -",G234/$I234*100)</f>
        <v>1.5227937933523115</v>
      </c>
      <c r="H235" s="19"/>
      <c r="I235" s="24">
        <f>IF($I234=0,"- - -",I234/$I234*100)</f>
        <v>100</v>
      </c>
      <c r="J235" s="25"/>
    </row>
    <row r="238" spans="1:13" x14ac:dyDescent="0.3">
      <c r="A238" s="49" t="s">
        <v>308</v>
      </c>
      <c r="J238" s="48"/>
      <c r="L238" s="48"/>
    </row>
    <row r="239" spans="1:13" ht="15" thickBot="1" x14ac:dyDescent="0.35"/>
    <row r="240" spans="1:13" ht="14.4" customHeight="1" x14ac:dyDescent="0.3">
      <c r="A240" s="157" t="s">
        <v>208</v>
      </c>
      <c r="B240" s="158"/>
      <c r="C240" s="32" t="s">
        <v>323</v>
      </c>
      <c r="D240" s="33"/>
      <c r="E240" s="33" t="s">
        <v>324</v>
      </c>
      <c r="F240" s="33"/>
      <c r="G240" s="35" t="s">
        <v>153</v>
      </c>
      <c r="H240" s="36"/>
    </row>
    <row r="241" spans="1:11" ht="15" thickBot="1" x14ac:dyDescent="0.35">
      <c r="A241" s="159"/>
      <c r="B241" s="160"/>
      <c r="C241" s="37" t="s">
        <v>154</v>
      </c>
      <c r="D241" s="38" t="s">
        <v>0</v>
      </c>
      <c r="E241" s="39" t="s">
        <v>154</v>
      </c>
      <c r="F241" s="38" t="s">
        <v>0</v>
      </c>
      <c r="G241" s="41" t="s">
        <v>154</v>
      </c>
      <c r="H241" s="42" t="s">
        <v>0</v>
      </c>
    </row>
    <row r="242" spans="1:11" x14ac:dyDescent="0.3">
      <c r="A242" s="67" t="s">
        <v>21</v>
      </c>
      <c r="B242" s="62" t="s">
        <v>223</v>
      </c>
      <c r="C242" s="8">
        <v>0</v>
      </c>
      <c r="D242" s="5">
        <f>IF(C252=0,"- - -",C242/C252*100)</f>
        <v>0</v>
      </c>
      <c r="E242" s="4">
        <v>60</v>
      </c>
      <c r="F242" s="5">
        <f>IF(E252=0,"- - -",E242/E252*100)</f>
        <v>4.7441330887469164E-2</v>
      </c>
      <c r="G242" s="26">
        <f>C242+E242</f>
        <v>60</v>
      </c>
      <c r="H242" s="27">
        <f>IF(G252=0,"- - -",G242/G252*100)</f>
        <v>4.725414064407394E-2</v>
      </c>
      <c r="K242" s="69"/>
    </row>
    <row r="243" spans="1:11" x14ac:dyDescent="0.3">
      <c r="A243" s="68" t="s">
        <v>22</v>
      </c>
      <c r="B243" s="62" t="s">
        <v>223</v>
      </c>
      <c r="C243" s="9">
        <v>18</v>
      </c>
      <c r="D243" s="3">
        <f>IF(C252=0,"- - -",C243/C252*100)</f>
        <v>3.5928143712574849</v>
      </c>
      <c r="E243" s="2">
        <v>4282</v>
      </c>
      <c r="F243" s="3">
        <f>IF(E252=0,"- - -",E243/E252*100)</f>
        <v>3.3857296476690495</v>
      </c>
      <c r="G243" s="26">
        <f t="shared" ref="G243:G251" si="22">C243+E243</f>
        <v>4300</v>
      </c>
      <c r="H243" s="29">
        <f>IF(G252=0,"- - -",G243/G252*100)</f>
        <v>3.3865467461586323</v>
      </c>
      <c r="K243" s="69"/>
    </row>
    <row r="244" spans="1:11" x14ac:dyDescent="0.3">
      <c r="A244" s="68" t="s">
        <v>23</v>
      </c>
      <c r="B244" s="62" t="s">
        <v>223</v>
      </c>
      <c r="C244" s="9">
        <v>89</v>
      </c>
      <c r="D244" s="3">
        <f>IF(C252=0,"- - -",C244/C252*100)</f>
        <v>17.764471057884233</v>
      </c>
      <c r="E244" s="2">
        <v>21034</v>
      </c>
      <c r="F244" s="3">
        <f>IF(E252=0,"- - -",E244/E252*100)</f>
        <v>16.631349231450439</v>
      </c>
      <c r="G244" s="26">
        <f t="shared" si="22"/>
        <v>21123</v>
      </c>
      <c r="H244" s="29">
        <f>IF(G252=0,"- - -",G244/G252*100)</f>
        <v>16.635820213746229</v>
      </c>
      <c r="K244" s="69"/>
    </row>
    <row r="245" spans="1:11" x14ac:dyDescent="0.3">
      <c r="A245" s="68" t="s">
        <v>24</v>
      </c>
      <c r="B245" s="62" t="s">
        <v>223</v>
      </c>
      <c r="C245" s="9">
        <v>163</v>
      </c>
      <c r="D245" s="3">
        <f>IF(C252=0,"- - -",C245/C252*100)</f>
        <v>32.534930139720558</v>
      </c>
      <c r="E245" s="2">
        <v>46653</v>
      </c>
      <c r="F245" s="3">
        <f>IF(E252=0,"- - -",E245/E252*100)</f>
        <v>36.888006831551643</v>
      </c>
      <c r="G245" s="26">
        <f t="shared" si="22"/>
        <v>46816</v>
      </c>
      <c r="H245" s="29">
        <f>IF(G252=0,"- - -",G245/G252*100)</f>
        <v>36.870830806549428</v>
      </c>
      <c r="K245" s="69"/>
    </row>
    <row r="246" spans="1:11" x14ac:dyDescent="0.3">
      <c r="A246" s="68" t="s">
        <v>25</v>
      </c>
      <c r="B246" s="62" t="s">
        <v>223</v>
      </c>
      <c r="C246" s="9">
        <v>140</v>
      </c>
      <c r="D246" s="3">
        <f>IF(C252=0,"- - -",C246/C252*100)</f>
        <v>27.944111776447105</v>
      </c>
      <c r="E246" s="2">
        <v>36920</v>
      </c>
      <c r="F246" s="3">
        <f>IF(E252=0,"- - -",E246/E252*100)</f>
        <v>29.192232272756023</v>
      </c>
      <c r="G246" s="26">
        <f t="shared" si="22"/>
        <v>37060</v>
      </c>
      <c r="H246" s="29">
        <f>IF(G252=0,"- - -",G246/G252*100)</f>
        <v>29.187307537823003</v>
      </c>
      <c r="K246" s="69"/>
    </row>
    <row r="247" spans="1:11" x14ac:dyDescent="0.3">
      <c r="A247" s="68" t="s">
        <v>26</v>
      </c>
      <c r="B247" s="62" t="s">
        <v>223</v>
      </c>
      <c r="C247" s="9">
        <v>75</v>
      </c>
      <c r="D247" s="3">
        <f>IF(C252=0,"- - -",C247/C252*100)</f>
        <v>14.97005988023952</v>
      </c>
      <c r="E247" s="2">
        <v>14895</v>
      </c>
      <c r="F247" s="3">
        <f>IF(E252=0,"- - -",E247/E252*100)</f>
        <v>11.777310392814218</v>
      </c>
      <c r="G247" s="26">
        <f t="shared" si="22"/>
        <v>14970</v>
      </c>
      <c r="H247" s="29">
        <f>IF(G252=0,"- - -",G247/G252*100)</f>
        <v>11.789908090696448</v>
      </c>
      <c r="K247" s="69"/>
    </row>
    <row r="248" spans="1:11" x14ac:dyDescent="0.3">
      <c r="A248" s="68" t="s">
        <v>27</v>
      </c>
      <c r="B248" s="62" t="s">
        <v>223</v>
      </c>
      <c r="C248" s="9">
        <v>15</v>
      </c>
      <c r="D248" s="3">
        <f>IF(C252=0,"- - -",C248/C252*100)</f>
        <v>2.9940119760479043</v>
      </c>
      <c r="E248" s="2">
        <v>2517</v>
      </c>
      <c r="F248" s="3">
        <f>IF(E252=0,"- - -",E248/E252*100)</f>
        <v>1.9901638307293315</v>
      </c>
      <c r="G248" s="26">
        <f t="shared" si="22"/>
        <v>2532</v>
      </c>
      <c r="H248" s="29">
        <f>IF(G252=0,"- - -",G248/G252*100)</f>
        <v>1.9941247351799203</v>
      </c>
      <c r="K248" s="69"/>
    </row>
    <row r="249" spans="1:11" x14ac:dyDescent="0.3">
      <c r="A249" s="68" t="s">
        <v>28</v>
      </c>
      <c r="B249" s="62" t="s">
        <v>223</v>
      </c>
      <c r="C249" s="9">
        <v>1</v>
      </c>
      <c r="D249" s="3">
        <f>IF(C252=0,"- - -",C249/C252*100)</f>
        <v>0.19960079840319359</v>
      </c>
      <c r="E249" s="2">
        <v>106</v>
      </c>
      <c r="F249" s="3">
        <f>IF(E252=0,"- - -",E249/E252*100)</f>
        <v>8.3813017901195525E-2</v>
      </c>
      <c r="G249" s="26">
        <f t="shared" si="22"/>
        <v>107</v>
      </c>
      <c r="H249" s="29">
        <f>IF(G252=0,"- - -",G249/G252*100)</f>
        <v>8.4269884148598512E-2</v>
      </c>
      <c r="K249" s="69"/>
    </row>
    <row r="250" spans="1:11" x14ac:dyDescent="0.3">
      <c r="A250" s="68" t="s">
        <v>29</v>
      </c>
      <c r="B250" s="62" t="s">
        <v>223</v>
      </c>
      <c r="C250" s="9">
        <v>0</v>
      </c>
      <c r="D250" s="3">
        <f>IF(C252=0,"- - -",C250/C252*100)</f>
        <v>0</v>
      </c>
      <c r="E250" s="2">
        <v>5</v>
      </c>
      <c r="F250" s="3">
        <f>IF(E252=0,"- - -",E250/E252*100)</f>
        <v>3.9534442406224304E-3</v>
      </c>
      <c r="G250" s="26">
        <f t="shared" si="22"/>
        <v>5</v>
      </c>
      <c r="H250" s="29">
        <f>IF(G252=0,"- - -",G250/G252*100)</f>
        <v>3.937845053672828E-3</v>
      </c>
      <c r="K250" s="69"/>
    </row>
    <row r="251" spans="1:11" ht="15" thickBot="1" x14ac:dyDescent="0.35">
      <c r="A251" s="68" t="s">
        <v>30</v>
      </c>
      <c r="B251" s="62" t="s">
        <v>223</v>
      </c>
      <c r="C251" s="9">
        <v>0</v>
      </c>
      <c r="D251" s="3">
        <f>IF(C252=0,"- - -",C251/C252*100)</f>
        <v>0</v>
      </c>
      <c r="E251" s="2">
        <v>0</v>
      </c>
      <c r="F251" s="3">
        <f>IF(E252=0,"- - -",E251/E252*100)</f>
        <v>0</v>
      </c>
      <c r="G251" s="26">
        <f t="shared" si="22"/>
        <v>0</v>
      </c>
      <c r="H251" s="29">
        <f>IF(G252=0,"- - -",G251/G252*100)</f>
        <v>0</v>
      </c>
      <c r="K251" s="69"/>
    </row>
    <row r="252" spans="1:11" x14ac:dyDescent="0.3">
      <c r="A252" s="161" t="s">
        <v>153</v>
      </c>
      <c r="B252" s="162"/>
      <c r="C252" s="14">
        <f>SUM(C242:C251)</f>
        <v>501</v>
      </c>
      <c r="D252" s="15">
        <f>IF(C252=0,"- - -",C252/C252*100)</f>
        <v>100</v>
      </c>
      <c r="E252" s="16">
        <f>SUM(E242:E251)</f>
        <v>126472</v>
      </c>
      <c r="F252" s="15">
        <f>IF(E252=0,"- - -",E252/E252*100)</f>
        <v>100</v>
      </c>
      <c r="G252" s="22">
        <f>SUM(G242:G251)</f>
        <v>126973</v>
      </c>
      <c r="H252" s="23">
        <f>IF(G252=0,"- - -",G252/G252*100)</f>
        <v>100</v>
      </c>
      <c r="K252" s="69"/>
    </row>
    <row r="253" spans="1:11" ht="15" thickBot="1" x14ac:dyDescent="0.35">
      <c r="A253" s="163" t="s">
        <v>322</v>
      </c>
      <c r="B253" s="164"/>
      <c r="C253" s="18">
        <f>IF($G252=0,"- - -",C252/$G252*100)</f>
        <v>0.39457207437801733</v>
      </c>
      <c r="D253" s="19"/>
      <c r="E253" s="20">
        <f>IF($G252=0,"- - -",E252/$G252*100)</f>
        <v>99.605427925621981</v>
      </c>
      <c r="F253" s="19"/>
      <c r="G253" s="24">
        <f>IF($G252=0,"- - -",G252/$G252*100)</f>
        <v>100</v>
      </c>
      <c r="H253" s="25"/>
    </row>
  </sheetData>
  <sheetProtection sheet="1" objects="1" scenarios="1"/>
  <mergeCells count="56">
    <mergeCell ref="S73:T73"/>
    <mergeCell ref="W73:X73"/>
    <mergeCell ref="U73:V73"/>
    <mergeCell ref="Y73:Z73"/>
    <mergeCell ref="Q78:R78"/>
    <mergeCell ref="S78:T78"/>
    <mergeCell ref="A240:B241"/>
    <mergeCell ref="A252:B252"/>
    <mergeCell ref="A253:B253"/>
    <mergeCell ref="A204:B205"/>
    <mergeCell ref="A216:B216"/>
    <mergeCell ref="A217:B217"/>
    <mergeCell ref="A222:B223"/>
    <mergeCell ref="A234:B234"/>
    <mergeCell ref="A235:B235"/>
    <mergeCell ref="A199:B199"/>
    <mergeCell ref="A132:B133"/>
    <mergeCell ref="A144:B144"/>
    <mergeCell ref="A145:B145"/>
    <mergeCell ref="A150:B151"/>
    <mergeCell ref="A162:B162"/>
    <mergeCell ref="A163:B163"/>
    <mergeCell ref="A168:B169"/>
    <mergeCell ref="A180:B180"/>
    <mergeCell ref="A181:B181"/>
    <mergeCell ref="A186:B187"/>
    <mergeCell ref="A198:B198"/>
    <mergeCell ref="A182:E182"/>
    <mergeCell ref="A146:E146"/>
    <mergeCell ref="A127:B127"/>
    <mergeCell ref="A60:B61"/>
    <mergeCell ref="A72:B72"/>
    <mergeCell ref="A73:B73"/>
    <mergeCell ref="A78:B79"/>
    <mergeCell ref="A90:B90"/>
    <mergeCell ref="A91:B91"/>
    <mergeCell ref="A96:B97"/>
    <mergeCell ref="A108:B108"/>
    <mergeCell ref="A109:B109"/>
    <mergeCell ref="A114:B115"/>
    <mergeCell ref="A126:B126"/>
    <mergeCell ref="A110:D110"/>
    <mergeCell ref="AA55:AB55"/>
    <mergeCell ref="A1:B1"/>
    <mergeCell ref="A6:B7"/>
    <mergeCell ref="A18:B18"/>
    <mergeCell ref="A19:B19"/>
    <mergeCell ref="A24:B25"/>
    <mergeCell ref="A36:B36"/>
    <mergeCell ref="A37:B37"/>
    <mergeCell ref="A42:B43"/>
    <mergeCell ref="A54:B54"/>
    <mergeCell ref="A55:B55"/>
    <mergeCell ref="Y55:Z55"/>
    <mergeCell ref="J1:O1"/>
    <mergeCell ref="A38:D38"/>
  </mergeCells>
  <hyperlinks>
    <hyperlink ref="A1:B1" location="Index!B5" display="Index (klikken)"/>
    <hyperlink ref="J1" location="'GR enkelvoudig'!J84" display="Grafiek: verdeling van de leeftijd van de moeder"/>
    <hyperlink ref="J1:M1" location="'GR enkelvoudig'!B58" display="Grafiek: verdeling van de leeftijd van de moeder"/>
    <hyperlink ref="A38" location="'GR Province H'!B36" display="Graphique : âge de la mère et province de l'hôpital"/>
    <hyperlink ref="A146" location="'GR Siblings'!B60" display="Grafiek: siblings over leeftijd van de moeder"/>
    <hyperlink ref="A182:D182" location="'GR Bevallingswijze'!B60" display="Grafiek: bevallingswijze over leeftijd van de moeder"/>
    <hyperlink ref="J1:O1" location="'GR simples'!B58" display="Graphique : distribution du nombre d'accouchements par âge de la mère"/>
    <hyperlink ref="A110:D110" location="'GR Poids de naissance'!B32" display="Graphique : poids de naissance et âge de la mère"/>
    <hyperlink ref="A182:E182" location="'GR Mode d''accouchement'!B60" display="Graphique: mode d'accouchement selon l'âge de la mère"/>
    <hyperlink ref="A146:D146" location="'GR Grossesse multiple'!B60" display="Graphique : grossesse multiple selon l'âge de la mère"/>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I281"/>
  <sheetViews>
    <sheetView showGridLines="0" zoomScale="90" zoomScaleNormal="90" workbookViewId="0">
      <pane ySplit="2" topLeftCell="A3" activePane="bottomLeft" state="frozen"/>
      <selection activeCell="H1" sqref="H1:M1"/>
      <selection pane="bottomLeft" activeCell="A3" sqref="A3"/>
    </sheetView>
  </sheetViews>
  <sheetFormatPr baseColWidth="10" defaultRowHeight="14.4" x14ac:dyDescent="0.3"/>
  <cols>
    <col min="1" max="1" width="14.109375" customWidth="1"/>
    <col min="2" max="2" width="8.88671875" customWidth="1"/>
    <col min="3" max="52" width="9.77734375" customWidth="1"/>
  </cols>
  <sheetData>
    <row r="1" spans="1:18" ht="18" x14ac:dyDescent="0.35">
      <c r="A1" s="186" t="s">
        <v>114</v>
      </c>
      <c r="B1" s="186"/>
      <c r="C1" s="56" t="s">
        <v>434</v>
      </c>
      <c r="D1" s="57"/>
      <c r="E1" s="57"/>
      <c r="F1" s="57"/>
      <c r="G1" s="57"/>
      <c r="H1" s="58"/>
      <c r="I1" s="58"/>
      <c r="J1" s="117"/>
      <c r="L1" s="154" t="s">
        <v>596</v>
      </c>
      <c r="M1" s="154"/>
      <c r="N1" s="154"/>
      <c r="O1" s="154"/>
      <c r="P1" s="154"/>
      <c r="Q1" s="137"/>
      <c r="R1" s="137"/>
    </row>
    <row r="2" spans="1:18" ht="14.4" customHeight="1" x14ac:dyDescent="0.3"/>
    <row r="3" spans="1:18" x14ac:dyDescent="0.3">
      <c r="C3" s="64"/>
    </row>
    <row r="4" spans="1:18" x14ac:dyDescent="0.3">
      <c r="A4" s="49" t="s">
        <v>435</v>
      </c>
      <c r="J4" s="48"/>
      <c r="L4" s="48"/>
    </row>
    <row r="5" spans="1:18" ht="15" thickBot="1" x14ac:dyDescent="0.35"/>
    <row r="6" spans="1:18" x14ac:dyDescent="0.3">
      <c r="A6" s="157" t="s">
        <v>436</v>
      </c>
      <c r="B6" s="158"/>
      <c r="C6" s="32" t="s">
        <v>377</v>
      </c>
      <c r="D6" s="33"/>
      <c r="E6" s="33" t="s">
        <v>378</v>
      </c>
      <c r="F6" s="33"/>
      <c r="G6" s="33" t="s">
        <v>379</v>
      </c>
      <c r="H6" s="33"/>
      <c r="I6" s="35" t="s">
        <v>153</v>
      </c>
      <c r="J6" s="36"/>
    </row>
    <row r="7" spans="1:18" ht="15" thickBot="1" x14ac:dyDescent="0.35">
      <c r="A7" s="159"/>
      <c r="B7" s="160"/>
      <c r="C7" s="37" t="s">
        <v>154</v>
      </c>
      <c r="D7" s="38" t="s">
        <v>0</v>
      </c>
      <c r="E7" s="39" t="s">
        <v>154</v>
      </c>
      <c r="F7" s="38" t="s">
        <v>0</v>
      </c>
      <c r="G7" s="39" t="s">
        <v>154</v>
      </c>
      <c r="H7" s="38" t="s">
        <v>0</v>
      </c>
      <c r="I7" s="41" t="s">
        <v>154</v>
      </c>
      <c r="J7" s="42" t="s">
        <v>0</v>
      </c>
    </row>
    <row r="8" spans="1:18" x14ac:dyDescent="0.3">
      <c r="A8" s="59" t="s">
        <v>42</v>
      </c>
      <c r="B8" s="62" t="s">
        <v>41</v>
      </c>
      <c r="C8" s="8">
        <v>57</v>
      </c>
      <c r="D8" s="5">
        <f>IF(C20=0,"- - -",C8/C20*100)</f>
        <v>8.7034859751721608E-2</v>
      </c>
      <c r="E8" s="4">
        <v>39</v>
      </c>
      <c r="F8" s="5">
        <f>IF(E20=0,"- - -",E8/E20*100)</f>
        <v>0.15397370602866278</v>
      </c>
      <c r="G8" s="4">
        <v>36</v>
      </c>
      <c r="H8" s="5">
        <f>IF(G20=0,"- - -",G8/G20*100)</f>
        <v>9.9574044365768652E-2</v>
      </c>
      <c r="I8" s="26">
        <f>C8+E8+G8</f>
        <v>132</v>
      </c>
      <c r="J8" s="27">
        <f>IF(I20=0,"- - -",I8/I20*100)</f>
        <v>0.10395829067368122</v>
      </c>
      <c r="M8" s="69"/>
    </row>
    <row r="9" spans="1:18" x14ac:dyDescent="0.3">
      <c r="A9" s="60" t="s">
        <v>31</v>
      </c>
      <c r="B9" s="62" t="s">
        <v>41</v>
      </c>
      <c r="C9" s="9">
        <v>271</v>
      </c>
      <c r="D9" s="3">
        <f>IF(C20=0,"- - -",C9/C20*100)</f>
        <v>0.41379731566169398</v>
      </c>
      <c r="E9" s="2">
        <v>135</v>
      </c>
      <c r="F9" s="3">
        <f>IF(E20=0,"- - -",E9/E20*100)</f>
        <v>0.53298590548383273</v>
      </c>
      <c r="G9" s="2">
        <v>131</v>
      </c>
      <c r="H9" s="3">
        <f>IF(G20=0,"- - -",G9/G20*100)</f>
        <v>0.36233888366432482</v>
      </c>
      <c r="I9" s="26">
        <f t="shared" ref="I9:I19" si="0">C9+E9+G9</f>
        <v>537</v>
      </c>
      <c r="J9" s="29">
        <f>IF(I20=0,"- - -",I9/I20*100)</f>
        <v>0.42292122796793047</v>
      </c>
      <c r="M9" s="69"/>
    </row>
    <row r="10" spans="1:18" x14ac:dyDescent="0.3">
      <c r="A10" s="60" t="s">
        <v>32</v>
      </c>
      <c r="B10" s="62" t="s">
        <v>41</v>
      </c>
      <c r="C10" s="9">
        <v>389</v>
      </c>
      <c r="D10" s="3">
        <f>IF(C20=0,"- - -",C10/C20*100)</f>
        <v>0.59397474462139832</v>
      </c>
      <c r="E10" s="2">
        <v>216</v>
      </c>
      <c r="F10" s="3">
        <f>IF(E20=0,"- - -",E10/E20*100)</f>
        <v>0.85277744877413253</v>
      </c>
      <c r="G10" s="2">
        <v>232</v>
      </c>
      <c r="H10" s="3">
        <f>IF(G20=0,"- - -",G10/G20*100)</f>
        <v>0.64169939702384249</v>
      </c>
      <c r="I10" s="26">
        <f t="shared" si="0"/>
        <v>837</v>
      </c>
      <c r="J10" s="29">
        <f>IF(I20=0,"- - -",I10/I20*100)</f>
        <v>0.65919007040811506</v>
      </c>
      <c r="M10" s="69"/>
    </row>
    <row r="11" spans="1:18" x14ac:dyDescent="0.3">
      <c r="A11" s="60" t="s">
        <v>35</v>
      </c>
      <c r="B11" s="62" t="s">
        <v>41</v>
      </c>
      <c r="C11" s="9">
        <v>845</v>
      </c>
      <c r="D11" s="3">
        <f>IF(C20=0,"- - -",C11/C20*100)</f>
        <v>1.2902536226351713</v>
      </c>
      <c r="E11" s="2">
        <v>403</v>
      </c>
      <c r="F11" s="3">
        <f>IF(E20=0,"- - -",E11/E20*100)</f>
        <v>1.591061628962849</v>
      </c>
      <c r="G11" s="2">
        <v>531</v>
      </c>
      <c r="H11" s="3">
        <f>IF(G20=0,"- - -",G11/G20*100)</f>
        <v>1.4687171543950877</v>
      </c>
      <c r="I11" s="26">
        <f t="shared" si="0"/>
        <v>1779</v>
      </c>
      <c r="J11" s="29">
        <f>IF(I20=0,"- - -",I11/I20*100)</f>
        <v>1.4010742356702945</v>
      </c>
      <c r="M11" s="69"/>
    </row>
    <row r="12" spans="1:18" x14ac:dyDescent="0.3">
      <c r="A12" s="60" t="s">
        <v>33</v>
      </c>
      <c r="B12" s="62" t="s">
        <v>41</v>
      </c>
      <c r="C12" s="9">
        <v>2801</v>
      </c>
      <c r="D12" s="3">
        <f>IF(C20=0,"- - -",C12/C20*100)</f>
        <v>4.2769235467468807</v>
      </c>
      <c r="E12" s="2">
        <v>1131</v>
      </c>
      <c r="F12" s="3">
        <f>IF(E20=0,"- - -",E12/E20*100)</f>
        <v>4.4652374748312216</v>
      </c>
      <c r="G12" s="2">
        <v>1927</v>
      </c>
      <c r="H12" s="3">
        <f>IF(G20=0,"- - -",G12/G20*100)</f>
        <v>5.32997731924545</v>
      </c>
      <c r="I12" s="26">
        <f t="shared" si="0"/>
        <v>5859</v>
      </c>
      <c r="J12" s="29">
        <f>IF(I20=0,"- - -",I12/I20*100)</f>
        <v>4.614330492856805</v>
      </c>
      <c r="M12" s="69"/>
    </row>
    <row r="13" spans="1:18" x14ac:dyDescent="0.3">
      <c r="A13" s="60" t="s">
        <v>34</v>
      </c>
      <c r="B13" s="62" t="s">
        <v>41</v>
      </c>
      <c r="C13" s="9">
        <v>11202</v>
      </c>
      <c r="D13" s="3">
        <f>IF(C20=0,"- - -",C13/C20*100)</f>
        <v>17.104640332259393</v>
      </c>
      <c r="E13" s="2">
        <v>4403</v>
      </c>
      <c r="F13" s="3">
        <f>IF(E20=0,"- - -",E13/E20*100)</f>
        <v>17.383236606261598</v>
      </c>
      <c r="G13" s="2">
        <v>7926</v>
      </c>
      <c r="H13" s="3">
        <f>IF(G20=0,"- - -",G13/G20*100)</f>
        <v>21.922885434530066</v>
      </c>
      <c r="I13" s="26">
        <f t="shared" si="0"/>
        <v>23531</v>
      </c>
      <c r="J13" s="29">
        <f>IF(I20=0,"- - -",I13/I20*100)</f>
        <v>18.532140438199946</v>
      </c>
      <c r="M13" s="69"/>
    </row>
    <row r="14" spans="1:18" x14ac:dyDescent="0.3">
      <c r="A14" s="60" t="s">
        <v>36</v>
      </c>
      <c r="B14" s="62" t="s">
        <v>41</v>
      </c>
      <c r="C14" s="9">
        <v>24991</v>
      </c>
      <c r="D14" s="3">
        <f>IF(C20=0,"- - -",C14/C20*100)</f>
        <v>38.159441755355701</v>
      </c>
      <c r="E14" s="2">
        <v>10047</v>
      </c>
      <c r="F14" s="3">
        <f>IF(E20=0,"- - -",E14/E20*100)</f>
        <v>39.665995499230135</v>
      </c>
      <c r="G14" s="2">
        <v>14568</v>
      </c>
      <c r="H14" s="3">
        <f>IF(G20=0,"- - -",G14/G20*100)</f>
        <v>40.294296620014379</v>
      </c>
      <c r="I14" s="26">
        <f t="shared" si="0"/>
        <v>49606</v>
      </c>
      <c r="J14" s="29">
        <f>IF(I20=0,"- - -",I14/I20*100)</f>
        <v>39.06784066029266</v>
      </c>
      <c r="M14" s="69"/>
    </row>
    <row r="15" spans="1:18" x14ac:dyDescent="0.3">
      <c r="A15" s="60" t="s">
        <v>37</v>
      </c>
      <c r="B15" s="62" t="s">
        <v>41</v>
      </c>
      <c r="C15" s="9">
        <v>19080</v>
      </c>
      <c r="D15" s="3">
        <f>IF(C20=0,"- - -",C15/C20*100)</f>
        <v>29.133774106365763</v>
      </c>
      <c r="E15" s="2">
        <v>6911</v>
      </c>
      <c r="F15" s="3">
        <f>IF(E20=0,"- - -",E15/E20*100)</f>
        <v>27.284930317027911</v>
      </c>
      <c r="G15" s="2">
        <v>8769</v>
      </c>
      <c r="H15" s="3">
        <f>IF(G20=0,"- - -",G15/G20*100)</f>
        <v>24.25457764009515</v>
      </c>
      <c r="I15" s="26">
        <f t="shared" si="0"/>
        <v>34760</v>
      </c>
      <c r="J15" s="29">
        <f>IF(I20=0,"- - -",I15/I20*100)</f>
        <v>27.375683210736057</v>
      </c>
      <c r="M15" s="69"/>
    </row>
    <row r="16" spans="1:18" ht="15.6" customHeight="1" x14ac:dyDescent="0.3">
      <c r="A16" s="60" t="s">
        <v>38</v>
      </c>
      <c r="B16" s="62" t="s">
        <v>41</v>
      </c>
      <c r="C16" s="9">
        <v>5126</v>
      </c>
      <c r="D16" s="3">
        <f>IF(C20=0,"- - -",C16/C20*100)</f>
        <v>7.8270296681986835</v>
      </c>
      <c r="E16" s="2">
        <v>1784</v>
      </c>
      <c r="F16" s="3">
        <f>IF(E20=0,"- - -",E16/E20*100)</f>
        <v>7.0433100398752417</v>
      </c>
      <c r="G16" s="2">
        <v>1807</v>
      </c>
      <c r="H16" s="3">
        <f>IF(G20=0,"- - -",G16/G20*100)</f>
        <v>4.998063838026221</v>
      </c>
      <c r="I16" s="26">
        <f t="shared" si="0"/>
        <v>8717</v>
      </c>
      <c r="J16" s="29">
        <f>IF(I20=0,"- - -",I16/I20*100)</f>
        <v>6.8651849985036302</v>
      </c>
      <c r="M16" s="69"/>
    </row>
    <row r="17" spans="1:29" x14ac:dyDescent="0.3">
      <c r="A17" s="60" t="s">
        <v>39</v>
      </c>
      <c r="B17" s="62" t="s">
        <v>41</v>
      </c>
      <c r="C17" s="9">
        <v>673</v>
      </c>
      <c r="D17" s="3">
        <f>IF(C20=0,"- - -",C17/C20*100)</f>
        <v>1.0276221160159411</v>
      </c>
      <c r="E17" s="2">
        <v>245</v>
      </c>
      <c r="F17" s="3">
        <f>IF(E20=0,"- - -",E17/E20*100)</f>
        <v>0.96727071735954828</v>
      </c>
      <c r="G17" s="2">
        <v>211</v>
      </c>
      <c r="H17" s="3">
        <f>IF(G20=0,"- - -",G17/G20*100)</f>
        <v>0.58361453781047745</v>
      </c>
      <c r="I17" s="26">
        <f t="shared" si="0"/>
        <v>1129</v>
      </c>
      <c r="J17" s="29">
        <f>IF(I20=0,"- - -",I17/I20*100)</f>
        <v>0.88915841038322807</v>
      </c>
      <c r="M17" s="69"/>
    </row>
    <row r="18" spans="1:29" x14ac:dyDescent="0.3">
      <c r="A18" s="61" t="s">
        <v>40</v>
      </c>
      <c r="B18" s="62" t="s">
        <v>41</v>
      </c>
      <c r="C18" s="10">
        <v>56</v>
      </c>
      <c r="D18" s="7">
        <f>IF(C20=0,"- - -",C18/C20*100)</f>
        <v>8.5507932387656319E-2</v>
      </c>
      <c r="E18" s="6">
        <v>15</v>
      </c>
      <c r="F18" s="7">
        <f>IF(E20=0,"- - -",E18/E20*100)</f>
        <v>5.9220656164870308E-2</v>
      </c>
      <c r="G18" s="6">
        <v>16</v>
      </c>
      <c r="H18" s="7">
        <f>IF(G20=0,"- - -",G18/G20*100)</f>
        <v>4.4255130829230514E-2</v>
      </c>
      <c r="I18" s="26">
        <f t="shared" si="0"/>
        <v>87</v>
      </c>
      <c r="J18" s="29">
        <f>IF(I20=0,"- - -",I18/I20*100)</f>
        <v>6.8517964307653528E-2</v>
      </c>
      <c r="M18" s="69"/>
    </row>
    <row r="19" spans="1:29" ht="15" thickBot="1" x14ac:dyDescent="0.35">
      <c r="A19" s="61" t="s">
        <v>127</v>
      </c>
      <c r="B19" s="62"/>
      <c r="C19" s="10">
        <v>0</v>
      </c>
      <c r="D19" s="7">
        <f>IF(C20=0,"- - -",C19/C20*100)</f>
        <v>0</v>
      </c>
      <c r="E19" s="6">
        <v>0</v>
      </c>
      <c r="F19" s="7">
        <f>IF(E20=0,"- - -",E19/E20*100)</f>
        <v>0</v>
      </c>
      <c r="G19" s="6">
        <v>0</v>
      </c>
      <c r="H19" s="7">
        <f>IF(G20=0,"- - -",G19/G20*100)</f>
        <v>0</v>
      </c>
      <c r="I19" s="26">
        <f t="shared" si="0"/>
        <v>0</v>
      </c>
      <c r="J19" s="29">
        <f>IF(I20=0,"- - -",I19/I20*100)</f>
        <v>0</v>
      </c>
      <c r="M19" s="69"/>
    </row>
    <row r="20" spans="1:29" x14ac:dyDescent="0.3">
      <c r="A20" s="161" t="s">
        <v>153</v>
      </c>
      <c r="B20" s="162"/>
      <c r="C20" s="14">
        <f>SUM(C8:C19)</f>
        <v>65491</v>
      </c>
      <c r="D20" s="15">
        <f>IF(C20=0,"- - -",C20/C20*100)</f>
        <v>100</v>
      </c>
      <c r="E20" s="16">
        <f>SUM(E8:E19)</f>
        <v>25329</v>
      </c>
      <c r="F20" s="15">
        <f>IF(E20=0,"- - -",E20/E20*100)</f>
        <v>100</v>
      </c>
      <c r="G20" s="16">
        <f>SUM(G8:G19)</f>
        <v>36154</v>
      </c>
      <c r="H20" s="15">
        <f>IF(G20=0,"- - -",G20/G20*100)</f>
        <v>100</v>
      </c>
      <c r="I20" s="22">
        <f>SUM(I8:I19)</f>
        <v>126974</v>
      </c>
      <c r="J20" s="23">
        <f>IF(I20=0,"- - -",I20/I20*100)</f>
        <v>100</v>
      </c>
      <c r="M20" s="69"/>
    </row>
    <row r="21" spans="1:29" ht="15" thickBot="1" x14ac:dyDescent="0.35">
      <c r="A21" s="163" t="s">
        <v>376</v>
      </c>
      <c r="B21" s="164"/>
      <c r="C21" s="18">
        <f>IF($I20=0,"- - -",C20/$I20*100)</f>
        <v>51.578275867500437</v>
      </c>
      <c r="D21" s="19"/>
      <c r="E21" s="20">
        <f>IF($I20=0,"- - -",E20/$I20*100)</f>
        <v>19.948178367224788</v>
      </c>
      <c r="F21" s="19"/>
      <c r="G21" s="20">
        <f>IF($I20=0,"- - -",G20/$I20*100)</f>
        <v>28.473545765274782</v>
      </c>
      <c r="H21" s="19"/>
      <c r="I21" s="24">
        <f>IF($I20=0,"- - -",I20/$I20*100)</f>
        <v>100</v>
      </c>
      <c r="J21" s="25"/>
    </row>
    <row r="24" spans="1:29" x14ac:dyDescent="0.3">
      <c r="A24" s="49" t="s">
        <v>437</v>
      </c>
      <c r="J24" s="48"/>
      <c r="L24" s="48"/>
    </row>
    <row r="25" spans="1:29" ht="15" thickBot="1" x14ac:dyDescent="0.35"/>
    <row r="26" spans="1:29" ht="14.4" customHeight="1" x14ac:dyDescent="0.3">
      <c r="A26" s="157" t="s">
        <v>436</v>
      </c>
      <c r="B26" s="158"/>
      <c r="C26" s="32" t="s">
        <v>155</v>
      </c>
      <c r="D26" s="33"/>
      <c r="E26" s="33" t="s">
        <v>156</v>
      </c>
      <c r="F26" s="33"/>
      <c r="G26" s="33" t="s">
        <v>157</v>
      </c>
      <c r="H26" s="33"/>
      <c r="I26" s="33" t="s">
        <v>158</v>
      </c>
      <c r="J26" s="33"/>
      <c r="K26" s="33" t="s">
        <v>159</v>
      </c>
      <c r="L26" s="33"/>
      <c r="M26" s="33" t="s">
        <v>378</v>
      </c>
      <c r="N26" s="33"/>
      <c r="O26" s="33" t="s">
        <v>161</v>
      </c>
      <c r="P26" s="33"/>
      <c r="Q26" s="33" t="s">
        <v>162</v>
      </c>
      <c r="R26" s="33"/>
      <c r="S26" s="33" t="s">
        <v>163</v>
      </c>
      <c r="T26" s="33"/>
      <c r="U26" s="33" t="s">
        <v>164</v>
      </c>
      <c r="V26" s="33"/>
      <c r="W26" s="33" t="s">
        <v>138</v>
      </c>
      <c r="X26" s="33"/>
      <c r="Y26" s="35" t="s">
        <v>153</v>
      </c>
      <c r="Z26" s="36"/>
    </row>
    <row r="27" spans="1:29" ht="15" thickBot="1" x14ac:dyDescent="0.35">
      <c r="A27" s="159"/>
      <c r="B27" s="160"/>
      <c r="C27" s="37" t="s">
        <v>154</v>
      </c>
      <c r="D27" s="38" t="s">
        <v>0</v>
      </c>
      <c r="E27" s="39" t="s">
        <v>154</v>
      </c>
      <c r="F27" s="38" t="s">
        <v>0</v>
      </c>
      <c r="G27" s="39" t="s">
        <v>154</v>
      </c>
      <c r="H27" s="38" t="s">
        <v>0</v>
      </c>
      <c r="I27" s="37" t="s">
        <v>154</v>
      </c>
      <c r="J27" s="38" t="s">
        <v>0</v>
      </c>
      <c r="K27" s="37" t="s">
        <v>154</v>
      </c>
      <c r="L27" s="38" t="s">
        <v>0</v>
      </c>
      <c r="M27" s="37" t="s">
        <v>154</v>
      </c>
      <c r="N27" s="38" t="s">
        <v>0</v>
      </c>
      <c r="O27" s="37" t="s">
        <v>154</v>
      </c>
      <c r="P27" s="38" t="s">
        <v>0</v>
      </c>
      <c r="Q27" s="37" t="s">
        <v>154</v>
      </c>
      <c r="R27" s="38" t="s">
        <v>0</v>
      </c>
      <c r="S27" s="37" t="s">
        <v>154</v>
      </c>
      <c r="T27" s="38" t="s">
        <v>0</v>
      </c>
      <c r="U27" s="37" t="s">
        <v>154</v>
      </c>
      <c r="V27" s="38" t="s">
        <v>0</v>
      </c>
      <c r="W27" s="37" t="s">
        <v>154</v>
      </c>
      <c r="X27" s="38" t="s">
        <v>0</v>
      </c>
      <c r="Y27" s="41" t="s">
        <v>154</v>
      </c>
      <c r="Z27" s="42" t="s">
        <v>0</v>
      </c>
    </row>
    <row r="28" spans="1:29" x14ac:dyDescent="0.3">
      <c r="A28" s="59" t="s">
        <v>42</v>
      </c>
      <c r="B28" s="62" t="s">
        <v>41</v>
      </c>
      <c r="C28" s="8">
        <v>8</v>
      </c>
      <c r="D28" s="5">
        <f>IF(C40=0,"- - -",C28/C40*100)</f>
        <v>6.7487767842078619E-2</v>
      </c>
      <c r="E28" s="4">
        <v>16</v>
      </c>
      <c r="F28" s="5">
        <f>IF(E40=0,"- - -",E28/E40*100)</f>
        <v>9.7555027132491923E-2</v>
      </c>
      <c r="G28" s="4">
        <v>22</v>
      </c>
      <c r="H28" s="5">
        <f>IF(G40=0,"- - -",G28/G40*100)</f>
        <v>9.8632593588881406E-2</v>
      </c>
      <c r="I28" s="4">
        <v>5</v>
      </c>
      <c r="J28" s="5">
        <f>IF(I40=0,"- - -",I28/I40*100)</f>
        <v>5.9744294419882903E-2</v>
      </c>
      <c r="K28" s="4">
        <v>6</v>
      </c>
      <c r="L28" s="5">
        <f>IF(K40=0,"- - -",K28/K40*100)</f>
        <v>9.1435537945748255E-2</v>
      </c>
      <c r="M28" s="4">
        <v>39</v>
      </c>
      <c r="N28" s="5">
        <f>IF(M40=0,"- - -",M28/M40*100)</f>
        <v>0.15397370602866278</v>
      </c>
      <c r="O28" s="4">
        <v>14</v>
      </c>
      <c r="P28" s="5">
        <f>IF(O40=0,"- - -",O28/O40*100)</f>
        <v>9.8432116993601909E-2</v>
      </c>
      <c r="Q28" s="4">
        <v>1</v>
      </c>
      <c r="R28" s="5">
        <f>IF(Q40=0,"- - -",Q28/Q40*100)</f>
        <v>5.3078556263269641E-2</v>
      </c>
      <c r="S28" s="4">
        <v>15</v>
      </c>
      <c r="T28" s="5">
        <f>IF(S40=0,"- - -",S28/S40*100)</f>
        <v>0.12170385395537525</v>
      </c>
      <c r="U28" s="4">
        <v>3</v>
      </c>
      <c r="V28" s="5">
        <f>IF(U40=0,"- - -",U28/U40*100)</f>
        <v>6.2034739454094295E-2</v>
      </c>
      <c r="W28" s="4">
        <v>3</v>
      </c>
      <c r="X28" s="5">
        <f>IF(W40=0,"- - -",W28/W40*100)</f>
        <v>0.10395010395010396</v>
      </c>
      <c r="Y28" s="26">
        <f>C28+E28+G28+I28+K28+M28+O28+Q28+S28+U28+W28</f>
        <v>132</v>
      </c>
      <c r="Z28" s="27">
        <f>IF(Y40=0,"- - -",Y28/Y40*100)</f>
        <v>0.10395829067368122</v>
      </c>
      <c r="AC28" s="69"/>
    </row>
    <row r="29" spans="1:29" x14ac:dyDescent="0.3">
      <c r="A29" s="60" t="s">
        <v>31</v>
      </c>
      <c r="B29" s="62" t="s">
        <v>41</v>
      </c>
      <c r="C29" s="9">
        <v>51</v>
      </c>
      <c r="D29" s="3">
        <f>IF(C40=0,"- - -",C29/C40*100)</f>
        <v>0.43023451999325124</v>
      </c>
      <c r="E29" s="2">
        <v>62</v>
      </c>
      <c r="F29" s="3">
        <f>IF(E40=0,"- - -",E29/E40*100)</f>
        <v>0.37802573013840618</v>
      </c>
      <c r="G29" s="2">
        <v>94</v>
      </c>
      <c r="H29" s="3">
        <f>IF(G40=0,"- - -",G29/G40*100)</f>
        <v>0.4214301726070388</v>
      </c>
      <c r="I29" s="2">
        <v>26</v>
      </c>
      <c r="J29" s="3">
        <f>IF(I40=0,"- - -",I29/I40*100)</f>
        <v>0.31067033098339109</v>
      </c>
      <c r="K29" s="2">
        <v>38</v>
      </c>
      <c r="L29" s="3">
        <f>IF(K40=0,"- - -",K29/K40*100)</f>
        <v>0.57909174032307231</v>
      </c>
      <c r="M29" s="2">
        <v>135</v>
      </c>
      <c r="N29" s="3">
        <f>IF(M40=0,"- - -",M29/M40*100)</f>
        <v>0.53298590548383273</v>
      </c>
      <c r="O29" s="2">
        <v>55</v>
      </c>
      <c r="P29" s="3">
        <f>IF(O40=0,"- - -",O29/O40*100)</f>
        <v>0.38669760247486468</v>
      </c>
      <c r="Q29" s="2">
        <v>2</v>
      </c>
      <c r="R29" s="3">
        <f>IF(Q40=0,"- - -",Q29/Q40*100)</f>
        <v>0.10615711252653928</v>
      </c>
      <c r="S29" s="2">
        <v>58</v>
      </c>
      <c r="T29" s="3">
        <f>IF(S40=0,"- - -",S29/S40*100)</f>
        <v>0.47058823529411759</v>
      </c>
      <c r="U29" s="2">
        <v>7</v>
      </c>
      <c r="V29" s="3">
        <f>IF(U40=0,"- - -",U29/U40*100)</f>
        <v>0.14474772539288669</v>
      </c>
      <c r="W29" s="2">
        <v>9</v>
      </c>
      <c r="X29" s="3">
        <f>IF(W40=0,"- - -",W29/W40*100)</f>
        <v>0.31185031185031187</v>
      </c>
      <c r="Y29" s="26">
        <f t="shared" ref="Y29:Y39" si="1">C29+E29+G29+I29+K29+M29+O29+Q29+S29+U29+W29</f>
        <v>537</v>
      </c>
      <c r="Z29" s="29">
        <f>IF(Y40=0,"- - -",Y29/Y40*100)</f>
        <v>0.42292122796793047</v>
      </c>
      <c r="AC29" s="69"/>
    </row>
    <row r="30" spans="1:29" x14ac:dyDescent="0.3">
      <c r="A30" s="60" t="s">
        <v>32</v>
      </c>
      <c r="B30" s="62" t="s">
        <v>41</v>
      </c>
      <c r="C30" s="9">
        <v>66</v>
      </c>
      <c r="D30" s="3">
        <f>IF(C40=0,"- - -",C30/C40*100)</f>
        <v>0.55677408469714862</v>
      </c>
      <c r="E30" s="2">
        <v>73</v>
      </c>
      <c r="F30" s="3">
        <f>IF(E40=0,"- - -",E30/E40*100)</f>
        <v>0.44509481129199441</v>
      </c>
      <c r="G30" s="2">
        <v>143</v>
      </c>
      <c r="H30" s="3">
        <f>IF(G40=0,"- - -",G30/G40*100)</f>
        <v>0.64111185832772921</v>
      </c>
      <c r="I30" s="2">
        <v>44</v>
      </c>
      <c r="J30" s="3">
        <f>IF(I40=0,"- - -",I30/I40*100)</f>
        <v>0.52574979089496954</v>
      </c>
      <c r="K30" s="2">
        <v>63</v>
      </c>
      <c r="L30" s="3">
        <f>IF(K40=0,"- - -",K30/K40*100)</f>
        <v>0.96007314843035652</v>
      </c>
      <c r="M30" s="2">
        <v>216</v>
      </c>
      <c r="N30" s="3">
        <f>IF(M40=0,"- - -",M30/M40*100)</f>
        <v>0.85277744877413253</v>
      </c>
      <c r="O30" s="2">
        <v>92</v>
      </c>
      <c r="P30" s="3">
        <f>IF(O40=0,"- - -",O30/O40*100)</f>
        <v>0.64683962595795541</v>
      </c>
      <c r="Q30" s="2">
        <v>4</v>
      </c>
      <c r="R30" s="3">
        <f>IF(Q40=0,"- - -",Q30/Q40*100)</f>
        <v>0.21231422505307856</v>
      </c>
      <c r="S30" s="2">
        <v>112</v>
      </c>
      <c r="T30" s="3">
        <f>IF(S40=0,"- - -",S30/S40*100)</f>
        <v>0.90872210953346855</v>
      </c>
      <c r="U30" s="2">
        <v>19</v>
      </c>
      <c r="V30" s="3">
        <f>IF(U40=0,"- - -",U30/U40*100)</f>
        <v>0.39288668320926384</v>
      </c>
      <c r="W30" s="2">
        <v>5</v>
      </c>
      <c r="X30" s="3">
        <f>IF(W40=0,"- - -",W30/W40*100)</f>
        <v>0.17325017325017325</v>
      </c>
      <c r="Y30" s="26">
        <f t="shared" si="1"/>
        <v>837</v>
      </c>
      <c r="Z30" s="29">
        <f>IF(Y40=0,"- - -",Y30/Y40*100)</f>
        <v>0.65919007040811506</v>
      </c>
      <c r="AC30" s="69"/>
    </row>
    <row r="31" spans="1:29" x14ac:dyDescent="0.3">
      <c r="A31" s="60" t="s">
        <v>35</v>
      </c>
      <c r="B31" s="62" t="s">
        <v>41</v>
      </c>
      <c r="C31" s="9">
        <v>143</v>
      </c>
      <c r="D31" s="3">
        <f>IF(C40=0,"- - -",C31/C40*100)</f>
        <v>1.2063438501771555</v>
      </c>
      <c r="E31" s="2">
        <v>191</v>
      </c>
      <c r="F31" s="3">
        <f>IF(E40=0,"- - -",E31/E40*100)</f>
        <v>1.1645631363941222</v>
      </c>
      <c r="G31" s="2">
        <v>276</v>
      </c>
      <c r="H31" s="3">
        <f>IF(G40=0,"- - -",G31/G40*100)</f>
        <v>1.2373907195696032</v>
      </c>
      <c r="I31" s="2">
        <v>110</v>
      </c>
      <c r="J31" s="3">
        <f>IF(I40=0,"- - -",I31/I40*100)</f>
        <v>1.3143744772374237</v>
      </c>
      <c r="K31" s="2">
        <v>125</v>
      </c>
      <c r="L31" s="3">
        <f>IF(K40=0,"- - -",K31/K40*100)</f>
        <v>1.9049070405364219</v>
      </c>
      <c r="M31" s="2">
        <v>403</v>
      </c>
      <c r="N31" s="3">
        <f>IF(M40=0,"- - -",M31/M40*100)</f>
        <v>1.591061628962849</v>
      </c>
      <c r="O31" s="2">
        <v>203</v>
      </c>
      <c r="P31" s="3">
        <f>IF(O40=0,"- - -",O31/O40*100)</f>
        <v>1.4272656964072277</v>
      </c>
      <c r="Q31" s="2">
        <v>15</v>
      </c>
      <c r="R31" s="3">
        <f>IF(Q40=0,"- - -",Q31/Q40*100)</f>
        <v>0.79617834394904463</v>
      </c>
      <c r="S31" s="2">
        <v>214</v>
      </c>
      <c r="T31" s="3">
        <f>IF(S40=0,"- - -",S31/S40*100)</f>
        <v>1.7363083164300204</v>
      </c>
      <c r="U31" s="2">
        <v>71</v>
      </c>
      <c r="V31" s="3">
        <f>IF(U40=0,"- - -",U31/U40*100)</f>
        <v>1.4681555004135649</v>
      </c>
      <c r="W31" s="2">
        <v>28</v>
      </c>
      <c r="X31" s="3">
        <f>IF(W40=0,"- - -",W31/W40*100)</f>
        <v>0.97020097020097018</v>
      </c>
      <c r="Y31" s="26">
        <f t="shared" si="1"/>
        <v>1779</v>
      </c>
      <c r="Z31" s="29">
        <f>IF(Y40=0,"- - -",Y31/Y40*100)</f>
        <v>1.4010742356702945</v>
      </c>
      <c r="AC31" s="69"/>
    </row>
    <row r="32" spans="1:29" x14ac:dyDescent="0.3">
      <c r="A32" s="60" t="s">
        <v>33</v>
      </c>
      <c r="B32" s="62" t="s">
        <v>41</v>
      </c>
      <c r="C32" s="9">
        <v>481</v>
      </c>
      <c r="D32" s="3">
        <f>IF(C40=0,"- - -",C32/C40*100)</f>
        <v>4.0577020415049772</v>
      </c>
      <c r="E32" s="2">
        <v>687</v>
      </c>
      <c r="F32" s="3">
        <f>IF(E40=0,"- - -",E32/E40*100)</f>
        <v>4.1887689775013719</v>
      </c>
      <c r="G32" s="2">
        <v>954</v>
      </c>
      <c r="H32" s="3">
        <f>IF(G40=0,"- - -",G32/G40*100)</f>
        <v>4.2770679219905849</v>
      </c>
      <c r="I32" s="2">
        <v>394</v>
      </c>
      <c r="J32" s="3">
        <f>IF(I40=0,"- - -",I32/I40*100)</f>
        <v>4.7078504002867732</v>
      </c>
      <c r="K32" s="2">
        <v>285</v>
      </c>
      <c r="L32" s="3">
        <f>IF(K40=0,"- - -",K32/K40*100)</f>
        <v>4.3431880524230415</v>
      </c>
      <c r="M32" s="2">
        <v>1131</v>
      </c>
      <c r="N32" s="3">
        <f>IF(M40=0,"- - -",M32/M40*100)</f>
        <v>4.4652374748312216</v>
      </c>
      <c r="O32" s="2">
        <v>819</v>
      </c>
      <c r="P32" s="3">
        <f>IF(O40=0,"- - -",O32/O40*100)</f>
        <v>5.7582788441257113</v>
      </c>
      <c r="Q32" s="2">
        <v>73</v>
      </c>
      <c r="R32" s="3">
        <f>IF(Q40=0,"- - -",Q32/Q40*100)</f>
        <v>3.8747346072186835</v>
      </c>
      <c r="S32" s="2">
        <v>659</v>
      </c>
      <c r="T32" s="3">
        <f>IF(S40=0,"- - -",S32/S40*100)</f>
        <v>5.3468559837728202</v>
      </c>
      <c r="U32" s="2">
        <v>232</v>
      </c>
      <c r="V32" s="3">
        <f>IF(U40=0,"- - -",U32/U40*100)</f>
        <v>4.7973531844499586</v>
      </c>
      <c r="W32" s="2">
        <v>144</v>
      </c>
      <c r="X32" s="3">
        <f>IF(W40=0,"- - -",W32/W40*100)</f>
        <v>4.9896049896049899</v>
      </c>
      <c r="Y32" s="26">
        <f t="shared" si="1"/>
        <v>5859</v>
      </c>
      <c r="Z32" s="29">
        <f>IF(Y40=0,"- - -",Y32/Y40*100)</f>
        <v>4.614330492856805</v>
      </c>
      <c r="AC32" s="69"/>
    </row>
    <row r="33" spans="1:33" x14ac:dyDescent="0.3">
      <c r="A33" s="60" t="s">
        <v>34</v>
      </c>
      <c r="B33" s="62" t="s">
        <v>41</v>
      </c>
      <c r="C33" s="9">
        <v>2053</v>
      </c>
      <c r="D33" s="3">
        <f>IF(C40=0,"- - -",C33/C40*100)</f>
        <v>17.319048422473426</v>
      </c>
      <c r="E33" s="2">
        <v>2845</v>
      </c>
      <c r="F33" s="3">
        <f>IF(E40=0,"- - -",E33/E40*100)</f>
        <v>17.346503261996219</v>
      </c>
      <c r="G33" s="2">
        <v>3705</v>
      </c>
      <c r="H33" s="3">
        <f>IF(G40=0,"- - -",G33/G40*100)</f>
        <v>16.610625420309347</v>
      </c>
      <c r="I33" s="2">
        <v>1446</v>
      </c>
      <c r="J33" s="3">
        <f>IF(I40=0,"- - -",I33/I40*100)</f>
        <v>17.278049946230134</v>
      </c>
      <c r="K33" s="2">
        <v>1153</v>
      </c>
      <c r="L33" s="3">
        <f>IF(K40=0,"- - -",K33/K40*100)</f>
        <v>17.570862541907957</v>
      </c>
      <c r="M33" s="2">
        <v>4403</v>
      </c>
      <c r="N33" s="3">
        <f>IF(M40=0,"- - -",M33/M40*100)</f>
        <v>17.383236606261598</v>
      </c>
      <c r="O33" s="2">
        <v>3282</v>
      </c>
      <c r="P33" s="3">
        <f>IF(O40=0,"- - -",O33/O40*100)</f>
        <v>23.075300569500108</v>
      </c>
      <c r="Q33" s="2">
        <v>340</v>
      </c>
      <c r="R33" s="3">
        <f>IF(Q40=0,"- - -",Q33/Q40*100)</f>
        <v>18.046709129511676</v>
      </c>
      <c r="S33" s="2">
        <v>2757</v>
      </c>
      <c r="T33" s="3">
        <f>IF(S40=0,"- - -",S33/S40*100)</f>
        <v>22.369168356997971</v>
      </c>
      <c r="U33" s="2">
        <v>996</v>
      </c>
      <c r="V33" s="3">
        <f>IF(U40=0,"- - -",U33/U40*100)</f>
        <v>20.595533498759306</v>
      </c>
      <c r="W33" s="2">
        <v>551</v>
      </c>
      <c r="X33" s="3">
        <f>IF(W40=0,"- - -",W33/W40*100)</f>
        <v>19.092169092169094</v>
      </c>
      <c r="Y33" s="26">
        <f t="shared" si="1"/>
        <v>23531</v>
      </c>
      <c r="Z33" s="29">
        <f>IF(Y40=0,"- - -",Y33/Y40*100)</f>
        <v>18.532140438199946</v>
      </c>
      <c r="AC33" s="69"/>
    </row>
    <row r="34" spans="1:33" x14ac:dyDescent="0.3">
      <c r="A34" s="60" t="s">
        <v>36</v>
      </c>
      <c r="B34" s="62" t="s">
        <v>41</v>
      </c>
      <c r="C34" s="9">
        <v>4466</v>
      </c>
      <c r="D34" s="3">
        <f>IF(C40=0,"- - -",C34/C40*100)</f>
        <v>37.67504639784039</v>
      </c>
      <c r="E34" s="2">
        <v>6423</v>
      </c>
      <c r="F34" s="3">
        <f>IF(E40=0,"- - -",E34/E40*100)</f>
        <v>39.162246204499723</v>
      </c>
      <c r="G34" s="2">
        <v>8523</v>
      </c>
      <c r="H34" s="3">
        <f>IF(G40=0,"- - -",G34/G40*100)</f>
        <v>38.211163416274381</v>
      </c>
      <c r="I34" s="2">
        <v>3187</v>
      </c>
      <c r="J34" s="3">
        <f>IF(I40=0,"- - -",I34/I40*100)</f>
        <v>38.081013263233359</v>
      </c>
      <c r="K34" s="2">
        <v>2392</v>
      </c>
      <c r="L34" s="3">
        <f>IF(K40=0,"- - -",K34/K40*100)</f>
        <v>36.45230112770497</v>
      </c>
      <c r="M34" s="2">
        <v>10047</v>
      </c>
      <c r="N34" s="3">
        <f>IF(M40=0,"- - -",M34/M40*100)</f>
        <v>39.665995499230135</v>
      </c>
      <c r="O34" s="2">
        <v>5708</v>
      </c>
      <c r="P34" s="3">
        <f>IF(O40=0,"- - -",O34/O40*100)</f>
        <v>40.132180271391412</v>
      </c>
      <c r="Q34" s="2">
        <v>758</v>
      </c>
      <c r="R34" s="3">
        <f>IF(Q40=0,"- - -",Q34/Q40*100)</f>
        <v>40.233545647558387</v>
      </c>
      <c r="S34" s="2">
        <v>4944</v>
      </c>
      <c r="T34" s="3">
        <f>IF(S40=0,"- - -",S34/S40*100)</f>
        <v>40.113590263691684</v>
      </c>
      <c r="U34" s="2">
        <v>2009</v>
      </c>
      <c r="V34" s="3">
        <f>IF(U40=0,"- - -",U34/U40*100)</f>
        <v>41.542597187758481</v>
      </c>
      <c r="W34" s="2">
        <v>1149</v>
      </c>
      <c r="X34" s="3">
        <f>IF(W40=0,"- - -",W34/W40*100)</f>
        <v>39.812889812889814</v>
      </c>
      <c r="Y34" s="26">
        <f t="shared" si="1"/>
        <v>49606</v>
      </c>
      <c r="Z34" s="29">
        <f>IF(Y40=0,"- - -",Y34/Y40*100)</f>
        <v>39.06784066029266</v>
      </c>
      <c r="AC34" s="69"/>
    </row>
    <row r="35" spans="1:33" x14ac:dyDescent="0.3">
      <c r="A35" s="60" t="s">
        <v>37</v>
      </c>
      <c r="B35" s="62" t="s">
        <v>41</v>
      </c>
      <c r="C35" s="9">
        <v>3540</v>
      </c>
      <c r="D35" s="3">
        <f>IF(C40=0,"- - -",C35/C40*100)</f>
        <v>29.863337270119789</v>
      </c>
      <c r="E35" s="2">
        <v>4728</v>
      </c>
      <c r="F35" s="3">
        <f>IF(E40=0,"- - -",E35/E40*100)</f>
        <v>28.827510517651362</v>
      </c>
      <c r="G35" s="2">
        <v>6522</v>
      </c>
      <c r="H35" s="3">
        <f>IF(G40=0,"- - -",G35/G40*100)</f>
        <v>29.240080699394756</v>
      </c>
      <c r="I35" s="2">
        <v>2400</v>
      </c>
      <c r="J35" s="3">
        <f>IF(I40=0,"- - -",I35/I40*100)</f>
        <v>28.677261321543789</v>
      </c>
      <c r="K35" s="2">
        <v>1890</v>
      </c>
      <c r="L35" s="3">
        <f>IF(K40=0,"- - -",K35/K40*100)</f>
        <v>28.802194452910694</v>
      </c>
      <c r="M35" s="2">
        <v>6911</v>
      </c>
      <c r="N35" s="3">
        <f>IF(M40=0,"- - -",M35/M40*100)</f>
        <v>27.284930317027911</v>
      </c>
      <c r="O35" s="2">
        <v>3288</v>
      </c>
      <c r="P35" s="3">
        <f>IF(O40=0,"- - -",O35/O40*100)</f>
        <v>23.117485762497363</v>
      </c>
      <c r="Q35" s="2">
        <v>554</v>
      </c>
      <c r="R35" s="3">
        <f>IF(Q40=0,"- - -",Q35/Q40*100)</f>
        <v>29.405520169851378</v>
      </c>
      <c r="S35" s="2">
        <v>2920</v>
      </c>
      <c r="T35" s="3">
        <f>IF(S40=0,"- - -",S35/S40*100)</f>
        <v>23.691683569979716</v>
      </c>
      <c r="U35" s="2">
        <v>1207</v>
      </c>
      <c r="V35" s="3">
        <f>IF(U40=0,"- - -",U35/U40*100)</f>
        <v>24.958643507030605</v>
      </c>
      <c r="W35" s="2">
        <v>800</v>
      </c>
      <c r="X35" s="3">
        <f>IF(W40=0,"- - -",W35/W40*100)</f>
        <v>27.720027720027719</v>
      </c>
      <c r="Y35" s="26">
        <f t="shared" si="1"/>
        <v>34760</v>
      </c>
      <c r="Z35" s="29">
        <f>IF(Y40=0,"- - -",Y35/Y40*100)</f>
        <v>27.375683210736057</v>
      </c>
      <c r="AC35" s="69"/>
    </row>
    <row r="36" spans="1:33" x14ac:dyDescent="0.3">
      <c r="A36" s="60" t="s">
        <v>38</v>
      </c>
      <c r="B36" s="62" t="s">
        <v>41</v>
      </c>
      <c r="C36" s="9">
        <v>926</v>
      </c>
      <c r="D36" s="3">
        <f>IF(C40=0,"- - -",C36/C40*100)</f>
        <v>7.8117091277206008</v>
      </c>
      <c r="E36" s="2">
        <v>1199</v>
      </c>
      <c r="F36" s="3">
        <f>IF(E40=0,"- - -",E36/E40*100)</f>
        <v>7.3105298457411134</v>
      </c>
      <c r="G36" s="2">
        <v>1813</v>
      </c>
      <c r="H36" s="3">
        <f>IF(G40=0,"- - -",G36/G40*100)</f>
        <v>8.1282223716655455</v>
      </c>
      <c r="I36" s="2">
        <v>667</v>
      </c>
      <c r="J36" s="3">
        <f>IF(I40=0,"- - -",I36/I40*100)</f>
        <v>7.9698888756123782</v>
      </c>
      <c r="K36" s="2">
        <v>521</v>
      </c>
      <c r="L36" s="3">
        <f>IF(K40=0,"- - -",K36/K40*100)</f>
        <v>7.9396525449558064</v>
      </c>
      <c r="M36" s="2">
        <v>1784</v>
      </c>
      <c r="N36" s="3">
        <f>IF(M40=0,"- - -",M36/M40*100)</f>
        <v>7.0433100398752417</v>
      </c>
      <c r="O36" s="2">
        <v>676</v>
      </c>
      <c r="P36" s="3">
        <f>IF(O40=0,"- - -",O36/O40*100)</f>
        <v>4.7528650776910641</v>
      </c>
      <c r="Q36" s="2">
        <v>120</v>
      </c>
      <c r="R36" s="3">
        <f>IF(Q40=0,"- - -",Q36/Q40*100)</f>
        <v>6.369426751592357</v>
      </c>
      <c r="S36" s="2">
        <v>582</v>
      </c>
      <c r="T36" s="3">
        <f>IF(S40=0,"- - -",S36/S40*100)</f>
        <v>4.7221095334685597</v>
      </c>
      <c r="U36" s="2">
        <v>256</v>
      </c>
      <c r="V36" s="3">
        <f>IF(U40=0,"- - -",U36/U40*100)</f>
        <v>5.2936311000827132</v>
      </c>
      <c r="W36" s="2">
        <v>173</v>
      </c>
      <c r="X36" s="3">
        <f>IF(W40=0,"- - -",W36/W40*100)</f>
        <v>5.9944559944559943</v>
      </c>
      <c r="Y36" s="26">
        <f t="shared" si="1"/>
        <v>8717</v>
      </c>
      <c r="Z36" s="29">
        <f>IF(Y40=0,"- - -",Y36/Y40*100)</f>
        <v>6.8651849985036302</v>
      </c>
      <c r="AC36" s="69"/>
    </row>
    <row r="37" spans="1:33" x14ac:dyDescent="0.3">
      <c r="A37" s="60" t="s">
        <v>39</v>
      </c>
      <c r="B37" s="62" t="s">
        <v>41</v>
      </c>
      <c r="C37" s="9">
        <v>110</v>
      </c>
      <c r="D37" s="3">
        <f>IF(C40=0,"- - -",C37/C40*100)</f>
        <v>0.92795680782858103</v>
      </c>
      <c r="E37" s="2">
        <v>165</v>
      </c>
      <c r="F37" s="3">
        <f>IF(E40=0,"- - -",E37/E40*100)</f>
        <v>1.0060362173038229</v>
      </c>
      <c r="G37" s="2">
        <v>230</v>
      </c>
      <c r="H37" s="3">
        <f>IF(G40=0,"- - -",G37/G40*100)</f>
        <v>1.0311589329746693</v>
      </c>
      <c r="I37" s="2">
        <v>85</v>
      </c>
      <c r="J37" s="3">
        <f>IF(I40=0,"- - -",I37/I40*100)</f>
        <v>1.0156530051380093</v>
      </c>
      <c r="K37" s="2">
        <v>83</v>
      </c>
      <c r="L37" s="3">
        <f>IF(K40=0,"- - -",K37/K40*100)</f>
        <v>1.2648582749161841</v>
      </c>
      <c r="M37" s="2">
        <v>245</v>
      </c>
      <c r="N37" s="3">
        <f>IF(M40=0,"- - -",M37/M40*100)</f>
        <v>0.96727071735954828</v>
      </c>
      <c r="O37" s="2">
        <v>79</v>
      </c>
      <c r="P37" s="3">
        <f>IF(O40=0,"- - -",O37/O40*100)</f>
        <v>0.55543837446389654</v>
      </c>
      <c r="Q37" s="2">
        <v>15</v>
      </c>
      <c r="R37" s="3">
        <f>IF(Q40=0,"- - -",Q37/Q40*100)</f>
        <v>0.79617834394904463</v>
      </c>
      <c r="S37" s="2">
        <v>62</v>
      </c>
      <c r="T37" s="3">
        <f>IF(S40=0,"- - -",S37/S40*100)</f>
        <v>0.50304259634888437</v>
      </c>
      <c r="U37" s="2">
        <v>32</v>
      </c>
      <c r="V37" s="3">
        <f>IF(U40=0,"- - -",U37/U40*100)</f>
        <v>0.66170388751033915</v>
      </c>
      <c r="W37" s="2">
        <v>23</v>
      </c>
      <c r="X37" s="3">
        <f>IF(W40=0,"- - -",W37/W40*100)</f>
        <v>0.79695079695079696</v>
      </c>
      <c r="Y37" s="26">
        <f t="shared" si="1"/>
        <v>1129</v>
      </c>
      <c r="Z37" s="29">
        <f>IF(Y40=0,"- - -",Y37/Y40*100)</f>
        <v>0.88915841038322807</v>
      </c>
      <c r="AC37" s="69"/>
    </row>
    <row r="38" spans="1:33" x14ac:dyDescent="0.3">
      <c r="A38" s="61" t="s">
        <v>40</v>
      </c>
      <c r="B38" s="62" t="s">
        <v>41</v>
      </c>
      <c r="C38" s="10">
        <v>10</v>
      </c>
      <c r="D38" s="7">
        <f>IF(C40=0,"- - -",C38/C40*100)</f>
        <v>8.4359709802598284E-2</v>
      </c>
      <c r="E38" s="6">
        <v>12</v>
      </c>
      <c r="F38" s="7">
        <f>IF(E40=0,"- - -",E38/E40*100)</f>
        <v>7.3166270349368942E-2</v>
      </c>
      <c r="G38" s="6">
        <v>23</v>
      </c>
      <c r="H38" s="7">
        <f>IF(G40=0,"- - -",G38/G40*100)</f>
        <v>0.10311589329746694</v>
      </c>
      <c r="I38" s="6">
        <v>5</v>
      </c>
      <c r="J38" s="7">
        <f>IF(I40=0,"- - -",I38/I40*100)</f>
        <v>5.9744294419882903E-2</v>
      </c>
      <c r="K38" s="6">
        <v>6</v>
      </c>
      <c r="L38" s="7">
        <f>IF(K40=0,"- - -",K38/K40*100)</f>
        <v>9.1435537945748255E-2</v>
      </c>
      <c r="M38" s="6">
        <v>15</v>
      </c>
      <c r="N38" s="7">
        <f>IF(M40=0,"- - -",M38/M40*100)</f>
        <v>5.9220656164870308E-2</v>
      </c>
      <c r="O38" s="6">
        <v>7</v>
      </c>
      <c r="P38" s="7">
        <f>IF(O40=0,"- - -",O38/O40*100)</f>
        <v>4.9216058496800955E-2</v>
      </c>
      <c r="Q38" s="6">
        <v>2</v>
      </c>
      <c r="R38" s="7">
        <f>IF(Q40=0,"- - -",Q38/Q40*100)</f>
        <v>0.10615711252653928</v>
      </c>
      <c r="S38" s="6">
        <v>2</v>
      </c>
      <c r="T38" s="7">
        <f>IF(S40=0,"- - -",S38/S40*100)</f>
        <v>1.6227180527383367E-2</v>
      </c>
      <c r="U38" s="6">
        <v>4</v>
      </c>
      <c r="V38" s="7">
        <f>IF(U40=0,"- - -",U38/U40*100)</f>
        <v>8.2712985938792394E-2</v>
      </c>
      <c r="W38" s="6">
        <v>1</v>
      </c>
      <c r="X38" s="7">
        <f>IF(W40=0,"- - -",W38/W40*100)</f>
        <v>3.4650034650034647E-2</v>
      </c>
      <c r="Y38" s="26">
        <f t="shared" si="1"/>
        <v>87</v>
      </c>
      <c r="Z38" s="29">
        <f>IF(Y40=0,"- - -",Y38/Y40*100)</f>
        <v>6.8517964307653528E-2</v>
      </c>
      <c r="AC38" s="69"/>
    </row>
    <row r="39" spans="1:33" ht="15" thickBot="1" x14ac:dyDescent="0.35">
      <c r="A39" s="61" t="s">
        <v>127</v>
      </c>
      <c r="B39" s="62"/>
      <c r="C39" s="10">
        <v>0</v>
      </c>
      <c r="D39" s="7">
        <f>IF(C40=0,"- - -",C39/C40*100)</f>
        <v>0</v>
      </c>
      <c r="E39" s="6">
        <v>0</v>
      </c>
      <c r="F39" s="7">
        <f>IF(E40=0,"- - -",E39/E40*100)</f>
        <v>0</v>
      </c>
      <c r="G39" s="6">
        <v>0</v>
      </c>
      <c r="H39" s="7">
        <f>IF(G40=0,"- - -",G39/G40*100)</f>
        <v>0</v>
      </c>
      <c r="I39" s="6">
        <v>0</v>
      </c>
      <c r="J39" s="7">
        <f>IF(I40=0,"- - -",I39/I40*100)</f>
        <v>0</v>
      </c>
      <c r="K39" s="6">
        <v>0</v>
      </c>
      <c r="L39" s="7">
        <f>IF(K40=0,"- - -",K39/K40*100)</f>
        <v>0</v>
      </c>
      <c r="M39" s="6">
        <v>0</v>
      </c>
      <c r="N39" s="7">
        <f>IF(M40=0,"- - -",M39/M40*100)</f>
        <v>0</v>
      </c>
      <c r="O39" s="6">
        <v>0</v>
      </c>
      <c r="P39" s="7">
        <f>IF(O40=0,"- - -",O39/O40*100)</f>
        <v>0</v>
      </c>
      <c r="Q39" s="6">
        <v>0</v>
      </c>
      <c r="R39" s="7">
        <f>IF(Q40=0,"- - -",Q39/Q40*100)</f>
        <v>0</v>
      </c>
      <c r="S39" s="6">
        <v>0</v>
      </c>
      <c r="T39" s="7">
        <f>IF(S40=0,"- - -",S39/S40*100)</f>
        <v>0</v>
      </c>
      <c r="U39" s="6">
        <v>0</v>
      </c>
      <c r="V39" s="7">
        <f>IF(U40=0,"- - -",U39/U40*100)</f>
        <v>0</v>
      </c>
      <c r="W39" s="6">
        <v>0</v>
      </c>
      <c r="X39" s="7">
        <f>IF(W40=0,"- - -",W39/W40*100)</f>
        <v>0</v>
      </c>
      <c r="Y39" s="26">
        <f t="shared" si="1"/>
        <v>0</v>
      </c>
      <c r="Z39" s="29">
        <f>IF(Y40=0,"- - -",Y39/Y40*100)</f>
        <v>0</v>
      </c>
      <c r="AC39" s="69"/>
    </row>
    <row r="40" spans="1:33" x14ac:dyDescent="0.3">
      <c r="A40" s="161" t="s">
        <v>153</v>
      </c>
      <c r="B40" s="162"/>
      <c r="C40" s="14">
        <f>SUM(C28:C39)</f>
        <v>11854</v>
      </c>
      <c r="D40" s="15">
        <f>IF(C40=0,"- - -",C40/C40*100)</f>
        <v>100</v>
      </c>
      <c r="E40" s="16">
        <f>SUM(E28:E39)</f>
        <v>16401</v>
      </c>
      <c r="F40" s="15">
        <f>IF(E40=0,"- - -",E40/E40*100)</f>
        <v>100</v>
      </c>
      <c r="G40" s="16">
        <f>SUM(G28:G39)</f>
        <v>22305</v>
      </c>
      <c r="H40" s="15">
        <f>IF(G40=0,"- - -",G40/G40*100)</f>
        <v>100</v>
      </c>
      <c r="I40" s="16">
        <f>SUM(I28:I39)</f>
        <v>8369</v>
      </c>
      <c r="J40" s="15">
        <f>IF(I40=0,"- - -",I40/I40*100)</f>
        <v>100</v>
      </c>
      <c r="K40" s="16">
        <f>SUM(K28:K39)</f>
        <v>6562</v>
      </c>
      <c r="L40" s="15">
        <f>IF(K40=0,"- - -",K40/K40*100)</f>
        <v>100</v>
      </c>
      <c r="M40" s="16">
        <f>SUM(M28:M39)</f>
        <v>25329</v>
      </c>
      <c r="N40" s="15">
        <f>IF(M40=0,"- - -",M40/M40*100)</f>
        <v>100</v>
      </c>
      <c r="O40" s="16">
        <f>SUM(O28:O39)</f>
        <v>14223</v>
      </c>
      <c r="P40" s="15">
        <f>IF(O40=0,"- - -",O40/O40*100)</f>
        <v>100</v>
      </c>
      <c r="Q40" s="16">
        <f>SUM(Q28:Q39)</f>
        <v>1884</v>
      </c>
      <c r="R40" s="15">
        <f>IF(Q40=0,"- - -",Q40/Q40*100)</f>
        <v>100</v>
      </c>
      <c r="S40" s="16">
        <f>SUM(S28:S39)</f>
        <v>12325</v>
      </c>
      <c r="T40" s="15">
        <f>IF(S40=0,"- - -",S40/S40*100)</f>
        <v>100</v>
      </c>
      <c r="U40" s="16">
        <f>SUM(U28:U39)</f>
        <v>4836</v>
      </c>
      <c r="V40" s="15">
        <f>IF(U40=0,"- - -",U40/U40*100)</f>
        <v>100</v>
      </c>
      <c r="W40" s="16">
        <f>SUM(W28:W39)</f>
        <v>2886</v>
      </c>
      <c r="X40" s="15">
        <f>IF(W40=0,"- - -",W40/W40*100)</f>
        <v>100</v>
      </c>
      <c r="Y40" s="22">
        <f>SUM(Y28:Y39)</f>
        <v>126974</v>
      </c>
      <c r="Z40" s="23">
        <f>IF(Y40=0,"- - -",Y40/Y40*100)</f>
        <v>100</v>
      </c>
      <c r="AC40" s="69"/>
    </row>
    <row r="41" spans="1:33" ht="15" thickBot="1" x14ac:dyDescent="0.35">
      <c r="A41" s="163" t="s">
        <v>380</v>
      </c>
      <c r="B41" s="164"/>
      <c r="C41" s="18">
        <f>IF($Y40=0,"- - -",C40/$Y40*100)</f>
        <v>9.3357695276198278</v>
      </c>
      <c r="D41" s="19"/>
      <c r="E41" s="20">
        <f>IF($Y40=0,"- - -",E40/$Y40*100)</f>
        <v>12.916817616204893</v>
      </c>
      <c r="F41" s="19"/>
      <c r="G41" s="20">
        <f>IF($Y40=0,"- - -",G40/$Y40*100)</f>
        <v>17.566588435427725</v>
      </c>
      <c r="H41" s="19"/>
      <c r="I41" s="20">
        <f>IF($Y40=0,"- - -",I40/$Y40*100)</f>
        <v>6.5911131412730164</v>
      </c>
      <c r="J41" s="19"/>
      <c r="K41" s="20">
        <f>IF($Y40=0,"- - -",K40/$Y40*100)</f>
        <v>5.167987146974971</v>
      </c>
      <c r="L41" s="19"/>
      <c r="M41" s="20">
        <f>IF($Y40=0,"- - -",M40/$Y40*100)</f>
        <v>19.948178367224788</v>
      </c>
      <c r="N41" s="19"/>
      <c r="O41" s="20">
        <f>IF($Y40=0,"- - -",O40/$Y40*100)</f>
        <v>11.201505820089153</v>
      </c>
      <c r="P41" s="19"/>
      <c r="Q41" s="20">
        <f>IF($Y40=0,"- - -",Q40/$Y40*100)</f>
        <v>1.4837683305243594</v>
      </c>
      <c r="R41" s="19"/>
      <c r="S41" s="20">
        <f>IF($Y40=0,"- - -",S40/$Y40*100)</f>
        <v>9.7067116102509168</v>
      </c>
      <c r="T41" s="19"/>
      <c r="U41" s="20">
        <f>IF($Y40=0,"- - -",U40/$Y40*100)</f>
        <v>3.8086537401357754</v>
      </c>
      <c r="V41" s="19"/>
      <c r="W41" s="20">
        <f>IF($Y40=0,"- - -",W40/$Y40*100)</f>
        <v>2.2729062642745759</v>
      </c>
      <c r="X41" s="19"/>
      <c r="Y41" s="24">
        <f>IF($Y40=0,"- - -",Y40/$Y40*100)</f>
        <v>100</v>
      </c>
      <c r="Z41" s="25"/>
    </row>
    <row r="44" spans="1:33" x14ac:dyDescent="0.3">
      <c r="A44" s="49" t="s">
        <v>438</v>
      </c>
      <c r="J44" s="48"/>
      <c r="L44" s="48"/>
    </row>
    <row r="45" spans="1:33" ht="15" thickBot="1" x14ac:dyDescent="0.35"/>
    <row r="46" spans="1:33" ht="14.4" customHeight="1" x14ac:dyDescent="0.3">
      <c r="A46" s="157" t="s">
        <v>436</v>
      </c>
      <c r="B46" s="158"/>
      <c r="C46" s="32" t="s">
        <v>562</v>
      </c>
      <c r="D46" s="33"/>
      <c r="E46" s="33" t="s">
        <v>411</v>
      </c>
      <c r="F46" s="33"/>
      <c r="G46" s="33" t="s">
        <v>412</v>
      </c>
      <c r="H46" s="33"/>
      <c r="I46" s="33" t="s">
        <v>413</v>
      </c>
      <c r="J46" s="33"/>
      <c r="K46" s="33" t="s">
        <v>414</v>
      </c>
      <c r="L46" s="33"/>
      <c r="M46" s="33" t="s">
        <v>415</v>
      </c>
      <c r="N46" s="33"/>
      <c r="O46" s="33" t="s">
        <v>416</v>
      </c>
      <c r="P46" s="33"/>
      <c r="Q46" s="33" t="s">
        <v>417</v>
      </c>
      <c r="R46" s="33"/>
      <c r="S46" s="33" t="s">
        <v>418</v>
      </c>
      <c r="T46" s="33"/>
      <c r="U46" s="33" t="s">
        <v>419</v>
      </c>
      <c r="V46" s="33"/>
      <c r="W46" s="33" t="s">
        <v>420</v>
      </c>
      <c r="X46" s="33"/>
      <c r="Y46" s="33" t="s">
        <v>421</v>
      </c>
      <c r="Z46" s="33"/>
      <c r="AA46" s="33" t="s">
        <v>422</v>
      </c>
      <c r="AB46" s="34"/>
      <c r="AC46" s="35" t="s">
        <v>153</v>
      </c>
      <c r="AD46" s="36"/>
    </row>
    <row r="47" spans="1:33" ht="15" thickBot="1" x14ac:dyDescent="0.35">
      <c r="A47" s="159"/>
      <c r="B47" s="160"/>
      <c r="C47" s="37" t="s">
        <v>154</v>
      </c>
      <c r="D47" s="38" t="s">
        <v>0</v>
      </c>
      <c r="E47" s="39" t="s">
        <v>154</v>
      </c>
      <c r="F47" s="38" t="s">
        <v>0</v>
      </c>
      <c r="G47" s="39" t="s">
        <v>154</v>
      </c>
      <c r="H47" s="38" t="s">
        <v>0</v>
      </c>
      <c r="I47" s="37" t="s">
        <v>154</v>
      </c>
      <c r="J47" s="38" t="s">
        <v>0</v>
      </c>
      <c r="K47" s="37" t="s">
        <v>154</v>
      </c>
      <c r="L47" s="38" t="s">
        <v>0</v>
      </c>
      <c r="M47" s="37" t="s">
        <v>154</v>
      </c>
      <c r="N47" s="38" t="s">
        <v>0</v>
      </c>
      <c r="O47" s="37" t="s">
        <v>154</v>
      </c>
      <c r="P47" s="38" t="s">
        <v>0</v>
      </c>
      <c r="Q47" s="37" t="s">
        <v>154</v>
      </c>
      <c r="R47" s="38" t="s">
        <v>0</v>
      </c>
      <c r="S47" s="37" t="s">
        <v>154</v>
      </c>
      <c r="T47" s="38" t="s">
        <v>0</v>
      </c>
      <c r="U47" s="37" t="s">
        <v>154</v>
      </c>
      <c r="V47" s="38" t="s">
        <v>0</v>
      </c>
      <c r="W47" s="37" t="s">
        <v>154</v>
      </c>
      <c r="X47" s="38" t="s">
        <v>0</v>
      </c>
      <c r="Y47" s="37" t="s">
        <v>154</v>
      </c>
      <c r="Z47" s="38" t="s">
        <v>0</v>
      </c>
      <c r="AA47" s="37" t="s">
        <v>154</v>
      </c>
      <c r="AB47" s="38" t="s">
        <v>0</v>
      </c>
      <c r="AC47" s="41" t="s">
        <v>154</v>
      </c>
      <c r="AD47" s="42" t="s">
        <v>0</v>
      </c>
    </row>
    <row r="48" spans="1:33" x14ac:dyDescent="0.3">
      <c r="A48" s="59" t="s">
        <v>42</v>
      </c>
      <c r="B48" s="62" t="s">
        <v>41</v>
      </c>
      <c r="C48" s="8">
        <v>4</v>
      </c>
      <c r="D48" s="5">
        <f>IF(C60=0,"- - -",C48/C60*100)</f>
        <v>6.9372181755116197E-2</v>
      </c>
      <c r="E48" s="4">
        <v>107</v>
      </c>
      <c r="F48" s="5">
        <f>IF(E60=0,"- - -",E48/E60*100)</f>
        <v>9.9990655078964569E-2</v>
      </c>
      <c r="G48" s="4">
        <v>0</v>
      </c>
      <c r="H48" s="5">
        <f>IF(G60=0,"- - -",G48/G60*100)</f>
        <v>0</v>
      </c>
      <c r="I48" s="4">
        <v>1</v>
      </c>
      <c r="J48" s="5">
        <f>IF(I60=0,"- - -",I48/I60*100)</f>
        <v>0.08</v>
      </c>
      <c r="K48" s="4">
        <v>0</v>
      </c>
      <c r="L48" s="5">
        <f>IF(K60=0,"- - -",K48/K60*100)</f>
        <v>0</v>
      </c>
      <c r="M48" s="4">
        <v>0</v>
      </c>
      <c r="N48" s="5">
        <f>IF(M60=0,"- - -",M48/M60*100)</f>
        <v>0</v>
      </c>
      <c r="O48" s="4">
        <v>1</v>
      </c>
      <c r="P48" s="5">
        <f>IF(O60=0,"- - -",O48/O60*100)</f>
        <v>0.10471204188481677</v>
      </c>
      <c r="Q48" s="4">
        <v>4</v>
      </c>
      <c r="R48" s="5">
        <f>IF(Q60=0,"- - -",Q48/Q60*100)</f>
        <v>0.12307692307692308</v>
      </c>
      <c r="S48" s="4">
        <v>2</v>
      </c>
      <c r="T48" s="5">
        <f>IF(S60=0,"- - -",S48/S60*100)</f>
        <v>0.16835016835016833</v>
      </c>
      <c r="U48" s="4">
        <v>8</v>
      </c>
      <c r="V48" s="5">
        <f>IF(U60=0,"- - -",U48/U60*100)</f>
        <v>0.16614745586708204</v>
      </c>
      <c r="W48" s="4">
        <v>2</v>
      </c>
      <c r="X48" s="5">
        <f>IF(W60=0,"- - -",W48/W60*100)</f>
        <v>0.2932551319648094</v>
      </c>
      <c r="Y48" s="4">
        <v>3</v>
      </c>
      <c r="Z48" s="5">
        <f>IF(Y60=0,"- - -",Y48/Y60*100)</f>
        <v>0.18761726078799248</v>
      </c>
      <c r="AA48" s="4">
        <v>0</v>
      </c>
      <c r="AB48" s="5">
        <f>IF(AA60=0,"- - -",AA48/AA60*100)</f>
        <v>0</v>
      </c>
      <c r="AC48" s="26">
        <f>C48+E48+G48+I48+K48+M48+O48+Q48+S48+U48+W48+Y48+AA48</f>
        <v>132</v>
      </c>
      <c r="AD48" s="27">
        <f>IF(AC60=0,"- - -",AC48/AC60*100)</f>
        <v>0.10395829067368122</v>
      </c>
      <c r="AG48" s="69"/>
    </row>
    <row r="49" spans="1:33" x14ac:dyDescent="0.3">
      <c r="A49" s="60" t="s">
        <v>31</v>
      </c>
      <c r="B49" s="62" t="s">
        <v>41</v>
      </c>
      <c r="C49" s="9">
        <v>23</v>
      </c>
      <c r="D49" s="3">
        <f>IF(C60=0,"- - -",C49/C60*100)</f>
        <v>0.39889004509191817</v>
      </c>
      <c r="E49" s="2">
        <v>419</v>
      </c>
      <c r="F49" s="3">
        <f>IF(E60=0,"- - -",E49/E60*100)</f>
        <v>0.39155219138398284</v>
      </c>
      <c r="G49" s="2">
        <v>0</v>
      </c>
      <c r="H49" s="3">
        <f>IF(G60=0,"- - -",G49/G60*100)</f>
        <v>0</v>
      </c>
      <c r="I49" s="2">
        <v>8</v>
      </c>
      <c r="J49" s="3">
        <f>IF(I60=0,"- - -",I49/I60*100)</f>
        <v>0.64</v>
      </c>
      <c r="K49" s="2">
        <v>1</v>
      </c>
      <c r="L49" s="3">
        <f>IF(K60=0,"- - -",K49/K60*100)</f>
        <v>0.59523809523809523</v>
      </c>
      <c r="M49" s="2">
        <v>0</v>
      </c>
      <c r="N49" s="3">
        <f>IF(M60=0,"- - -",M49/M60*100)</f>
        <v>0</v>
      </c>
      <c r="O49" s="2">
        <v>6</v>
      </c>
      <c r="P49" s="3">
        <f>IF(O60=0,"- - -",O49/O60*100)</f>
        <v>0.62827225130890052</v>
      </c>
      <c r="Q49" s="2">
        <v>15</v>
      </c>
      <c r="R49" s="3">
        <f>IF(Q60=0,"- - -",Q49/Q60*100)</f>
        <v>0.46153846153846156</v>
      </c>
      <c r="S49" s="2">
        <v>4</v>
      </c>
      <c r="T49" s="3">
        <f>IF(S60=0,"- - -",S49/S60*100)</f>
        <v>0.33670033670033667</v>
      </c>
      <c r="U49" s="2">
        <v>48</v>
      </c>
      <c r="V49" s="3">
        <f>IF(U60=0,"- - -",U49/U60*100)</f>
        <v>0.99688473520249221</v>
      </c>
      <c r="W49" s="2">
        <v>1</v>
      </c>
      <c r="X49" s="3">
        <f>IF(W60=0,"- - -",W49/W60*100)</f>
        <v>0.1466275659824047</v>
      </c>
      <c r="Y49" s="2">
        <v>12</v>
      </c>
      <c r="Z49" s="3">
        <f>IF(Y60=0,"- - -",Y49/Y60*100)</f>
        <v>0.75046904315196994</v>
      </c>
      <c r="AA49" s="2">
        <v>0</v>
      </c>
      <c r="AB49" s="3">
        <f>IF(AA60=0,"- - -",AA49/AA60*100)</f>
        <v>0</v>
      </c>
      <c r="AC49" s="26">
        <f t="shared" ref="AC49:AC59" si="2">C49+E49+G49+I49+K49+M49+O49+Q49+S49+U49+W49+Y49+AA49</f>
        <v>537</v>
      </c>
      <c r="AD49" s="29">
        <f>IF(AC60=0,"- - -",AC49/AC60*100)</f>
        <v>0.42292122796793047</v>
      </c>
      <c r="AG49" s="69"/>
    </row>
    <row r="50" spans="1:33" x14ac:dyDescent="0.3">
      <c r="A50" s="60" t="s">
        <v>32</v>
      </c>
      <c r="B50" s="62" t="s">
        <v>41</v>
      </c>
      <c r="C50" s="9">
        <v>33</v>
      </c>
      <c r="D50" s="3">
        <f>IF(C60=0,"- - -",C50/C60*100)</f>
        <v>0.57232049947970864</v>
      </c>
      <c r="E50" s="2">
        <v>701</v>
      </c>
      <c r="F50" s="3">
        <f>IF(E60=0,"- - -",E50/E60*100)</f>
        <v>0.65507896458274928</v>
      </c>
      <c r="G50" s="2">
        <v>1</v>
      </c>
      <c r="H50" s="3">
        <f>IF(G60=0,"- - -",G50/G60*100)</f>
        <v>0.42194092827004215</v>
      </c>
      <c r="I50" s="2">
        <v>7</v>
      </c>
      <c r="J50" s="3">
        <f>IF(I60=0,"- - -",I50/I60*100)</f>
        <v>0.55999999999999994</v>
      </c>
      <c r="K50" s="2">
        <v>0</v>
      </c>
      <c r="L50" s="3">
        <f>IF(K60=0,"- - -",K50/K60*100)</f>
        <v>0</v>
      </c>
      <c r="M50" s="2">
        <v>0</v>
      </c>
      <c r="N50" s="3">
        <f>IF(M60=0,"- - -",M50/M60*100)</f>
        <v>0</v>
      </c>
      <c r="O50" s="2">
        <v>16</v>
      </c>
      <c r="P50" s="3">
        <f>IF(O60=0,"- - -",O50/O60*100)</f>
        <v>1.6753926701570683</v>
      </c>
      <c r="Q50" s="2">
        <v>26</v>
      </c>
      <c r="R50" s="3">
        <f>IF(Q60=0,"- - -",Q50/Q60*100)</f>
        <v>0.8</v>
      </c>
      <c r="S50" s="2">
        <v>4</v>
      </c>
      <c r="T50" s="3">
        <f>IF(S60=0,"- - -",S50/S60*100)</f>
        <v>0.33670033670033667</v>
      </c>
      <c r="U50" s="2">
        <v>36</v>
      </c>
      <c r="V50" s="3">
        <f>IF(U60=0,"- - -",U50/U60*100)</f>
        <v>0.74766355140186924</v>
      </c>
      <c r="W50" s="2">
        <v>2</v>
      </c>
      <c r="X50" s="3">
        <f>IF(W60=0,"- - -",W50/W60*100)</f>
        <v>0.2932551319648094</v>
      </c>
      <c r="Y50" s="2">
        <v>11</v>
      </c>
      <c r="Z50" s="3">
        <f>IF(Y60=0,"- - -",Y50/Y60*100)</f>
        <v>0.68792995622263919</v>
      </c>
      <c r="AA50" s="2">
        <v>0</v>
      </c>
      <c r="AB50" s="3">
        <f>IF(AA60=0,"- - -",AA50/AA60*100)</f>
        <v>0</v>
      </c>
      <c r="AC50" s="26">
        <f t="shared" si="2"/>
        <v>837</v>
      </c>
      <c r="AD50" s="29">
        <f>IF(AC60=0,"- - -",AC50/AC60*100)</f>
        <v>0.65919007040811506</v>
      </c>
      <c r="AG50" s="69"/>
    </row>
    <row r="51" spans="1:33" x14ac:dyDescent="0.3">
      <c r="A51" s="60" t="s">
        <v>35</v>
      </c>
      <c r="B51" s="62" t="s">
        <v>41</v>
      </c>
      <c r="C51" s="9">
        <v>96</v>
      </c>
      <c r="D51" s="3">
        <f>IF(C60=0,"- - -",C51/C60*100)</f>
        <v>1.6649323621227889</v>
      </c>
      <c r="E51" s="2">
        <v>1515</v>
      </c>
      <c r="F51" s="3">
        <f>IF(E60=0,"- - -",E51/E60*100)</f>
        <v>1.4157555368657135</v>
      </c>
      <c r="G51" s="2">
        <v>2</v>
      </c>
      <c r="H51" s="3">
        <f>IF(G60=0,"- - -",G51/G60*100)</f>
        <v>0.8438818565400843</v>
      </c>
      <c r="I51" s="2">
        <v>16</v>
      </c>
      <c r="J51" s="3">
        <f>IF(I60=0,"- - -",I51/I60*100)</f>
        <v>1.28</v>
      </c>
      <c r="K51" s="2">
        <v>0</v>
      </c>
      <c r="L51" s="3">
        <f>IF(K60=0,"- - -",K51/K60*100)</f>
        <v>0</v>
      </c>
      <c r="M51" s="2">
        <v>0</v>
      </c>
      <c r="N51" s="3">
        <f>IF(M60=0,"- - -",M51/M60*100)</f>
        <v>0</v>
      </c>
      <c r="O51" s="2">
        <v>18</v>
      </c>
      <c r="P51" s="3">
        <f>IF(O60=0,"- - -",O51/O60*100)</f>
        <v>1.8848167539267016</v>
      </c>
      <c r="Q51" s="2">
        <v>50</v>
      </c>
      <c r="R51" s="3">
        <f>IF(Q60=0,"- - -",Q51/Q60*100)</f>
        <v>1.5384615384615385</v>
      </c>
      <c r="S51" s="2">
        <v>10</v>
      </c>
      <c r="T51" s="3">
        <f>IF(S60=0,"- - -",S51/S60*100)</f>
        <v>0.84175084175084169</v>
      </c>
      <c r="U51" s="2">
        <v>53</v>
      </c>
      <c r="V51" s="3">
        <f>IF(U60=0,"- - -",U51/U60*100)</f>
        <v>1.1007268951194185</v>
      </c>
      <c r="W51" s="2">
        <v>8</v>
      </c>
      <c r="X51" s="3">
        <f>IF(W60=0,"- - -",W51/W60*100)</f>
        <v>1.1730205278592376</v>
      </c>
      <c r="Y51" s="2">
        <v>11</v>
      </c>
      <c r="Z51" s="3">
        <f>IF(Y60=0,"- - -",Y51/Y60*100)</f>
        <v>0.68792995622263919</v>
      </c>
      <c r="AA51" s="2">
        <v>0</v>
      </c>
      <c r="AB51" s="3">
        <f>IF(AA60=0,"- - -",AA51/AA60*100)</f>
        <v>0</v>
      </c>
      <c r="AC51" s="26">
        <f t="shared" si="2"/>
        <v>1779</v>
      </c>
      <c r="AD51" s="29">
        <f>IF(AC60=0,"- - -",AC51/AC60*100)</f>
        <v>1.4010742356702945</v>
      </c>
      <c r="AG51" s="69"/>
    </row>
    <row r="52" spans="1:33" x14ac:dyDescent="0.3">
      <c r="A52" s="60" t="s">
        <v>33</v>
      </c>
      <c r="B52" s="62" t="s">
        <v>41</v>
      </c>
      <c r="C52" s="9">
        <v>248</v>
      </c>
      <c r="D52" s="3">
        <f>IF(C60=0,"- - -",C52/C60*100)</f>
        <v>4.3010752688172049</v>
      </c>
      <c r="E52" s="2">
        <v>5045</v>
      </c>
      <c r="F52" s="3">
        <f>IF(E60=0,"- - -",E52/E60*100)</f>
        <v>4.7145126623680023</v>
      </c>
      <c r="G52" s="2">
        <v>7</v>
      </c>
      <c r="H52" s="3">
        <f>IF(G60=0,"- - -",G52/G60*100)</f>
        <v>2.9535864978902953</v>
      </c>
      <c r="I52" s="2">
        <v>57</v>
      </c>
      <c r="J52" s="3">
        <f>IF(I60=0,"- - -",I52/I60*100)</f>
        <v>4.5600000000000005</v>
      </c>
      <c r="K52" s="2">
        <v>3</v>
      </c>
      <c r="L52" s="3">
        <f>IF(K60=0,"- - -",K52/K60*100)</f>
        <v>1.7857142857142856</v>
      </c>
      <c r="M52" s="2">
        <v>1</v>
      </c>
      <c r="N52" s="3">
        <f>IF(M60=0,"- - -",M52/M60*100)</f>
        <v>4.1666666666666661</v>
      </c>
      <c r="O52" s="2">
        <v>34</v>
      </c>
      <c r="P52" s="3">
        <f>IF(O60=0,"- - -",O52/O60*100)</f>
        <v>3.5602094240837698</v>
      </c>
      <c r="Q52" s="2">
        <v>157</v>
      </c>
      <c r="R52" s="3">
        <f>IF(Q60=0,"- - -",Q52/Q60*100)</f>
        <v>4.8307692307692305</v>
      </c>
      <c r="S52" s="2">
        <v>39</v>
      </c>
      <c r="T52" s="3">
        <f>IF(S60=0,"- - -",S52/S60*100)</f>
        <v>3.2828282828282833</v>
      </c>
      <c r="U52" s="2">
        <v>182</v>
      </c>
      <c r="V52" s="3">
        <f>IF(U60=0,"- - -",U52/U60*100)</f>
        <v>3.7798546209761161</v>
      </c>
      <c r="W52" s="2">
        <v>25</v>
      </c>
      <c r="X52" s="3">
        <f>IF(W60=0,"- - -",W52/W60*100)</f>
        <v>3.6656891495601176</v>
      </c>
      <c r="Y52" s="2">
        <v>58</v>
      </c>
      <c r="Z52" s="3">
        <f>IF(Y60=0,"- - -",Y52/Y60*100)</f>
        <v>3.6272670419011881</v>
      </c>
      <c r="AA52" s="2">
        <v>3</v>
      </c>
      <c r="AB52" s="3">
        <f>IF(AA60=0,"- - -",AA52/AA60*100)</f>
        <v>10</v>
      </c>
      <c r="AC52" s="26">
        <f t="shared" si="2"/>
        <v>5859</v>
      </c>
      <c r="AD52" s="29">
        <f>IF(AC60=0,"- - -",AC52/AC60*100)</f>
        <v>4.614330492856805</v>
      </c>
      <c r="AG52" s="69"/>
    </row>
    <row r="53" spans="1:33" x14ac:dyDescent="0.3">
      <c r="A53" s="60" t="s">
        <v>34</v>
      </c>
      <c r="B53" s="62" t="s">
        <v>41</v>
      </c>
      <c r="C53" s="9">
        <v>1022</v>
      </c>
      <c r="D53" s="3">
        <f>IF(C60=0,"- - -",C53/C60*100)</f>
        <v>17.72459243843219</v>
      </c>
      <c r="E53" s="2">
        <v>20056</v>
      </c>
      <c r="F53" s="3">
        <f>IF(E60=0,"- - -",E53/E60*100)</f>
        <v>18.742173628632838</v>
      </c>
      <c r="G53" s="2">
        <v>34</v>
      </c>
      <c r="H53" s="3">
        <f>IF(G60=0,"- - -",G53/G60*100)</f>
        <v>14.345991561181433</v>
      </c>
      <c r="I53" s="2">
        <v>232</v>
      </c>
      <c r="J53" s="3">
        <f>IF(I60=0,"- - -",I53/I60*100)</f>
        <v>18.559999999999999</v>
      </c>
      <c r="K53" s="2">
        <v>29</v>
      </c>
      <c r="L53" s="3">
        <f>IF(K60=0,"- - -",K53/K60*100)</f>
        <v>17.261904761904763</v>
      </c>
      <c r="M53" s="2">
        <v>7</v>
      </c>
      <c r="N53" s="3">
        <f>IF(M60=0,"- - -",M53/M60*100)</f>
        <v>29.166666666666668</v>
      </c>
      <c r="O53" s="2">
        <v>146</v>
      </c>
      <c r="P53" s="3">
        <f>IF(O60=0,"- - -",O53/O60*100)</f>
        <v>15.287958115183246</v>
      </c>
      <c r="Q53" s="2">
        <v>611</v>
      </c>
      <c r="R53" s="3">
        <f>IF(Q60=0,"- - -",Q53/Q60*100)</f>
        <v>18.8</v>
      </c>
      <c r="S53" s="2">
        <v>200</v>
      </c>
      <c r="T53" s="3">
        <f>IF(S60=0,"- - -",S53/S60*100)</f>
        <v>16.835016835016837</v>
      </c>
      <c r="U53" s="2">
        <v>733</v>
      </c>
      <c r="V53" s="3">
        <f>IF(U60=0,"- - -",U53/U60*100)</f>
        <v>15.223260643821391</v>
      </c>
      <c r="W53" s="2">
        <v>121</v>
      </c>
      <c r="X53" s="3">
        <f>IF(W60=0,"- - -",W53/W60*100)</f>
        <v>17.741935483870968</v>
      </c>
      <c r="Y53" s="2">
        <v>337</v>
      </c>
      <c r="Z53" s="3">
        <f>IF(Y60=0,"- - -",Y53/Y60*100)</f>
        <v>21.075672295184493</v>
      </c>
      <c r="AA53" s="2">
        <v>3</v>
      </c>
      <c r="AB53" s="3">
        <f>IF(AA60=0,"- - -",AA53/AA60*100)</f>
        <v>10</v>
      </c>
      <c r="AC53" s="26">
        <f t="shared" si="2"/>
        <v>23531</v>
      </c>
      <c r="AD53" s="29">
        <f>IF(AC60=0,"- - -",AC53/AC60*100)</f>
        <v>18.532140438199946</v>
      </c>
      <c r="AG53" s="69"/>
    </row>
    <row r="54" spans="1:33" x14ac:dyDescent="0.3">
      <c r="A54" s="60" t="s">
        <v>36</v>
      </c>
      <c r="B54" s="62" t="s">
        <v>41</v>
      </c>
      <c r="C54" s="9">
        <v>2212</v>
      </c>
      <c r="D54" s="3">
        <f>IF(C60=0,"- - -",C54/C60*100)</f>
        <v>38.362816510579258</v>
      </c>
      <c r="E54" s="2">
        <v>41678</v>
      </c>
      <c r="F54" s="3">
        <f>IF(E60=0,"- - -",E54/E60*100)</f>
        <v>38.947761891412021</v>
      </c>
      <c r="G54" s="2">
        <v>98</v>
      </c>
      <c r="H54" s="3">
        <f>IF(G60=0,"- - -",G54/G60*100)</f>
        <v>41.350210970464133</v>
      </c>
      <c r="I54" s="2">
        <v>533</v>
      </c>
      <c r="J54" s="3">
        <f>IF(I60=0,"- - -",I54/I60*100)</f>
        <v>42.64</v>
      </c>
      <c r="K54" s="2">
        <v>71</v>
      </c>
      <c r="L54" s="3">
        <f>IF(K60=0,"- - -",K54/K60*100)</f>
        <v>42.261904761904759</v>
      </c>
      <c r="M54" s="2">
        <v>12</v>
      </c>
      <c r="N54" s="3">
        <f>IF(M60=0,"- - -",M54/M60*100)</f>
        <v>50</v>
      </c>
      <c r="O54" s="2">
        <v>364</v>
      </c>
      <c r="P54" s="3">
        <f>IF(O60=0,"- - -",O54/O60*100)</f>
        <v>38.1151832460733</v>
      </c>
      <c r="Q54" s="2">
        <v>1313</v>
      </c>
      <c r="R54" s="3">
        <f>IF(Q60=0,"- - -",Q54/Q60*100)</f>
        <v>40.400000000000006</v>
      </c>
      <c r="S54" s="2">
        <v>480</v>
      </c>
      <c r="T54" s="3">
        <f>IF(S60=0,"- - -",S54/S60*100)</f>
        <v>40.404040404040401</v>
      </c>
      <c r="U54" s="2">
        <v>1925</v>
      </c>
      <c r="V54" s="3">
        <f>IF(U60=0,"- - -",U54/U60*100)</f>
        <v>39.979231568016615</v>
      </c>
      <c r="W54" s="2">
        <v>273</v>
      </c>
      <c r="X54" s="3">
        <f>IF(W60=0,"- - -",W54/W60*100)</f>
        <v>40.029325513196476</v>
      </c>
      <c r="Y54" s="2">
        <v>637</v>
      </c>
      <c r="Z54" s="3">
        <f>IF(Y60=0,"- - -",Y54/Y60*100)</f>
        <v>39.837398373983739</v>
      </c>
      <c r="AA54" s="2">
        <v>10</v>
      </c>
      <c r="AB54" s="3">
        <f>IF(AA60=0,"- - -",AA54/AA60*100)</f>
        <v>33.333333333333329</v>
      </c>
      <c r="AC54" s="26">
        <f t="shared" si="2"/>
        <v>49606</v>
      </c>
      <c r="AD54" s="29">
        <f>IF(AC60=0,"- - -",AC54/AC60*100)</f>
        <v>39.06784066029266</v>
      </c>
      <c r="AG54" s="69"/>
    </row>
    <row r="55" spans="1:33" x14ac:dyDescent="0.3">
      <c r="A55" s="60" t="s">
        <v>37</v>
      </c>
      <c r="B55" s="62" t="s">
        <v>41</v>
      </c>
      <c r="C55" s="9">
        <v>1664</v>
      </c>
      <c r="D55" s="3">
        <f>IF(C60=0,"- - -",C55/C60*100)</f>
        <v>28.858827610128341</v>
      </c>
      <c r="E55" s="2">
        <v>29258</v>
      </c>
      <c r="F55" s="3">
        <f>IF(E60=0,"- - -",E55/E60*100)</f>
        <v>27.341369965423791</v>
      </c>
      <c r="G55" s="2">
        <v>79</v>
      </c>
      <c r="H55" s="3">
        <f>IF(G60=0,"- - -",G55/G60*100)</f>
        <v>33.333333333333329</v>
      </c>
      <c r="I55" s="2">
        <v>300</v>
      </c>
      <c r="J55" s="3">
        <f>IF(I60=0,"- - -",I55/I60*100)</f>
        <v>24</v>
      </c>
      <c r="K55" s="2">
        <v>43</v>
      </c>
      <c r="L55" s="3">
        <f>IF(K60=0,"- - -",K55/K60*100)</f>
        <v>25.595238095238095</v>
      </c>
      <c r="M55" s="2">
        <v>3</v>
      </c>
      <c r="N55" s="3">
        <f>IF(M60=0,"- - -",M55/M60*100)</f>
        <v>12.5</v>
      </c>
      <c r="O55" s="2">
        <v>284</v>
      </c>
      <c r="P55" s="3">
        <f>IF(O60=0,"- - -",O55/O60*100)</f>
        <v>29.738219895287958</v>
      </c>
      <c r="Q55" s="2">
        <v>823</v>
      </c>
      <c r="R55" s="3">
        <f>IF(Q60=0,"- - -",Q55/Q60*100)</f>
        <v>25.323076923076922</v>
      </c>
      <c r="S55" s="2">
        <v>328</v>
      </c>
      <c r="T55" s="3">
        <f>IF(S60=0,"- - -",S55/S60*100)</f>
        <v>27.609427609427613</v>
      </c>
      <c r="U55" s="2">
        <v>1371</v>
      </c>
      <c r="V55" s="3">
        <f>IF(U60=0,"- - -",U55/U60*100)</f>
        <v>28.473520249221185</v>
      </c>
      <c r="W55" s="2">
        <v>186</v>
      </c>
      <c r="X55" s="3">
        <f>IF(W60=0,"- - -",W55/W60*100)</f>
        <v>27.27272727272727</v>
      </c>
      <c r="Y55" s="2">
        <v>410</v>
      </c>
      <c r="Z55" s="3">
        <f>IF(Y60=0,"- - -",Y55/Y60*100)</f>
        <v>25.641025641025639</v>
      </c>
      <c r="AA55" s="2">
        <v>11</v>
      </c>
      <c r="AB55" s="3">
        <f>IF(AA60=0,"- - -",AA55/AA60*100)</f>
        <v>36.666666666666664</v>
      </c>
      <c r="AC55" s="26">
        <f t="shared" si="2"/>
        <v>34760</v>
      </c>
      <c r="AD55" s="29">
        <f>IF(AC60=0,"- - -",AC55/AC60*100)</f>
        <v>27.375683210736057</v>
      </c>
      <c r="AG55" s="69"/>
    </row>
    <row r="56" spans="1:33" x14ac:dyDescent="0.3">
      <c r="A56" s="60" t="s">
        <v>38</v>
      </c>
      <c r="B56" s="62" t="s">
        <v>41</v>
      </c>
      <c r="C56" s="9">
        <v>417</v>
      </c>
      <c r="D56" s="3">
        <f>IF(C60=0,"- - -",C56/C60*100)</f>
        <v>7.2320499479708626</v>
      </c>
      <c r="E56" s="2">
        <v>7249</v>
      </c>
      <c r="F56" s="3">
        <f>IF(E60=0,"- - -",E56/E60*100)</f>
        <v>6.7741332585739649</v>
      </c>
      <c r="G56" s="2">
        <v>14</v>
      </c>
      <c r="H56" s="3">
        <f>IF(G60=0,"- - -",G56/G60*100)</f>
        <v>5.9071729957805905</v>
      </c>
      <c r="I56" s="2">
        <v>83</v>
      </c>
      <c r="J56" s="3">
        <f>IF(I60=0,"- - -",I56/I60*100)</f>
        <v>6.64</v>
      </c>
      <c r="K56" s="2">
        <v>12</v>
      </c>
      <c r="L56" s="3">
        <f>IF(K60=0,"- - -",K56/K60*100)</f>
        <v>7.1428571428571423</v>
      </c>
      <c r="M56" s="2">
        <v>1</v>
      </c>
      <c r="N56" s="3">
        <f>IF(M60=0,"- - -",M56/M60*100)</f>
        <v>4.1666666666666661</v>
      </c>
      <c r="O56" s="2">
        <v>77</v>
      </c>
      <c r="P56" s="3">
        <f>IF(O60=0,"- - -",O56/O60*100)</f>
        <v>8.0628272251308903</v>
      </c>
      <c r="Q56" s="2">
        <v>213</v>
      </c>
      <c r="R56" s="3">
        <f>IF(Q60=0,"- - -",Q56/Q60*100)</f>
        <v>6.5538461538461528</v>
      </c>
      <c r="S56" s="2">
        <v>106</v>
      </c>
      <c r="T56" s="3">
        <f>IF(S60=0,"- - -",S56/S60*100)</f>
        <v>8.9225589225589221</v>
      </c>
      <c r="U56" s="2">
        <v>382</v>
      </c>
      <c r="V56" s="3">
        <f>IF(U60=0,"- - -",U56/U60*100)</f>
        <v>7.9335410176531678</v>
      </c>
      <c r="W56" s="2">
        <v>57</v>
      </c>
      <c r="X56" s="3">
        <f>IF(W60=0,"- - -",W56/W60*100)</f>
        <v>8.3577712609970671</v>
      </c>
      <c r="Y56" s="2">
        <v>103</v>
      </c>
      <c r="Z56" s="3">
        <f>IF(Y60=0,"- - -",Y56/Y60*100)</f>
        <v>6.4415259537210749</v>
      </c>
      <c r="AA56" s="2">
        <v>3</v>
      </c>
      <c r="AB56" s="3">
        <f>IF(AA60=0,"- - -",AA56/AA60*100)</f>
        <v>10</v>
      </c>
      <c r="AC56" s="26">
        <f t="shared" si="2"/>
        <v>8717</v>
      </c>
      <c r="AD56" s="29">
        <f>IF(AC60=0,"- - -",AC56/AC60*100)</f>
        <v>6.8651849985036302</v>
      </c>
      <c r="AG56" s="69"/>
    </row>
    <row r="57" spans="1:33" x14ac:dyDescent="0.3">
      <c r="A57" s="60" t="s">
        <v>39</v>
      </c>
      <c r="B57" s="62" t="s">
        <v>41</v>
      </c>
      <c r="C57" s="9">
        <v>42</v>
      </c>
      <c r="D57" s="3">
        <f>IF(C60=0,"- - -",C57/C60*100)</f>
        <v>0.72840790842872005</v>
      </c>
      <c r="E57" s="2">
        <v>914</v>
      </c>
      <c r="F57" s="3">
        <f>IF(E60=0,"- - -",E57/E60*100)</f>
        <v>0.85412578263713668</v>
      </c>
      <c r="G57" s="2">
        <v>2</v>
      </c>
      <c r="H57" s="3">
        <f>IF(G60=0,"- - -",G57/G60*100)</f>
        <v>0.8438818565400843</v>
      </c>
      <c r="I57" s="2">
        <v>13</v>
      </c>
      <c r="J57" s="3">
        <f>IF(I60=0,"- - -",I57/I60*100)</f>
        <v>1.04</v>
      </c>
      <c r="K57" s="2">
        <v>9</v>
      </c>
      <c r="L57" s="3">
        <f>IF(K60=0,"- - -",K57/K60*100)</f>
        <v>5.3571428571428568</v>
      </c>
      <c r="M57" s="2">
        <v>0</v>
      </c>
      <c r="N57" s="3">
        <f>IF(M60=0,"- - -",M57/M60*100)</f>
        <v>0</v>
      </c>
      <c r="O57" s="2">
        <v>9</v>
      </c>
      <c r="P57" s="3">
        <f>IF(O60=0,"- - -",O57/O60*100)</f>
        <v>0.94240837696335078</v>
      </c>
      <c r="Q57" s="2">
        <v>35</v>
      </c>
      <c r="R57" s="3">
        <f>IF(Q60=0,"- - -",Q57/Q60*100)</f>
        <v>1.0769230769230769</v>
      </c>
      <c r="S57" s="2">
        <v>12</v>
      </c>
      <c r="T57" s="3">
        <f>IF(S60=0,"- - -",S57/S60*100)</f>
        <v>1.0101010101010102</v>
      </c>
      <c r="U57" s="2">
        <v>69</v>
      </c>
      <c r="V57" s="3">
        <f>IF(U60=0,"- - -",U57/U60*100)</f>
        <v>1.4330218068535825</v>
      </c>
      <c r="W57" s="2">
        <v>7</v>
      </c>
      <c r="X57" s="3">
        <f>IF(W60=0,"- - -",W57/W60*100)</f>
        <v>1.0263929618768328</v>
      </c>
      <c r="Y57" s="2">
        <v>17</v>
      </c>
      <c r="Z57" s="3">
        <f>IF(Y60=0,"- - -",Y57/Y60*100)</f>
        <v>1.0631644777986242</v>
      </c>
      <c r="AA57" s="2">
        <v>0</v>
      </c>
      <c r="AB57" s="3">
        <f>IF(AA60=0,"- - -",AA57/AA60*100)</f>
        <v>0</v>
      </c>
      <c r="AC57" s="26">
        <f t="shared" si="2"/>
        <v>1129</v>
      </c>
      <c r="AD57" s="29">
        <f>IF(AC60=0,"- - -",AC57/AC60*100)</f>
        <v>0.88915841038322807</v>
      </c>
      <c r="AG57" s="69"/>
    </row>
    <row r="58" spans="1:33" x14ac:dyDescent="0.3">
      <c r="A58" s="61" t="s">
        <v>40</v>
      </c>
      <c r="B58" s="62" t="s">
        <v>41</v>
      </c>
      <c r="C58" s="10">
        <v>5</v>
      </c>
      <c r="D58" s="7">
        <f>IF(C60=0,"- - -",C58/C60*100)</f>
        <v>8.6715227193895253E-2</v>
      </c>
      <c r="E58" s="6">
        <v>68</v>
      </c>
      <c r="F58" s="7">
        <f>IF(E60=0,"- - -",E58/E60*100)</f>
        <v>6.3545463040837302E-2</v>
      </c>
      <c r="G58" s="6">
        <v>0</v>
      </c>
      <c r="H58" s="7">
        <f>IF(G60=0,"- - -",G58/G60*100)</f>
        <v>0</v>
      </c>
      <c r="I58" s="6">
        <v>0</v>
      </c>
      <c r="J58" s="7">
        <f>IF(I60=0,"- - -",I58/I60*100)</f>
        <v>0</v>
      </c>
      <c r="K58" s="6">
        <v>0</v>
      </c>
      <c r="L58" s="7">
        <f>IF(K60=0,"- - -",K58/K60*100)</f>
        <v>0</v>
      </c>
      <c r="M58" s="6">
        <v>0</v>
      </c>
      <c r="N58" s="7">
        <f>IF(M60=0,"- - -",M58/M60*100)</f>
        <v>0</v>
      </c>
      <c r="O58" s="6">
        <v>0</v>
      </c>
      <c r="P58" s="7">
        <f>IF(O60=0,"- - -",O58/O60*100)</f>
        <v>0</v>
      </c>
      <c r="Q58" s="6">
        <v>3</v>
      </c>
      <c r="R58" s="7">
        <f>IF(Q60=0,"- - -",Q58/Q60*100)</f>
        <v>9.2307692307692299E-2</v>
      </c>
      <c r="S58" s="6">
        <v>3</v>
      </c>
      <c r="T58" s="7">
        <f>IF(S60=0,"- - -",S58/S60*100)</f>
        <v>0.25252525252525254</v>
      </c>
      <c r="U58" s="6">
        <v>8</v>
      </c>
      <c r="V58" s="7">
        <f>IF(U60=0,"- - -",U58/U60*100)</f>
        <v>0.16614745586708204</v>
      </c>
      <c r="W58" s="6">
        <v>0</v>
      </c>
      <c r="X58" s="7">
        <f>IF(W60=0,"- - -",W58/W60*100)</f>
        <v>0</v>
      </c>
      <c r="Y58" s="6">
        <v>0</v>
      </c>
      <c r="Z58" s="7">
        <f>IF(Y60=0,"- - -",Y58/Y60*100)</f>
        <v>0</v>
      </c>
      <c r="AA58" s="6">
        <v>0</v>
      </c>
      <c r="AB58" s="7">
        <f>IF(AA60=0,"- - -",AA58/AA60*100)</f>
        <v>0</v>
      </c>
      <c r="AC58" s="26">
        <f t="shared" si="2"/>
        <v>87</v>
      </c>
      <c r="AD58" s="29">
        <f>IF(AC60=0,"- - -",AC58/AC60*100)</f>
        <v>6.8517964307653528E-2</v>
      </c>
      <c r="AG58" s="69"/>
    </row>
    <row r="59" spans="1:33" ht="15" thickBot="1" x14ac:dyDescent="0.35">
      <c r="A59" s="61" t="s">
        <v>127</v>
      </c>
      <c r="B59" s="62"/>
      <c r="C59" s="10">
        <v>0</v>
      </c>
      <c r="D59" s="7">
        <f>IF(C60=0,"- - -",C59/C60*100)</f>
        <v>0</v>
      </c>
      <c r="E59" s="6">
        <v>0</v>
      </c>
      <c r="F59" s="7">
        <f>IF(E60=0,"- - -",E59/E60*100)</f>
        <v>0</v>
      </c>
      <c r="G59" s="6">
        <v>0</v>
      </c>
      <c r="H59" s="7">
        <f>IF(G60=0,"- - -",G59/G60*100)</f>
        <v>0</v>
      </c>
      <c r="I59" s="6">
        <v>0</v>
      </c>
      <c r="J59" s="7">
        <f>IF(I60=0,"- - -",I59/I60*100)</f>
        <v>0</v>
      </c>
      <c r="K59" s="6">
        <v>0</v>
      </c>
      <c r="L59" s="7">
        <f>IF(K60=0,"- - -",K59/K60*100)</f>
        <v>0</v>
      </c>
      <c r="M59" s="6">
        <v>0</v>
      </c>
      <c r="N59" s="7">
        <f>IF(M60=0,"- - -",M59/M60*100)</f>
        <v>0</v>
      </c>
      <c r="O59" s="6">
        <v>0</v>
      </c>
      <c r="P59" s="7">
        <f>IF(O60=0,"- - -",O59/O60*100)</f>
        <v>0</v>
      </c>
      <c r="Q59" s="6">
        <v>0</v>
      </c>
      <c r="R59" s="7">
        <f>IF(Q60=0,"- - -",Q59/Q60*100)</f>
        <v>0</v>
      </c>
      <c r="S59" s="6">
        <v>0</v>
      </c>
      <c r="T59" s="7">
        <f>IF(S60=0,"- - -",S59/S60*100)</f>
        <v>0</v>
      </c>
      <c r="U59" s="6">
        <v>0</v>
      </c>
      <c r="V59" s="7">
        <f>IF(U60=0,"- - -",U59/U60*100)</f>
        <v>0</v>
      </c>
      <c r="W59" s="6">
        <v>0</v>
      </c>
      <c r="X59" s="7">
        <f>IF(W60=0,"- - -",W59/W60*100)</f>
        <v>0</v>
      </c>
      <c r="Y59" s="6">
        <v>0</v>
      </c>
      <c r="Z59" s="7">
        <f>IF(Y60=0,"- - -",Y59/Y60*100)</f>
        <v>0</v>
      </c>
      <c r="AA59" s="6">
        <v>0</v>
      </c>
      <c r="AB59" s="7">
        <f>IF(AA60=0,"- - -",AA59/AA60*100)</f>
        <v>0</v>
      </c>
      <c r="AC59" s="26">
        <f t="shared" si="2"/>
        <v>0</v>
      </c>
      <c r="AD59" s="29">
        <f>IF(AC60=0,"- - -",AC59/AC60*100)</f>
        <v>0</v>
      </c>
      <c r="AG59" s="69"/>
    </row>
    <row r="60" spans="1:33" x14ac:dyDescent="0.3">
      <c r="A60" s="161" t="s">
        <v>153</v>
      </c>
      <c r="B60" s="162"/>
      <c r="C60" s="14">
        <f>SUM(C48:C59)</f>
        <v>5766</v>
      </c>
      <c r="D60" s="15">
        <f>IF(C60=0,"- - -",C60/C60*100)</f>
        <v>100</v>
      </c>
      <c r="E60" s="16">
        <f>SUM(E48:E59)</f>
        <v>107010</v>
      </c>
      <c r="F60" s="15">
        <f>IF(E60=0,"- - -",E60/E60*100)</f>
        <v>100</v>
      </c>
      <c r="G60" s="16">
        <f>SUM(G48:G59)</f>
        <v>237</v>
      </c>
      <c r="H60" s="15">
        <f>IF(G60=0,"- - -",G60/G60*100)</f>
        <v>100</v>
      </c>
      <c r="I60" s="16">
        <f>SUM(I48:I59)</f>
        <v>1250</v>
      </c>
      <c r="J60" s="15">
        <f>IF(I60=0,"- - -",I60/I60*100)</f>
        <v>100</v>
      </c>
      <c r="K60" s="16">
        <f>SUM(K48:K59)</f>
        <v>168</v>
      </c>
      <c r="L60" s="15">
        <f>IF(K60=0,"- - -",K60/K60*100)</f>
        <v>100</v>
      </c>
      <c r="M60" s="16">
        <f>SUM(M48:M59)</f>
        <v>24</v>
      </c>
      <c r="N60" s="15">
        <f>IF(M60=0,"- - -",M60/M60*100)</f>
        <v>100</v>
      </c>
      <c r="O60" s="16">
        <f>SUM(O48:O59)</f>
        <v>955</v>
      </c>
      <c r="P60" s="15">
        <f>IF(O60=0,"- - -",O60/O60*100)</f>
        <v>100</v>
      </c>
      <c r="Q60" s="16">
        <f>SUM(Q48:Q59)</f>
        <v>3250</v>
      </c>
      <c r="R60" s="15">
        <f>IF(Q60=0,"- - -",Q60/Q60*100)</f>
        <v>100</v>
      </c>
      <c r="S60" s="16">
        <f>SUM(S48:S59)</f>
        <v>1188</v>
      </c>
      <c r="T60" s="15">
        <f>IF(S60=0,"- - -",S60/S60*100)</f>
        <v>100</v>
      </c>
      <c r="U60" s="16">
        <f>SUM(U48:U59)</f>
        <v>4815</v>
      </c>
      <c r="V60" s="15">
        <f>IF(U60=0,"- - -",U60/U60*100)</f>
        <v>100</v>
      </c>
      <c r="W60" s="16">
        <f>SUM(W48:W59)</f>
        <v>682</v>
      </c>
      <c r="X60" s="15">
        <f>IF(W60=0,"- - -",W60/W60*100)</f>
        <v>100</v>
      </c>
      <c r="Y60" s="16">
        <f>SUM(Y48:Y59)</f>
        <v>1599</v>
      </c>
      <c r="Z60" s="15">
        <f>IF(Y60=0,"- - -",Y60/Y60*100)</f>
        <v>100</v>
      </c>
      <c r="AA60" s="16">
        <f>SUM(AA48:AA59)</f>
        <v>30</v>
      </c>
      <c r="AB60" s="15">
        <f>IF(AA60=0,"- - -",AA60/AA60*100)</f>
        <v>100</v>
      </c>
      <c r="AC60" s="22">
        <f>SUM(AC48:AC59)</f>
        <v>126974</v>
      </c>
      <c r="AD60" s="23">
        <f>IF(AC60=0,"- - -",AC60/AC60*100)</f>
        <v>100</v>
      </c>
      <c r="AG60" s="69"/>
    </row>
    <row r="61" spans="1:33" ht="15" thickBot="1" x14ac:dyDescent="0.35">
      <c r="A61" s="163" t="s">
        <v>165</v>
      </c>
      <c r="B61" s="164"/>
      <c r="C61" s="18">
        <f>IF($AC60=0,"- - -",C60/$AC60*100)</f>
        <v>4.5410871517003484</v>
      </c>
      <c r="D61" s="19"/>
      <c r="E61" s="20">
        <f>IF($AC60=0,"- - -",E60/$AC60*100)</f>
        <v>84.27709609841385</v>
      </c>
      <c r="F61" s="19"/>
      <c r="G61" s="20">
        <f>IF($AC60=0,"- - -",G60/$AC60*100)</f>
        <v>0.18665238552774582</v>
      </c>
      <c r="H61" s="19"/>
      <c r="I61" s="20">
        <f>IF($AC60=0,"- - -",I60/$AC60*100)</f>
        <v>0.98445351016743576</v>
      </c>
      <c r="J61" s="19"/>
      <c r="K61" s="20">
        <f>IF($AC60=0,"- - -",K60/$AC60*100)</f>
        <v>0.13231055176650339</v>
      </c>
      <c r="L61" s="19"/>
      <c r="M61" s="20">
        <f>IF($AC60=0,"- - -",M60/$AC60*100)</f>
        <v>1.8901507395214769E-2</v>
      </c>
      <c r="N61" s="19"/>
      <c r="O61" s="20">
        <f>IF($AC60=0,"- - -",O60/$AC60*100)</f>
        <v>0.75212248176792096</v>
      </c>
      <c r="P61" s="19"/>
      <c r="Q61" s="20">
        <f>IF($AC60=0,"- - -",Q60/$AC60*100)</f>
        <v>2.5595791264353331</v>
      </c>
      <c r="R61" s="19"/>
      <c r="S61" s="20">
        <f>IF($AC60=0,"- - -",S60/$AC60*100)</f>
        <v>0.93562461606313108</v>
      </c>
      <c r="T61" s="19"/>
      <c r="U61" s="20">
        <f>IF($AC60=0,"- - -",U60/$AC60*100)</f>
        <v>3.7921149211649627</v>
      </c>
      <c r="V61" s="19"/>
      <c r="W61" s="20">
        <f>IF($AC60=0,"- - -",W60/$AC60*100)</f>
        <v>0.53711783514735301</v>
      </c>
      <c r="X61" s="19"/>
      <c r="Y61" s="168">
        <f>IF($AC60=0,"- - -",Y60/$AC60*100)</f>
        <v>1.2593129302061838</v>
      </c>
      <c r="Z61" s="169"/>
      <c r="AA61" s="168">
        <f>IF($AC60=0,"- - -",AA60/$AC60*100)</f>
        <v>2.3626884244018459E-2</v>
      </c>
      <c r="AB61" s="169"/>
      <c r="AC61" s="24">
        <f>IF($AC60=0,"- - -",AC60/$AC60*100)</f>
        <v>100</v>
      </c>
      <c r="AD61" s="25"/>
    </row>
    <row r="64" spans="1:33" x14ac:dyDescent="0.3">
      <c r="A64" s="49" t="s">
        <v>439</v>
      </c>
      <c r="J64" s="48"/>
      <c r="L64" s="48"/>
    </row>
    <row r="65" spans="1:31" ht="15" thickBot="1" x14ac:dyDescent="0.35"/>
    <row r="66" spans="1:31" ht="14.4" customHeight="1" x14ac:dyDescent="0.3">
      <c r="A66" s="157" t="s">
        <v>436</v>
      </c>
      <c r="B66" s="158"/>
      <c r="C66" s="32" t="s">
        <v>184</v>
      </c>
      <c r="D66" s="33"/>
      <c r="E66" s="33" t="s">
        <v>185</v>
      </c>
      <c r="F66" s="33"/>
      <c r="G66" s="33" t="s">
        <v>170</v>
      </c>
      <c r="H66" s="33"/>
      <c r="I66" s="33" t="s">
        <v>171</v>
      </c>
      <c r="J66" s="33"/>
      <c r="K66" s="33" t="s">
        <v>172</v>
      </c>
      <c r="L66" s="33"/>
      <c r="M66" s="33" t="s">
        <v>173</v>
      </c>
      <c r="N66" s="33"/>
      <c r="O66" s="33" t="s">
        <v>174</v>
      </c>
      <c r="P66" s="33"/>
      <c r="Q66" s="33" t="s">
        <v>175</v>
      </c>
      <c r="R66" s="33"/>
      <c r="S66" s="33" t="s">
        <v>176</v>
      </c>
      <c r="T66" s="33"/>
      <c r="U66" s="33" t="s">
        <v>177</v>
      </c>
      <c r="V66" s="33"/>
      <c r="W66" s="33" t="s">
        <v>178</v>
      </c>
      <c r="X66" s="33"/>
      <c r="Y66" s="33" t="s">
        <v>179</v>
      </c>
      <c r="Z66" s="33"/>
      <c r="AA66" s="35" t="s">
        <v>153</v>
      </c>
      <c r="AB66" s="36"/>
    </row>
    <row r="67" spans="1:31" ht="15" thickBot="1" x14ac:dyDescent="0.35">
      <c r="A67" s="159"/>
      <c r="B67" s="160"/>
      <c r="C67" s="37" t="s">
        <v>154</v>
      </c>
      <c r="D67" s="38" t="s">
        <v>0</v>
      </c>
      <c r="E67" s="39" t="s">
        <v>154</v>
      </c>
      <c r="F67" s="38" t="s">
        <v>0</v>
      </c>
      <c r="G67" s="39" t="s">
        <v>154</v>
      </c>
      <c r="H67" s="38" t="s">
        <v>0</v>
      </c>
      <c r="I67" s="37" t="s">
        <v>154</v>
      </c>
      <c r="J67" s="38" t="s">
        <v>0</v>
      </c>
      <c r="K67" s="37" t="s">
        <v>154</v>
      </c>
      <c r="L67" s="38" t="s">
        <v>0</v>
      </c>
      <c r="M67" s="37" t="s">
        <v>154</v>
      </c>
      <c r="N67" s="38" t="s">
        <v>0</v>
      </c>
      <c r="O67" s="37" t="s">
        <v>154</v>
      </c>
      <c r="P67" s="38" t="s">
        <v>0</v>
      </c>
      <c r="Q67" s="37" t="s">
        <v>154</v>
      </c>
      <c r="R67" s="38" t="s">
        <v>0</v>
      </c>
      <c r="S67" s="37" t="s">
        <v>154</v>
      </c>
      <c r="T67" s="38" t="s">
        <v>0</v>
      </c>
      <c r="U67" s="37" t="s">
        <v>154</v>
      </c>
      <c r="V67" s="38" t="s">
        <v>0</v>
      </c>
      <c r="W67" s="37" t="s">
        <v>154</v>
      </c>
      <c r="X67" s="38" t="s">
        <v>0</v>
      </c>
      <c r="Y67" s="37" t="s">
        <v>154</v>
      </c>
      <c r="Z67" s="38" t="s">
        <v>0</v>
      </c>
      <c r="AA67" s="41" t="s">
        <v>154</v>
      </c>
      <c r="AB67" s="42" t="s">
        <v>0</v>
      </c>
    </row>
    <row r="68" spans="1:31" x14ac:dyDescent="0.3">
      <c r="A68" s="59" t="s">
        <v>42</v>
      </c>
      <c r="B68" s="62" t="s">
        <v>41</v>
      </c>
      <c r="C68" s="8">
        <v>4</v>
      </c>
      <c r="D68" s="5">
        <f>IF(C80=0,"- - -",C68/C80*100)</f>
        <v>0.667779632721202</v>
      </c>
      <c r="E68" s="4">
        <v>33</v>
      </c>
      <c r="F68" s="5">
        <f>IF(E80=0,"- - -",E68/E80*100)</f>
        <v>1.4660151043980452</v>
      </c>
      <c r="G68" s="4">
        <v>23</v>
      </c>
      <c r="H68" s="5">
        <f>IF(G80=0,"- - -",G68/G80*100)</f>
        <v>0.57029506570790978</v>
      </c>
      <c r="I68" s="4">
        <v>17</v>
      </c>
      <c r="J68" s="5">
        <f>IF(I80=0,"- - -",I68/I80*100)</f>
        <v>0.13096063477390033</v>
      </c>
      <c r="K68" s="4">
        <v>7</v>
      </c>
      <c r="L68" s="5">
        <f>IF(K80=0,"- - -",K68/K80*100)</f>
        <v>1.8255789693302733E-2</v>
      </c>
      <c r="M68" s="4">
        <v>15</v>
      </c>
      <c r="N68" s="5">
        <f>IF(M80=0,"- - -",M68/M80*100)</f>
        <v>3.9878768543627374E-2</v>
      </c>
      <c r="O68" s="4">
        <v>7</v>
      </c>
      <c r="P68" s="5">
        <f>IF(O80=0,"- - -",O68/O80*100)</f>
        <v>4.2810837257660085E-2</v>
      </c>
      <c r="Q68" s="4">
        <v>9</v>
      </c>
      <c r="R68" s="5">
        <f>IF(Q80=0,"- - -",Q68/Q80*100)</f>
        <v>0.12011210463098891</v>
      </c>
      <c r="S68" s="4">
        <v>4</v>
      </c>
      <c r="T68" s="5">
        <f>IF(S80=0,"- - -",S68/S80*100)</f>
        <v>0.14124293785310735</v>
      </c>
      <c r="U68" s="4">
        <v>2</v>
      </c>
      <c r="V68" s="5">
        <f>IF(U80=0,"- - -",U68/U80*100)</f>
        <v>0.18018018018018017</v>
      </c>
      <c r="W68" s="4">
        <v>1</v>
      </c>
      <c r="X68" s="5">
        <f>IF(W80=0,"- - -",W68/W80*100)</f>
        <v>0.14184397163120568</v>
      </c>
      <c r="Y68" s="4">
        <v>10</v>
      </c>
      <c r="Z68" s="5">
        <f>IF(Y80=0,"- - -",Y68/Y80*100)</f>
        <v>0.37579857196542654</v>
      </c>
      <c r="AA68" s="26">
        <f>C68+E68+G68+I68+K68+M68+O68+Q68+S68+U68+W68+Y68</f>
        <v>132</v>
      </c>
      <c r="AB68" s="27">
        <f>IF(AA80=0,"- - -",AA68/AA80*100)</f>
        <v>0.10395829067368122</v>
      </c>
      <c r="AE68" s="69"/>
    </row>
    <row r="69" spans="1:31" x14ac:dyDescent="0.3">
      <c r="A69" s="60" t="s">
        <v>31</v>
      </c>
      <c r="B69" s="62" t="s">
        <v>41</v>
      </c>
      <c r="C69" s="9">
        <v>15</v>
      </c>
      <c r="D69" s="3">
        <f>IF(C80=0,"- - -",C69/C80*100)</f>
        <v>2.5041736227045077</v>
      </c>
      <c r="E69" s="2">
        <v>76</v>
      </c>
      <c r="F69" s="3">
        <f>IF(E80=0,"- - -",E69/E80*100)</f>
        <v>3.3762772101288316</v>
      </c>
      <c r="G69" s="2">
        <v>59</v>
      </c>
      <c r="H69" s="3">
        <f>IF(G80=0,"- - -",G69/G80*100)</f>
        <v>1.4629308207289859</v>
      </c>
      <c r="I69" s="2">
        <v>39</v>
      </c>
      <c r="J69" s="3">
        <f>IF(I80=0,"- - -",I69/I80*100)</f>
        <v>0.30043910330483015</v>
      </c>
      <c r="K69" s="2">
        <v>27</v>
      </c>
      <c r="L69" s="3">
        <f>IF(K80=0,"- - -",K69/K80*100)</f>
        <v>7.0415188817024826E-2</v>
      </c>
      <c r="M69" s="2">
        <v>39</v>
      </c>
      <c r="N69" s="3">
        <f>IF(M80=0,"- - -",M69/M80*100)</f>
        <v>0.10368479821343116</v>
      </c>
      <c r="O69" s="2">
        <v>38</v>
      </c>
      <c r="P69" s="3">
        <f>IF(O80=0,"- - -",O69/O80*100)</f>
        <v>0.23240168797015473</v>
      </c>
      <c r="Q69" s="2">
        <v>40</v>
      </c>
      <c r="R69" s="3">
        <f>IF(Q80=0,"- - -",Q69/Q80*100)</f>
        <v>0.53383157613772858</v>
      </c>
      <c r="S69" s="2">
        <v>28</v>
      </c>
      <c r="T69" s="3">
        <f>IF(S80=0,"- - -",S69/S80*100)</f>
        <v>0.98870056497175152</v>
      </c>
      <c r="U69" s="2">
        <v>26</v>
      </c>
      <c r="V69" s="3">
        <f>IF(U80=0,"- - -",U69/U80*100)</f>
        <v>2.3423423423423424</v>
      </c>
      <c r="W69" s="2">
        <v>16</v>
      </c>
      <c r="X69" s="3">
        <f>IF(W80=0,"- - -",W69/W80*100)</f>
        <v>2.2695035460992909</v>
      </c>
      <c r="Y69" s="2">
        <v>134</v>
      </c>
      <c r="Z69" s="3">
        <f>IF(Y80=0,"- - -",Y69/Y80*100)</f>
        <v>5.0357008643367154</v>
      </c>
      <c r="AA69" s="26">
        <f t="shared" ref="AA69:AA79" si="3">C69+E69+G69+I69+K69+M69+O69+Q69+S69+U69+W69+Y69</f>
        <v>537</v>
      </c>
      <c r="AB69" s="29">
        <f>IF(AA80=0,"- - -",AA69/AA80*100)</f>
        <v>0.42292122796793047</v>
      </c>
      <c r="AE69" s="69"/>
    </row>
    <row r="70" spans="1:31" x14ac:dyDescent="0.3">
      <c r="A70" s="60" t="s">
        <v>32</v>
      </c>
      <c r="B70" s="62" t="s">
        <v>41</v>
      </c>
      <c r="C70" s="9">
        <v>15</v>
      </c>
      <c r="D70" s="3">
        <f>IF(C80=0,"- - -",C70/C80*100)</f>
        <v>2.5041736227045077</v>
      </c>
      <c r="E70" s="2">
        <v>42</v>
      </c>
      <c r="F70" s="3">
        <f>IF(E80=0,"- - -",E70/E80*100)</f>
        <v>1.8658374055975122</v>
      </c>
      <c r="G70" s="2">
        <v>44</v>
      </c>
      <c r="H70" s="3">
        <f>IF(G80=0,"- - -",G70/G80*100)</f>
        <v>1.0909992561368709</v>
      </c>
      <c r="I70" s="2">
        <v>31</v>
      </c>
      <c r="J70" s="3">
        <f>IF(I80=0,"- - -",I70/I80*100)</f>
        <v>0.23881056929358291</v>
      </c>
      <c r="K70" s="2">
        <v>48</v>
      </c>
      <c r="L70" s="3">
        <f>IF(K80=0,"- - -",K70/K80*100)</f>
        <v>0.12518255789693303</v>
      </c>
      <c r="M70" s="2">
        <v>75</v>
      </c>
      <c r="N70" s="3">
        <f>IF(M80=0,"- - -",M70/M80*100)</f>
        <v>0.19939384271813687</v>
      </c>
      <c r="O70" s="2">
        <v>97</v>
      </c>
      <c r="P70" s="3">
        <f>IF(O80=0,"- - -",O70/O80*100)</f>
        <v>0.59323588771328972</v>
      </c>
      <c r="Q70" s="2">
        <v>78</v>
      </c>
      <c r="R70" s="3">
        <f>IF(Q80=0,"- - -",Q70/Q80*100)</f>
        <v>1.0409715734685707</v>
      </c>
      <c r="S70" s="2">
        <v>72</v>
      </c>
      <c r="T70" s="3">
        <f>IF(S80=0,"- - -",S70/S80*100)</f>
        <v>2.5423728813559325</v>
      </c>
      <c r="U70" s="2">
        <v>37</v>
      </c>
      <c r="V70" s="3">
        <f>IF(U80=0,"- - -",U70/U80*100)</f>
        <v>3.3333333333333335</v>
      </c>
      <c r="W70" s="2">
        <v>52</v>
      </c>
      <c r="X70" s="3">
        <f>IF(W80=0,"- - -",W70/W80*100)</f>
        <v>7.375886524822695</v>
      </c>
      <c r="Y70" s="2">
        <v>246</v>
      </c>
      <c r="Z70" s="3">
        <f>IF(Y80=0,"- - -",Y70/Y80*100)</f>
        <v>9.244644870349493</v>
      </c>
      <c r="AA70" s="26">
        <f t="shared" si="3"/>
        <v>837</v>
      </c>
      <c r="AB70" s="29">
        <f>IF(AA80=0,"- - -",AA70/AA80*100)</f>
        <v>0.65919007040811506</v>
      </c>
      <c r="AE70" s="69"/>
    </row>
    <row r="71" spans="1:31" x14ac:dyDescent="0.3">
      <c r="A71" s="60" t="s">
        <v>35</v>
      </c>
      <c r="B71" s="62" t="s">
        <v>41</v>
      </c>
      <c r="C71" s="9">
        <v>32</v>
      </c>
      <c r="D71" s="3">
        <f>IF(C80=0,"- - -",C71/C80*100)</f>
        <v>5.342237061769616</v>
      </c>
      <c r="E71" s="2">
        <v>55</v>
      </c>
      <c r="F71" s="3">
        <f>IF(E80=0,"- - -",E71/E80*100)</f>
        <v>2.4433585073300756</v>
      </c>
      <c r="G71" s="2">
        <v>52</v>
      </c>
      <c r="H71" s="3">
        <f>IF(G80=0,"- - -",G71/G80*100)</f>
        <v>1.2893627572526656</v>
      </c>
      <c r="I71" s="2">
        <v>53</v>
      </c>
      <c r="J71" s="3">
        <f>IF(I80=0,"- - -",I71/I80*100)</f>
        <v>0.40828903782451276</v>
      </c>
      <c r="K71" s="2">
        <v>141</v>
      </c>
      <c r="L71" s="3">
        <f>IF(K80=0,"- - -",K71/K80*100)</f>
        <v>0.36772376382224076</v>
      </c>
      <c r="M71" s="2">
        <v>255</v>
      </c>
      <c r="N71" s="3">
        <f>IF(M80=0,"- - -",M71/M80*100)</f>
        <v>0.67793906524166536</v>
      </c>
      <c r="O71" s="2">
        <v>212</v>
      </c>
      <c r="P71" s="3">
        <f>IF(O80=0,"- - -",O71/O80*100)</f>
        <v>1.2965567855177054</v>
      </c>
      <c r="Q71" s="2">
        <v>184</v>
      </c>
      <c r="R71" s="3">
        <f>IF(Q80=0,"- - -",Q71/Q80*100)</f>
        <v>2.4556252502335516</v>
      </c>
      <c r="S71" s="2">
        <v>132</v>
      </c>
      <c r="T71" s="3">
        <f>IF(S80=0,"- - -",S71/S80*100)</f>
        <v>4.6610169491525424</v>
      </c>
      <c r="U71" s="2">
        <v>92</v>
      </c>
      <c r="V71" s="3">
        <f>IF(U80=0,"- - -",U71/U80*100)</f>
        <v>8.2882882882882889</v>
      </c>
      <c r="W71" s="2">
        <v>92</v>
      </c>
      <c r="X71" s="3">
        <f>IF(W80=0,"- - -",W71/W80*100)</f>
        <v>13.049645390070921</v>
      </c>
      <c r="Y71" s="2">
        <v>479</v>
      </c>
      <c r="Z71" s="3">
        <f>IF(Y80=0,"- - -",Y71/Y80*100)</f>
        <v>18.000751597143928</v>
      </c>
      <c r="AA71" s="26">
        <f t="shared" si="3"/>
        <v>1779</v>
      </c>
      <c r="AB71" s="29">
        <f>IF(AA80=0,"- - -",AA71/AA80*100)</f>
        <v>1.4010742356702945</v>
      </c>
      <c r="AE71" s="69"/>
    </row>
    <row r="72" spans="1:31" x14ac:dyDescent="0.3">
      <c r="A72" s="60" t="s">
        <v>33</v>
      </c>
      <c r="B72" s="62" t="s">
        <v>41</v>
      </c>
      <c r="C72" s="9">
        <v>37</v>
      </c>
      <c r="D72" s="3">
        <f>IF(C80=0,"- - -",C72/C80*100)</f>
        <v>6.1769616026711187</v>
      </c>
      <c r="E72" s="2">
        <v>101</v>
      </c>
      <c r="F72" s="3">
        <f>IF(E80=0,"- - -",E72/E80*100)</f>
        <v>4.4868947134606838</v>
      </c>
      <c r="G72" s="2">
        <v>135</v>
      </c>
      <c r="H72" s="3">
        <f>IF(G80=0,"- - -",G72/G80*100)</f>
        <v>3.3473840813290359</v>
      </c>
      <c r="I72" s="2">
        <v>228</v>
      </c>
      <c r="J72" s="3">
        <f>IF(I80=0,"- - -",I72/I80*100)</f>
        <v>1.7564132193205455</v>
      </c>
      <c r="K72" s="2">
        <v>843</v>
      </c>
      <c r="L72" s="3">
        <f>IF(K80=0,"- - -",K72/K80*100)</f>
        <v>2.1985186730648865</v>
      </c>
      <c r="M72" s="2">
        <v>1248</v>
      </c>
      <c r="N72" s="3">
        <f>IF(M80=0,"- - -",M72/M80*100)</f>
        <v>3.317913542829797</v>
      </c>
      <c r="O72" s="2">
        <v>967</v>
      </c>
      <c r="P72" s="3">
        <f>IF(O80=0,"- - -",O72/O80*100)</f>
        <v>5.9140113754510431</v>
      </c>
      <c r="Q72" s="2">
        <v>715</v>
      </c>
      <c r="R72" s="3">
        <f>IF(Q80=0,"- - -",Q72/Q80*100)</f>
        <v>9.5422394234618988</v>
      </c>
      <c r="S72" s="2">
        <v>427</v>
      </c>
      <c r="T72" s="3">
        <f>IF(S80=0,"- - -",S72/S80*100)</f>
        <v>15.077683615819209</v>
      </c>
      <c r="U72" s="2">
        <v>242</v>
      </c>
      <c r="V72" s="3">
        <f>IF(U80=0,"- - -",U72/U80*100)</f>
        <v>21.801801801801801</v>
      </c>
      <c r="W72" s="2">
        <v>178</v>
      </c>
      <c r="X72" s="3">
        <f>IF(W80=0,"- - -",W72/W80*100)</f>
        <v>25.248226950354606</v>
      </c>
      <c r="Y72" s="2">
        <v>738</v>
      </c>
      <c r="Z72" s="3">
        <f>IF(Y80=0,"- - -",Y72/Y80*100)</f>
        <v>27.733934611048479</v>
      </c>
      <c r="AA72" s="26">
        <f t="shared" si="3"/>
        <v>5859</v>
      </c>
      <c r="AB72" s="29">
        <f>IF(AA80=0,"- - -",AA72/AA80*100)</f>
        <v>4.614330492856805</v>
      </c>
      <c r="AE72" s="69"/>
    </row>
    <row r="73" spans="1:31" x14ac:dyDescent="0.3">
      <c r="A73" s="60" t="s">
        <v>34</v>
      </c>
      <c r="B73" s="62" t="s">
        <v>41</v>
      </c>
      <c r="C73" s="9">
        <v>94</v>
      </c>
      <c r="D73" s="3">
        <f>IF(C80=0,"- - -",C73/C80*100)</f>
        <v>15.692821368948248</v>
      </c>
      <c r="E73" s="2">
        <v>335</v>
      </c>
      <c r="F73" s="3">
        <f>IF(E80=0,"- - -",E73/E80*100)</f>
        <v>14.882274544646823</v>
      </c>
      <c r="G73" s="2">
        <v>653</v>
      </c>
      <c r="H73" s="3">
        <f>IF(G80=0,"- - -",G73/G80*100)</f>
        <v>16.191420778576742</v>
      </c>
      <c r="I73" s="2">
        <v>2243</v>
      </c>
      <c r="J73" s="3">
        <f>IF(I80=0,"- - -",I73/I80*100)</f>
        <v>17.279100223403436</v>
      </c>
      <c r="K73" s="2">
        <v>6650</v>
      </c>
      <c r="L73" s="3">
        <f>IF(K80=0,"- - -",K73/K80*100)</f>
        <v>17.343000208637598</v>
      </c>
      <c r="M73" s="2">
        <v>7073</v>
      </c>
      <c r="N73" s="3">
        <f>IF(M80=0,"- - -",M73/M80*100)</f>
        <v>18.804168660605093</v>
      </c>
      <c r="O73" s="2">
        <v>3259</v>
      </c>
      <c r="P73" s="3">
        <f>IF(O80=0,"- - -",O73/O80*100)</f>
        <v>19.931502660387743</v>
      </c>
      <c r="Q73" s="2">
        <v>1616</v>
      </c>
      <c r="R73" s="3">
        <f>IF(Q80=0,"- - -",Q73/Q80*100)</f>
        <v>21.566795675964233</v>
      </c>
      <c r="S73" s="2">
        <v>631</v>
      </c>
      <c r="T73" s="3">
        <f>IF(S80=0,"- - -",S73/S80*100)</f>
        <v>22.281073446327685</v>
      </c>
      <c r="U73" s="2">
        <v>254</v>
      </c>
      <c r="V73" s="3">
        <f>IF(U80=0,"- - -",U73/U80*100)</f>
        <v>22.882882882882882</v>
      </c>
      <c r="W73" s="2">
        <v>171</v>
      </c>
      <c r="X73" s="3">
        <f>IF(W80=0,"- - -",W73/W80*100)</f>
        <v>24.25531914893617</v>
      </c>
      <c r="Y73" s="2">
        <v>552</v>
      </c>
      <c r="Z73" s="3">
        <f>IF(Y80=0,"- - -",Y73/Y80*100)</f>
        <v>20.744081172491544</v>
      </c>
      <c r="AA73" s="26">
        <f t="shared" si="3"/>
        <v>23531</v>
      </c>
      <c r="AB73" s="29">
        <f>IF(AA80=0,"- - -",AA73/AA80*100)</f>
        <v>18.532140438199946</v>
      </c>
      <c r="AE73" s="69"/>
    </row>
    <row r="74" spans="1:31" x14ac:dyDescent="0.3">
      <c r="A74" s="60" t="s">
        <v>36</v>
      </c>
      <c r="B74" s="62" t="s">
        <v>41</v>
      </c>
      <c r="C74" s="9">
        <v>202</v>
      </c>
      <c r="D74" s="3">
        <f>IF(C80=0,"- - -",C74/C80*100)</f>
        <v>33.722871452420698</v>
      </c>
      <c r="E74" s="2">
        <v>811</v>
      </c>
      <c r="F74" s="3">
        <f>IF(E80=0,"- - -",E74/E80*100)</f>
        <v>36.028431808085294</v>
      </c>
      <c r="G74" s="2">
        <v>1601</v>
      </c>
      <c r="H74" s="3">
        <f>IF(G80=0,"- - -",G74/G80*100)</f>
        <v>39.697495660798417</v>
      </c>
      <c r="I74" s="2">
        <v>5450</v>
      </c>
      <c r="J74" s="3">
        <f>IF(I80=0,"- - -",I74/I80*100)</f>
        <v>41.984438795162163</v>
      </c>
      <c r="K74" s="2">
        <v>16216</v>
      </c>
      <c r="L74" s="3">
        <f>IF(K80=0,"- - -",K74/K80*100)</f>
        <v>42.290840809513874</v>
      </c>
      <c r="M74" s="2">
        <v>15339</v>
      </c>
      <c r="N74" s="3">
        <f>IF(M80=0,"- - -",M74/M80*100)</f>
        <v>40.780028712713353</v>
      </c>
      <c r="O74" s="2">
        <v>6100</v>
      </c>
      <c r="P74" s="3">
        <f>IF(O80=0,"- - -",O74/O80*100)</f>
        <v>37.306586753103787</v>
      </c>
      <c r="Q74" s="2">
        <v>2474</v>
      </c>
      <c r="R74" s="3">
        <f>IF(Q80=0,"- - -",Q74/Q80*100)</f>
        <v>33.017482984118516</v>
      </c>
      <c r="S74" s="2">
        <v>748</v>
      </c>
      <c r="T74" s="3">
        <f>IF(S80=0,"- - -",S74/S80*100)</f>
        <v>26.412429378531073</v>
      </c>
      <c r="U74" s="2">
        <v>250</v>
      </c>
      <c r="V74" s="3">
        <f>IF(U80=0,"- - -",U74/U80*100)</f>
        <v>22.522522522522522</v>
      </c>
      <c r="W74" s="2">
        <v>106</v>
      </c>
      <c r="X74" s="3">
        <f>IF(W80=0,"- - -",W74/W80*100)</f>
        <v>15.035460992907801</v>
      </c>
      <c r="Y74" s="2">
        <v>309</v>
      </c>
      <c r="Z74" s="3">
        <f>IF(Y80=0,"- - -",Y74/Y80*100)</f>
        <v>11.61217587373168</v>
      </c>
      <c r="AA74" s="26">
        <f t="shared" si="3"/>
        <v>49606</v>
      </c>
      <c r="AB74" s="29">
        <f>IF(AA80=0,"- - -",AA74/AA80*100)</f>
        <v>39.06784066029266</v>
      </c>
      <c r="AE74" s="69"/>
    </row>
    <row r="75" spans="1:31" x14ac:dyDescent="0.3">
      <c r="A75" s="60" t="s">
        <v>37</v>
      </c>
      <c r="B75" s="62" t="s">
        <v>41</v>
      </c>
      <c r="C75" s="9">
        <v>148</v>
      </c>
      <c r="D75" s="3">
        <f>IF(C80=0,"- - -",C75/C80*100)</f>
        <v>24.707846410684475</v>
      </c>
      <c r="E75" s="2">
        <v>606</v>
      </c>
      <c r="F75" s="3">
        <f>IF(E80=0,"- - -",E75/E80*100)</f>
        <v>26.921368280764106</v>
      </c>
      <c r="G75" s="2">
        <v>1143</v>
      </c>
      <c r="H75" s="3">
        <f>IF(G80=0,"- - -",G75/G80*100)</f>
        <v>28.341185221919169</v>
      </c>
      <c r="I75" s="2">
        <v>3830</v>
      </c>
      <c r="J75" s="3">
        <f>IF(I80=0,"- - -",I75/I80*100)</f>
        <v>29.504660657884603</v>
      </c>
      <c r="K75" s="2">
        <v>11394</v>
      </c>
      <c r="L75" s="3">
        <f>IF(K80=0,"- - -",K75/K80*100)</f>
        <v>29.715209680784476</v>
      </c>
      <c r="M75" s="2">
        <v>10691</v>
      </c>
      <c r="N75" s="3">
        <f>IF(M80=0,"- - -",M75/M80*100)</f>
        <v>28.422927633328015</v>
      </c>
      <c r="O75" s="2">
        <v>4307</v>
      </c>
      <c r="P75" s="3">
        <f>IF(O80=0,"- - -",O75/O80*100)</f>
        <v>26.340896581248852</v>
      </c>
      <c r="Q75" s="2">
        <v>1728</v>
      </c>
      <c r="R75" s="3">
        <f>IF(Q80=0,"- - -",Q75/Q80*100)</f>
        <v>23.061524089149874</v>
      </c>
      <c r="S75" s="2">
        <v>556</v>
      </c>
      <c r="T75" s="3">
        <f>IF(S80=0,"- - -",S75/S80*100)</f>
        <v>19.63276836158192</v>
      </c>
      <c r="U75" s="2">
        <v>150</v>
      </c>
      <c r="V75" s="3">
        <f>IF(U80=0,"- - -",U75/U80*100)</f>
        <v>13.513513513513514</v>
      </c>
      <c r="W75" s="2">
        <v>63</v>
      </c>
      <c r="X75" s="3">
        <f>IF(W80=0,"- - -",W75/W80*100)</f>
        <v>8.9361702127659584</v>
      </c>
      <c r="Y75" s="2">
        <v>144</v>
      </c>
      <c r="Z75" s="3">
        <f>IF(Y80=0,"- - -",Y75/Y80*100)</f>
        <v>5.411499436302142</v>
      </c>
      <c r="AA75" s="26">
        <f t="shared" si="3"/>
        <v>34760</v>
      </c>
      <c r="AB75" s="29">
        <f>IF(AA80=0,"- - -",AA75/AA80*100)</f>
        <v>27.375683210736057</v>
      </c>
      <c r="AE75" s="69"/>
    </row>
    <row r="76" spans="1:31" x14ac:dyDescent="0.3">
      <c r="A76" s="60" t="s">
        <v>38</v>
      </c>
      <c r="B76" s="62" t="s">
        <v>41</v>
      </c>
      <c r="C76" s="9">
        <v>45</v>
      </c>
      <c r="D76" s="3">
        <f>IF(C80=0,"- - -",C76/C80*100)</f>
        <v>7.5125208681135227</v>
      </c>
      <c r="E76" s="2">
        <v>166</v>
      </c>
      <c r="F76" s="3">
        <f>IF(E80=0,"- - -",E76/E80*100)</f>
        <v>7.3745002221235003</v>
      </c>
      <c r="G76" s="2">
        <v>291</v>
      </c>
      <c r="H76" s="3">
        <f>IF(G80=0,"- - -",G76/G80*100)</f>
        <v>7.2154723530870326</v>
      </c>
      <c r="I76" s="2">
        <v>968</v>
      </c>
      <c r="J76" s="3">
        <f>IF(I80=0,"- - -",I76/I80*100)</f>
        <v>7.4570526153609125</v>
      </c>
      <c r="K76" s="2">
        <v>2702</v>
      </c>
      <c r="L76" s="3">
        <f>IF(K80=0,"- - -",K76/K80*100)</f>
        <v>7.046734821614856</v>
      </c>
      <c r="M76" s="2">
        <v>2560</v>
      </c>
      <c r="N76" s="3">
        <f>IF(M80=0,"- - -",M76/M80*100)</f>
        <v>6.8059764981124049</v>
      </c>
      <c r="O76" s="2">
        <v>1163</v>
      </c>
      <c r="P76" s="3">
        <f>IF(O80=0,"- - -",O76/O80*100)</f>
        <v>7.1127148186655251</v>
      </c>
      <c r="Q76" s="2">
        <v>532</v>
      </c>
      <c r="R76" s="3">
        <f>IF(Q80=0,"- - -",Q76/Q80*100)</f>
        <v>7.0999599626317895</v>
      </c>
      <c r="S76" s="2">
        <v>191</v>
      </c>
      <c r="T76" s="3">
        <f>IF(S80=0,"- - -",S76/S80*100)</f>
        <v>6.7443502824858754</v>
      </c>
      <c r="U76" s="2">
        <v>42</v>
      </c>
      <c r="V76" s="3">
        <f>IF(U80=0,"- - -",U76/U80*100)</f>
        <v>3.7837837837837842</v>
      </c>
      <c r="W76" s="2">
        <v>22</v>
      </c>
      <c r="X76" s="3">
        <f>IF(W80=0,"- - -",W76/W80*100)</f>
        <v>3.1205673758865249</v>
      </c>
      <c r="Y76" s="2">
        <v>35</v>
      </c>
      <c r="Z76" s="3">
        <f>IF(Y80=0,"- - -",Y76/Y80*100)</f>
        <v>1.3152950018789928</v>
      </c>
      <c r="AA76" s="26">
        <f t="shared" si="3"/>
        <v>8717</v>
      </c>
      <c r="AB76" s="29">
        <f>IF(AA80=0,"- - -",AA76/AA80*100)</f>
        <v>6.8651849985036302</v>
      </c>
      <c r="AE76" s="69"/>
    </row>
    <row r="77" spans="1:31" x14ac:dyDescent="0.3">
      <c r="A77" s="60" t="s">
        <v>39</v>
      </c>
      <c r="B77" s="62" t="s">
        <v>41</v>
      </c>
      <c r="C77" s="9">
        <v>6</v>
      </c>
      <c r="D77" s="3">
        <f>IF(C80=0,"- - -",C77/C80*100)</f>
        <v>1.001669449081803</v>
      </c>
      <c r="E77" s="2">
        <v>23</v>
      </c>
      <c r="F77" s="3">
        <f>IF(E80=0,"- - -",E77/E80*100)</f>
        <v>1.0217681030653043</v>
      </c>
      <c r="G77" s="2">
        <v>30</v>
      </c>
      <c r="H77" s="3">
        <f>IF(G80=0,"- - -",G77/G80*100)</f>
        <v>0.74386312918423014</v>
      </c>
      <c r="I77" s="2">
        <v>115</v>
      </c>
      <c r="J77" s="3">
        <f>IF(I80=0,"- - -",I77/I80*100)</f>
        <v>0.88591017641167868</v>
      </c>
      <c r="K77" s="2">
        <v>297</v>
      </c>
      <c r="L77" s="3">
        <f>IF(K80=0,"- - -",K77/K80*100)</f>
        <v>0.77456707698727312</v>
      </c>
      <c r="M77" s="2">
        <v>295</v>
      </c>
      <c r="N77" s="3">
        <f>IF(M80=0,"- - -",M77/M80*100)</f>
        <v>0.78428244802467173</v>
      </c>
      <c r="O77" s="2">
        <v>188</v>
      </c>
      <c r="P77" s="3">
        <f>IF(O80=0,"- - -",O77/O80*100)</f>
        <v>1.1497767720628709</v>
      </c>
      <c r="Q77" s="2">
        <v>108</v>
      </c>
      <c r="R77" s="3">
        <f>IF(Q80=0,"- - -",Q77/Q80*100)</f>
        <v>1.4413452555718671</v>
      </c>
      <c r="S77" s="2">
        <v>39</v>
      </c>
      <c r="T77" s="3">
        <f>IF(S80=0,"- - -",S77/S80*100)</f>
        <v>1.3771186440677965</v>
      </c>
      <c r="U77" s="2">
        <v>13</v>
      </c>
      <c r="V77" s="3">
        <f>IF(U80=0,"- - -",U77/U80*100)</f>
        <v>1.1711711711711712</v>
      </c>
      <c r="W77" s="2">
        <v>4</v>
      </c>
      <c r="X77" s="3">
        <f>IF(W80=0,"- - -",W77/W80*100)</f>
        <v>0.56737588652482274</v>
      </c>
      <c r="Y77" s="2">
        <v>11</v>
      </c>
      <c r="Z77" s="3">
        <f>IF(Y80=0,"- - -",Y77/Y80*100)</f>
        <v>0.41337842916196915</v>
      </c>
      <c r="AA77" s="26">
        <f t="shared" si="3"/>
        <v>1129</v>
      </c>
      <c r="AB77" s="29">
        <f>IF(AA80=0,"- - -",AA77/AA80*100)</f>
        <v>0.88915841038322807</v>
      </c>
      <c r="AE77" s="69"/>
    </row>
    <row r="78" spans="1:31" x14ac:dyDescent="0.3">
      <c r="A78" s="61" t="s">
        <v>40</v>
      </c>
      <c r="B78" s="62" t="s">
        <v>41</v>
      </c>
      <c r="C78" s="10">
        <v>1</v>
      </c>
      <c r="D78" s="7">
        <f>IF(C80=0,"- - -",C78/C80*100)</f>
        <v>0.1669449081803005</v>
      </c>
      <c r="E78" s="6">
        <v>3</v>
      </c>
      <c r="F78" s="7">
        <f>IF(E80=0,"- - -",E78/E80*100)</f>
        <v>0.13327410039982232</v>
      </c>
      <c r="G78" s="6">
        <v>2</v>
      </c>
      <c r="H78" s="7">
        <f>IF(G80=0,"- - -",G78/G80*100)</f>
        <v>4.9590875278948676E-2</v>
      </c>
      <c r="I78" s="6">
        <v>7</v>
      </c>
      <c r="J78" s="7">
        <f>IF(I80=0,"- - -",I78/I80*100)</f>
        <v>5.3924967259841305E-2</v>
      </c>
      <c r="K78" s="6">
        <v>19</v>
      </c>
      <c r="L78" s="7">
        <f>IF(K80=0,"- - -",K78/K80*100)</f>
        <v>4.9551429167535993E-2</v>
      </c>
      <c r="M78" s="6">
        <v>24</v>
      </c>
      <c r="N78" s="7">
        <f>IF(M80=0,"- - -",M78/M80*100)</f>
        <v>6.3806029669803796E-2</v>
      </c>
      <c r="O78" s="6">
        <v>13</v>
      </c>
      <c r="P78" s="7">
        <f>IF(O80=0,"- - -",O78/O80*100)</f>
        <v>7.9505840621368729E-2</v>
      </c>
      <c r="Q78" s="6">
        <v>9</v>
      </c>
      <c r="R78" s="7">
        <f>IF(Q80=0,"- - -",Q78/Q80*100)</f>
        <v>0.12011210463098891</v>
      </c>
      <c r="S78" s="6">
        <v>4</v>
      </c>
      <c r="T78" s="7">
        <f>IF(S80=0,"- - -",S78/S80*100)</f>
        <v>0.14124293785310735</v>
      </c>
      <c r="U78" s="6">
        <v>2</v>
      </c>
      <c r="V78" s="7">
        <f>IF(U80=0,"- - -",U78/U80*100)</f>
        <v>0.18018018018018017</v>
      </c>
      <c r="W78" s="6">
        <v>0</v>
      </c>
      <c r="X78" s="7">
        <f>IF(W80=0,"- - -",W78/W80*100)</f>
        <v>0</v>
      </c>
      <c r="Y78" s="6">
        <v>3</v>
      </c>
      <c r="Z78" s="7">
        <f>IF(Y80=0,"- - -",Y78/Y80*100)</f>
        <v>0.11273957158962795</v>
      </c>
      <c r="AA78" s="26">
        <f t="shared" si="3"/>
        <v>87</v>
      </c>
      <c r="AB78" s="29">
        <f>IF(AA80=0,"- - -",AA78/AA80*100)</f>
        <v>6.8517964307653528E-2</v>
      </c>
      <c r="AE78" s="69"/>
    </row>
    <row r="79" spans="1:31" ht="15" thickBot="1" x14ac:dyDescent="0.35">
      <c r="A79" s="61" t="s">
        <v>127</v>
      </c>
      <c r="B79" s="62"/>
      <c r="C79" s="10">
        <v>0</v>
      </c>
      <c r="D79" s="7">
        <f>IF(C80=0,"- - -",C79/C80*100)</f>
        <v>0</v>
      </c>
      <c r="E79" s="6">
        <v>0</v>
      </c>
      <c r="F79" s="7">
        <f>IF(E80=0,"- - -",E79/E80*100)</f>
        <v>0</v>
      </c>
      <c r="G79" s="6">
        <v>0</v>
      </c>
      <c r="H79" s="7">
        <f>IF(G80=0,"- - -",G79/G80*100)</f>
        <v>0</v>
      </c>
      <c r="I79" s="6">
        <v>0</v>
      </c>
      <c r="J79" s="7">
        <f>IF(I80=0,"- - -",I79/I80*100)</f>
        <v>0</v>
      </c>
      <c r="K79" s="6">
        <v>0</v>
      </c>
      <c r="L79" s="7">
        <f>IF(K80=0,"- - -",K79/K80*100)</f>
        <v>0</v>
      </c>
      <c r="M79" s="6">
        <v>0</v>
      </c>
      <c r="N79" s="7">
        <f>IF(M80=0,"- - -",M79/M80*100)</f>
        <v>0</v>
      </c>
      <c r="O79" s="6">
        <v>0</v>
      </c>
      <c r="P79" s="7">
        <f>IF(O80=0,"- - -",O79/O80*100)</f>
        <v>0</v>
      </c>
      <c r="Q79" s="6">
        <v>0</v>
      </c>
      <c r="R79" s="7">
        <f>IF(Q80=0,"- - -",Q79/Q80*100)</f>
        <v>0</v>
      </c>
      <c r="S79" s="6">
        <v>0</v>
      </c>
      <c r="T79" s="7">
        <f>IF(S80=0,"- - -",S79/S80*100)</f>
        <v>0</v>
      </c>
      <c r="U79" s="6">
        <v>0</v>
      </c>
      <c r="V79" s="7">
        <f>IF(U80=0,"- - -",U79/U80*100)</f>
        <v>0</v>
      </c>
      <c r="W79" s="6">
        <v>0</v>
      </c>
      <c r="X79" s="7">
        <f>IF(W80=0,"- - -",W79/W80*100)</f>
        <v>0</v>
      </c>
      <c r="Y79" s="6">
        <v>0</v>
      </c>
      <c r="Z79" s="7">
        <f>IF(Y80=0,"- - -",Y79/Y80*100)</f>
        <v>0</v>
      </c>
      <c r="AA79" s="26">
        <f t="shared" si="3"/>
        <v>0</v>
      </c>
      <c r="AB79" s="29">
        <f>IF(AA80=0,"- - -",AA79/AA80*100)</f>
        <v>0</v>
      </c>
      <c r="AE79" s="69"/>
    </row>
    <row r="80" spans="1:31" x14ac:dyDescent="0.3">
      <c r="A80" s="161" t="s">
        <v>153</v>
      </c>
      <c r="B80" s="162"/>
      <c r="C80" s="14">
        <f>SUM(C68:C79)</f>
        <v>599</v>
      </c>
      <c r="D80" s="15">
        <f>IF(C80=0,"- - -",C80/C80*100)</f>
        <v>100</v>
      </c>
      <c r="E80" s="16">
        <f>SUM(E68:E79)</f>
        <v>2251</v>
      </c>
      <c r="F80" s="15">
        <f>IF(E80=0,"- - -",E80/E80*100)</f>
        <v>100</v>
      </c>
      <c r="G80" s="16">
        <f>SUM(G68:G79)</f>
        <v>4033</v>
      </c>
      <c r="H80" s="15">
        <f>IF(G80=0,"- - -",G80/G80*100)</f>
        <v>100</v>
      </c>
      <c r="I80" s="16">
        <f>SUM(I68:I79)</f>
        <v>12981</v>
      </c>
      <c r="J80" s="15">
        <f>IF(I80=0,"- - -",I80/I80*100)</f>
        <v>100</v>
      </c>
      <c r="K80" s="16">
        <f>SUM(K68:K79)</f>
        <v>38344</v>
      </c>
      <c r="L80" s="15">
        <f>IF(K80=0,"- - -",K80/K80*100)</f>
        <v>100</v>
      </c>
      <c r="M80" s="16">
        <f>SUM(M68:M79)</f>
        <v>37614</v>
      </c>
      <c r="N80" s="15">
        <f>IF(M80=0,"- - -",M80/M80*100)</f>
        <v>100</v>
      </c>
      <c r="O80" s="16">
        <f>SUM(O68:O79)</f>
        <v>16351</v>
      </c>
      <c r="P80" s="15">
        <f>IF(O80=0,"- - -",O80/O80*100)</f>
        <v>100</v>
      </c>
      <c r="Q80" s="16">
        <f>SUM(Q68:Q79)</f>
        <v>7493</v>
      </c>
      <c r="R80" s="15">
        <f>IF(Q80=0,"- - -",Q80/Q80*100)</f>
        <v>100</v>
      </c>
      <c r="S80" s="16">
        <f>SUM(S68:S79)</f>
        <v>2832</v>
      </c>
      <c r="T80" s="15">
        <f>IF(S80=0,"- - -",S80/S80*100)</f>
        <v>100</v>
      </c>
      <c r="U80" s="16">
        <f>SUM(U68:U79)</f>
        <v>1110</v>
      </c>
      <c r="V80" s="15">
        <f>IF(U80=0,"- - -",U80/U80*100)</f>
        <v>100</v>
      </c>
      <c r="W80" s="16">
        <f>SUM(W68:W79)</f>
        <v>705</v>
      </c>
      <c r="X80" s="15">
        <f>IF(W80=0,"- - -",W80/W80*100)</f>
        <v>100</v>
      </c>
      <c r="Y80" s="16">
        <f>SUM(Y68:Y79)</f>
        <v>2661</v>
      </c>
      <c r="Z80" s="15">
        <f>IF(Y80=0,"- - -",Y80/Y80*100)</f>
        <v>100</v>
      </c>
      <c r="AA80" s="22">
        <f>SUM(AA68:AA79)</f>
        <v>126974</v>
      </c>
      <c r="AB80" s="23">
        <f>IF(AA80=0,"- - -",AA80/AA80*100)</f>
        <v>100</v>
      </c>
      <c r="AE80" s="69"/>
    </row>
    <row r="81" spans="1:28" ht="15" thickBot="1" x14ac:dyDescent="0.35">
      <c r="A81" s="163" t="s">
        <v>187</v>
      </c>
      <c r="B81" s="164"/>
      <c r="C81" s="18">
        <f>IF($AA80=0,"- - -",C80/$AA80*100)</f>
        <v>0.47175012207223527</v>
      </c>
      <c r="D81" s="19"/>
      <c r="E81" s="20">
        <f>IF($AA80=0,"- - -",E80/$AA80*100)</f>
        <v>1.7728038811095186</v>
      </c>
      <c r="F81" s="19"/>
      <c r="G81" s="20">
        <f>IF($AA80=0,"- - -",G80/$AA80*100)</f>
        <v>3.1762408052042148</v>
      </c>
      <c r="H81" s="19"/>
      <c r="I81" s="20">
        <f>IF($AA80=0,"- - -",I80/$AA80*100)</f>
        <v>10.223352812386787</v>
      </c>
      <c r="J81" s="19"/>
      <c r="K81" s="20">
        <f>IF($AA80=0,"- - -",K80/$AA80*100)</f>
        <v>30.198308315088131</v>
      </c>
      <c r="L81" s="19"/>
      <c r="M81" s="20">
        <f>IF($AA80=0,"- - -",M80/$AA80*100)</f>
        <v>29.623387465150348</v>
      </c>
      <c r="N81" s="19"/>
      <c r="O81" s="20">
        <f>IF($AA80=0,"- - -",O80/$AA80*100)</f>
        <v>12.877439475798194</v>
      </c>
      <c r="P81" s="19"/>
      <c r="Q81" s="20">
        <f>IF($AA80=0,"- - -",Q80/$AA80*100)</f>
        <v>5.9012081213476772</v>
      </c>
      <c r="R81" s="19"/>
      <c r="S81" s="20">
        <f>IF($AA80=0,"- - -",S80/$AA80*100)</f>
        <v>2.2303778726353425</v>
      </c>
      <c r="T81" s="19"/>
      <c r="U81" s="20">
        <f>IF($AA80=0,"- - -",U80/$AA80*100)</f>
        <v>0.87419471702868301</v>
      </c>
      <c r="V81" s="19"/>
      <c r="W81" s="20">
        <f>IF($AA80=0,"- - -",W80/$AA80*100)</f>
        <v>0.55523177973443383</v>
      </c>
      <c r="X81" s="19"/>
      <c r="Y81" s="20">
        <f>IF($AA80=0,"- - -",Y80/$AA80*100)</f>
        <v>2.0957046324444373</v>
      </c>
      <c r="Z81" s="19"/>
      <c r="AA81" s="24">
        <f>IF($AA80=0,"- - -",AA80/$AA80*100)</f>
        <v>100</v>
      </c>
      <c r="AB81" s="25"/>
    </row>
    <row r="84" spans="1:28" x14ac:dyDescent="0.3">
      <c r="A84" s="49" t="s">
        <v>440</v>
      </c>
      <c r="J84" s="48"/>
      <c r="L84" s="48"/>
    </row>
    <row r="85" spans="1:28" ht="15" thickBot="1" x14ac:dyDescent="0.35"/>
    <row r="86" spans="1:28" ht="14.4" customHeight="1" x14ac:dyDescent="0.3">
      <c r="A86" s="157" t="s">
        <v>436</v>
      </c>
      <c r="B86" s="158"/>
      <c r="C86" s="32" t="s">
        <v>195</v>
      </c>
      <c r="D86" s="33"/>
      <c r="E86" s="33" t="s">
        <v>196</v>
      </c>
      <c r="F86" s="33"/>
      <c r="G86" s="33" t="s">
        <v>197</v>
      </c>
      <c r="H86" s="33"/>
      <c r="I86" s="33" t="s">
        <v>198</v>
      </c>
      <c r="J86" s="33"/>
      <c r="K86" s="33" t="s">
        <v>199</v>
      </c>
      <c r="L86" s="33"/>
      <c r="M86" s="33" t="s">
        <v>200</v>
      </c>
      <c r="N86" s="33"/>
      <c r="O86" s="33" t="s">
        <v>201</v>
      </c>
      <c r="P86" s="33"/>
      <c r="Q86" s="33" t="s">
        <v>202</v>
      </c>
      <c r="R86" s="33"/>
      <c r="S86" s="33" t="s">
        <v>262</v>
      </c>
      <c r="T86" s="33"/>
      <c r="U86" s="35" t="s">
        <v>153</v>
      </c>
      <c r="V86" s="36"/>
    </row>
    <row r="87" spans="1:28" ht="15" thickBot="1" x14ac:dyDescent="0.35">
      <c r="A87" s="159"/>
      <c r="B87" s="160"/>
      <c r="C87" s="37" t="s">
        <v>154</v>
      </c>
      <c r="D87" s="38" t="s">
        <v>0</v>
      </c>
      <c r="E87" s="39" t="s">
        <v>154</v>
      </c>
      <c r="F87" s="38" t="s">
        <v>0</v>
      </c>
      <c r="G87" s="39" t="s">
        <v>154</v>
      </c>
      <c r="H87" s="38" t="s">
        <v>0</v>
      </c>
      <c r="I87" s="37" t="s">
        <v>154</v>
      </c>
      <c r="J87" s="38" t="s">
        <v>0</v>
      </c>
      <c r="K87" s="37" t="s">
        <v>154</v>
      </c>
      <c r="L87" s="38" t="s">
        <v>0</v>
      </c>
      <c r="M87" s="37" t="s">
        <v>154</v>
      </c>
      <c r="N87" s="38" t="s">
        <v>0</v>
      </c>
      <c r="O87" s="37" t="s">
        <v>154</v>
      </c>
      <c r="P87" s="38" t="s">
        <v>0</v>
      </c>
      <c r="Q87" s="37" t="s">
        <v>154</v>
      </c>
      <c r="R87" s="38" t="s">
        <v>0</v>
      </c>
      <c r="S87" s="37" t="s">
        <v>154</v>
      </c>
      <c r="T87" s="38" t="s">
        <v>0</v>
      </c>
      <c r="U87" s="41" t="s">
        <v>154</v>
      </c>
      <c r="V87" s="42" t="s">
        <v>0</v>
      </c>
    </row>
    <row r="88" spans="1:28" x14ac:dyDescent="0.3">
      <c r="A88" s="59" t="s">
        <v>42</v>
      </c>
      <c r="B88" s="62" t="s">
        <v>41</v>
      </c>
      <c r="C88" s="8">
        <v>10</v>
      </c>
      <c r="D88" s="5">
        <f>IF(C100=0,"- - -",C88/C100*100)</f>
        <v>18.518518518518519</v>
      </c>
      <c r="E88" s="4">
        <v>79</v>
      </c>
      <c r="F88" s="5">
        <f>IF(E100=0,"- - -",E88/E100*100)</f>
        <v>13.763066202090593</v>
      </c>
      <c r="G88" s="4">
        <v>11</v>
      </c>
      <c r="H88" s="5">
        <f>IF(G100=0,"- - -",G88/G100*100)</f>
        <v>0.70921985815602839</v>
      </c>
      <c r="I88" s="4">
        <v>7</v>
      </c>
      <c r="J88" s="5">
        <f>IF(I100=0,"- - -",I88/I100*100)</f>
        <v>3.8586626977564632E-2</v>
      </c>
      <c r="K88" s="4">
        <v>20</v>
      </c>
      <c r="L88" s="5">
        <f>IF(K100=0,"- - -",K88/K100*100)</f>
        <v>2.153362475505502E-2</v>
      </c>
      <c r="M88" s="4">
        <v>4</v>
      </c>
      <c r="N88" s="5">
        <f>IF(M100=0,"- - -",M88/M100*100)</f>
        <v>2.9107844564110027E-2</v>
      </c>
      <c r="O88" s="4">
        <v>0</v>
      </c>
      <c r="P88" s="5">
        <f>IF(O100=0,"- - -",O88/O100*100)</f>
        <v>0</v>
      </c>
      <c r="Q88" s="4">
        <v>0</v>
      </c>
      <c r="R88" s="5" t="str">
        <f>IF(Q100=0,"- - -",Q88/Q100*100)</f>
        <v>- - -</v>
      </c>
      <c r="S88" s="4">
        <v>1</v>
      </c>
      <c r="T88" s="5">
        <f>IF(S100=0,"- - -",S88/S100*100)</f>
        <v>4.7619047619047619</v>
      </c>
      <c r="U88" s="26">
        <f>C88+E88+G88+I88+K88+M88+O88+Q88+S88</f>
        <v>132</v>
      </c>
      <c r="V88" s="27">
        <f>IF(U100=0,"- - -",U88/U100*100)</f>
        <v>0.10395829067368122</v>
      </c>
      <c r="Y88" s="69"/>
    </row>
    <row r="89" spans="1:28" x14ac:dyDescent="0.3">
      <c r="A89" s="60" t="s">
        <v>31</v>
      </c>
      <c r="B89" s="62" t="s">
        <v>41</v>
      </c>
      <c r="C89" s="9">
        <v>6</v>
      </c>
      <c r="D89" s="3">
        <f>IF(C100=0,"- - -",C89/C100*100)</f>
        <v>11.111111111111111</v>
      </c>
      <c r="E89" s="2">
        <v>392</v>
      </c>
      <c r="F89" s="3">
        <f>IF(E100=0,"- - -",E89/E100*100)</f>
        <v>68.292682926829272</v>
      </c>
      <c r="G89" s="2">
        <v>129</v>
      </c>
      <c r="H89" s="3">
        <f>IF(G100=0,"- - -",G89/G100*100)</f>
        <v>8.3172147001934231</v>
      </c>
      <c r="I89" s="2">
        <v>9</v>
      </c>
      <c r="J89" s="3">
        <f>IF(I100=0,"- - -",I89/I100*100)</f>
        <v>4.9611377542583102E-2</v>
      </c>
      <c r="K89" s="2">
        <v>1</v>
      </c>
      <c r="L89" s="3">
        <f>IF(K100=0,"- - -",K89/K100*100)</f>
        <v>1.0766812377527508E-3</v>
      </c>
      <c r="M89" s="2">
        <v>0</v>
      </c>
      <c r="N89" s="3">
        <f>IF(M100=0,"- - -",M89/M100*100)</f>
        <v>0</v>
      </c>
      <c r="O89" s="2">
        <v>0</v>
      </c>
      <c r="P89" s="3">
        <f>IF(O100=0,"- - -",O89/O100*100)</f>
        <v>0</v>
      </c>
      <c r="Q89" s="2">
        <v>0</v>
      </c>
      <c r="R89" s="3" t="str">
        <f>IF(Q100=0,"- - -",Q89/Q100*100)</f>
        <v>- - -</v>
      </c>
      <c r="S89" s="2">
        <v>0</v>
      </c>
      <c r="T89" s="3">
        <f>IF(S100=0,"- - -",S89/S100*100)</f>
        <v>0</v>
      </c>
      <c r="U89" s="26">
        <f t="shared" ref="U89:U99" si="4">C89+E89+G89+I89+K89+M89+O89+Q89+S89</f>
        <v>537</v>
      </c>
      <c r="V89" s="29">
        <f>IF(U100=0,"- - -",U89/U100*100)</f>
        <v>0.42292122796793047</v>
      </c>
      <c r="Y89" s="69"/>
    </row>
    <row r="90" spans="1:28" x14ac:dyDescent="0.3">
      <c r="A90" s="60" t="s">
        <v>32</v>
      </c>
      <c r="B90" s="62" t="s">
        <v>41</v>
      </c>
      <c r="C90" s="9">
        <v>0</v>
      </c>
      <c r="D90" s="3">
        <f>IF(C100=0,"- - -",C90/C100*100)</f>
        <v>0</v>
      </c>
      <c r="E90" s="2">
        <v>93</v>
      </c>
      <c r="F90" s="3">
        <f>IF(E100=0,"- - -",E90/E100*100)</f>
        <v>16.202090592334496</v>
      </c>
      <c r="G90" s="2">
        <v>588</v>
      </c>
      <c r="H90" s="3">
        <f>IF(G100=0,"- - -",G90/G100*100)</f>
        <v>37.911025145067697</v>
      </c>
      <c r="I90" s="2">
        <v>150</v>
      </c>
      <c r="J90" s="3">
        <f>IF(I100=0,"- - -",I90/I100*100)</f>
        <v>0.82685629237638503</v>
      </c>
      <c r="K90" s="2">
        <v>6</v>
      </c>
      <c r="L90" s="3">
        <f>IF(K100=0,"- - -",K90/K100*100)</f>
        <v>6.460087426516505E-3</v>
      </c>
      <c r="M90" s="2">
        <v>0</v>
      </c>
      <c r="N90" s="3">
        <f>IF(M100=0,"- - -",M90/M100*100)</f>
        <v>0</v>
      </c>
      <c r="O90" s="2">
        <v>0</v>
      </c>
      <c r="P90" s="3">
        <f>IF(O100=0,"- - -",O90/O100*100)</f>
        <v>0</v>
      </c>
      <c r="Q90" s="2">
        <v>0</v>
      </c>
      <c r="R90" s="3" t="str">
        <f>IF(Q100=0,"- - -",Q90/Q100*100)</f>
        <v>- - -</v>
      </c>
      <c r="S90" s="2">
        <v>0</v>
      </c>
      <c r="T90" s="3">
        <f>IF(S100=0,"- - -",S90/S100*100)</f>
        <v>0</v>
      </c>
      <c r="U90" s="26">
        <f t="shared" si="4"/>
        <v>837</v>
      </c>
      <c r="V90" s="29">
        <f>IF(U100=0,"- - -",U90/U100*100)</f>
        <v>0.65919007040811506</v>
      </c>
      <c r="Y90" s="69"/>
    </row>
    <row r="91" spans="1:28" x14ac:dyDescent="0.3">
      <c r="A91" s="60" t="s">
        <v>35</v>
      </c>
      <c r="B91" s="62" t="s">
        <v>41</v>
      </c>
      <c r="C91" s="9">
        <v>0</v>
      </c>
      <c r="D91" s="3">
        <f>IF(C100=0,"- - -",C91/C100*100)</f>
        <v>0</v>
      </c>
      <c r="E91" s="2">
        <v>1</v>
      </c>
      <c r="F91" s="3">
        <f>IF(E100=0,"- - -",E91/E100*100)</f>
        <v>0.17421602787456447</v>
      </c>
      <c r="G91" s="2">
        <v>643</v>
      </c>
      <c r="H91" s="3">
        <f>IF(G100=0,"- - -",G91/G100*100)</f>
        <v>41.457124435847845</v>
      </c>
      <c r="I91" s="2">
        <v>1050</v>
      </c>
      <c r="J91" s="3">
        <f>IF(I100=0,"- - -",I91/I100*100)</f>
        <v>5.7879940466346955</v>
      </c>
      <c r="K91" s="2">
        <v>84</v>
      </c>
      <c r="L91" s="3">
        <f>IF(K100=0,"- - -",K91/K100*100)</f>
        <v>9.0441223971231083E-2</v>
      </c>
      <c r="M91" s="2">
        <v>0</v>
      </c>
      <c r="N91" s="3">
        <f>IF(M100=0,"- - -",M91/M100*100)</f>
        <v>0</v>
      </c>
      <c r="O91" s="2">
        <v>0</v>
      </c>
      <c r="P91" s="3">
        <f>IF(O100=0,"- - -",O91/O100*100)</f>
        <v>0</v>
      </c>
      <c r="Q91" s="2">
        <v>0</v>
      </c>
      <c r="R91" s="3" t="str">
        <f>IF(Q100=0,"- - -",Q91/Q100*100)</f>
        <v>- - -</v>
      </c>
      <c r="S91" s="2">
        <v>1</v>
      </c>
      <c r="T91" s="3">
        <f>IF(S100=0,"- - -",S91/S100*100)</f>
        <v>4.7619047619047619</v>
      </c>
      <c r="U91" s="26">
        <f t="shared" si="4"/>
        <v>1779</v>
      </c>
      <c r="V91" s="29">
        <f>IF(U100=0,"- - -",U91/U100*100)</f>
        <v>1.4010742356702945</v>
      </c>
      <c r="Y91" s="69"/>
    </row>
    <row r="92" spans="1:28" x14ac:dyDescent="0.3">
      <c r="A92" s="60" t="s">
        <v>33</v>
      </c>
      <c r="B92" s="62" t="s">
        <v>41</v>
      </c>
      <c r="C92" s="9">
        <v>2</v>
      </c>
      <c r="D92" s="3">
        <f>IF(C100=0,"- - -",C92/C100*100)</f>
        <v>3.7037037037037033</v>
      </c>
      <c r="E92" s="2">
        <v>2</v>
      </c>
      <c r="F92" s="3">
        <f>IF(E100=0,"- - -",E92/E100*100)</f>
        <v>0.34843205574912894</v>
      </c>
      <c r="G92" s="2">
        <v>144</v>
      </c>
      <c r="H92" s="3">
        <f>IF(G100=0,"- - -",G92/G100*100)</f>
        <v>9.2843326885880089</v>
      </c>
      <c r="I92" s="2">
        <v>3919</v>
      </c>
      <c r="J92" s="3">
        <f>IF(I100=0,"- - -",I92/I100*100)</f>
        <v>21.602998732153686</v>
      </c>
      <c r="K92" s="2">
        <v>1744</v>
      </c>
      <c r="L92" s="3">
        <f>IF(K100=0,"- - -",K92/K100*100)</f>
        <v>1.8777320786407976</v>
      </c>
      <c r="M92" s="2">
        <v>48</v>
      </c>
      <c r="N92" s="3">
        <f>IF(M100=0,"- - -",M92/M100*100)</f>
        <v>0.34929413476932036</v>
      </c>
      <c r="O92" s="2">
        <v>0</v>
      </c>
      <c r="P92" s="3">
        <f>IF(O100=0,"- - -",O92/O100*100)</f>
        <v>0</v>
      </c>
      <c r="Q92" s="2">
        <v>0</v>
      </c>
      <c r="R92" s="3" t="str">
        <f>IF(Q100=0,"- - -",Q92/Q100*100)</f>
        <v>- - -</v>
      </c>
      <c r="S92" s="2">
        <v>0</v>
      </c>
      <c r="T92" s="3">
        <f>IF(S100=0,"- - -",S92/S100*100)</f>
        <v>0</v>
      </c>
      <c r="U92" s="26">
        <f t="shared" si="4"/>
        <v>5859</v>
      </c>
      <c r="V92" s="29">
        <f>IF(U100=0,"- - -",U92/U100*100)</f>
        <v>4.614330492856805</v>
      </c>
      <c r="Y92" s="69"/>
    </row>
    <row r="93" spans="1:28" x14ac:dyDescent="0.3">
      <c r="A93" s="60" t="s">
        <v>34</v>
      </c>
      <c r="B93" s="62" t="s">
        <v>41</v>
      </c>
      <c r="C93" s="9">
        <v>9</v>
      </c>
      <c r="D93" s="3">
        <f>IF(C100=0,"- - -",C93/C100*100)</f>
        <v>16.666666666666664</v>
      </c>
      <c r="E93" s="2">
        <v>5</v>
      </c>
      <c r="F93" s="3">
        <f>IF(E100=0,"- - -",E93/E100*100)</f>
        <v>0.87108013937282225</v>
      </c>
      <c r="G93" s="2">
        <v>21</v>
      </c>
      <c r="H93" s="3">
        <f>IF(G100=0,"- - -",G93/G100*100)</f>
        <v>1.3539651837524178</v>
      </c>
      <c r="I93" s="2">
        <v>6962</v>
      </c>
      <c r="J93" s="3">
        <f>IF(I100=0,"- - -",I93/I100*100)</f>
        <v>38.377156716829283</v>
      </c>
      <c r="K93" s="2">
        <v>15675</v>
      </c>
      <c r="L93" s="3">
        <f>IF(K100=0,"- - -",K93/K100*100)</f>
        <v>16.87697840177437</v>
      </c>
      <c r="M93" s="2">
        <v>849</v>
      </c>
      <c r="N93" s="3">
        <f>IF(M100=0,"- - -",M93/M100*100)</f>
        <v>6.1781400087323535</v>
      </c>
      <c r="O93" s="2">
        <v>3</v>
      </c>
      <c r="P93" s="3">
        <f>IF(O100=0,"- - -",O93/O100*100)</f>
        <v>23.076923076923077</v>
      </c>
      <c r="Q93" s="2">
        <v>0</v>
      </c>
      <c r="R93" s="3" t="str">
        <f>IF(Q100=0,"- - -",Q93/Q100*100)</f>
        <v>- - -</v>
      </c>
      <c r="S93" s="2">
        <v>7</v>
      </c>
      <c r="T93" s="3">
        <f>IF(S100=0,"- - -",S93/S100*100)</f>
        <v>33.333333333333329</v>
      </c>
      <c r="U93" s="26">
        <f t="shared" si="4"/>
        <v>23531</v>
      </c>
      <c r="V93" s="29">
        <f>IF(U100=0,"- - -",U93/U100*100)</f>
        <v>18.532140438199946</v>
      </c>
      <c r="Y93" s="69"/>
    </row>
    <row r="94" spans="1:28" x14ac:dyDescent="0.3">
      <c r="A94" s="60" t="s">
        <v>36</v>
      </c>
      <c r="B94" s="62" t="s">
        <v>41</v>
      </c>
      <c r="C94" s="9">
        <v>20</v>
      </c>
      <c r="D94" s="3">
        <f>IF(C100=0,"- - -",C94/C100*100)</f>
        <v>37.037037037037038</v>
      </c>
      <c r="E94" s="2">
        <v>2</v>
      </c>
      <c r="F94" s="3">
        <f>IF(E100=0,"- - -",E94/E100*100)</f>
        <v>0.34843205574912894</v>
      </c>
      <c r="G94" s="2">
        <v>11</v>
      </c>
      <c r="H94" s="3">
        <f>IF(G100=0,"- - -",G94/G100*100)</f>
        <v>0.70921985815602839</v>
      </c>
      <c r="I94" s="2">
        <v>4746</v>
      </c>
      <c r="J94" s="3">
        <f>IF(I100=0,"- - -",I94/I100*100)</f>
        <v>26.161733090788818</v>
      </c>
      <c r="K94" s="2">
        <v>40280</v>
      </c>
      <c r="L94" s="3">
        <f>IF(K100=0,"- - -",K94/K100*100)</f>
        <v>43.36872025668081</v>
      </c>
      <c r="M94" s="2">
        <v>4535</v>
      </c>
      <c r="N94" s="3">
        <f>IF(M100=0,"- - -",M94/M100*100)</f>
        <v>33.001018774559739</v>
      </c>
      <c r="O94" s="2">
        <v>4</v>
      </c>
      <c r="P94" s="3">
        <f>IF(O100=0,"- - -",O94/O100*100)</f>
        <v>30.76923076923077</v>
      </c>
      <c r="Q94" s="2">
        <v>0</v>
      </c>
      <c r="R94" s="3" t="str">
        <f>IF(Q100=0,"- - -",Q94/Q100*100)</f>
        <v>- - -</v>
      </c>
      <c r="S94" s="2">
        <v>8</v>
      </c>
      <c r="T94" s="3">
        <f>IF(S100=0,"- - -",S94/S100*100)</f>
        <v>38.095238095238095</v>
      </c>
      <c r="U94" s="26">
        <f t="shared" si="4"/>
        <v>49606</v>
      </c>
      <c r="V94" s="29">
        <f>IF(U100=0,"- - -",U94/U100*100)</f>
        <v>39.06784066029266</v>
      </c>
      <c r="Y94" s="69"/>
    </row>
    <row r="95" spans="1:28" x14ac:dyDescent="0.3">
      <c r="A95" s="60" t="s">
        <v>37</v>
      </c>
      <c r="B95" s="62" t="s">
        <v>41</v>
      </c>
      <c r="C95" s="9">
        <v>6</v>
      </c>
      <c r="D95" s="3">
        <f>IF(C100=0,"- - -",C95/C100*100)</f>
        <v>11.111111111111111</v>
      </c>
      <c r="E95" s="2">
        <v>0</v>
      </c>
      <c r="F95" s="3">
        <f>IF(E100=0,"- - -",E95/E100*100)</f>
        <v>0</v>
      </c>
      <c r="G95" s="2">
        <v>3</v>
      </c>
      <c r="H95" s="3">
        <f>IF(G100=0,"- - -",G95/G100*100)</f>
        <v>0.19342359767891684</v>
      </c>
      <c r="I95" s="2">
        <v>1080</v>
      </c>
      <c r="J95" s="3">
        <f>IF(I100=0,"- - -",I95/I100*100)</f>
        <v>5.9533653051099718</v>
      </c>
      <c r="K95" s="2">
        <v>27779</v>
      </c>
      <c r="L95" s="3">
        <f>IF(K100=0,"- - -",K95/K100*100)</f>
        <v>29.909128103533668</v>
      </c>
      <c r="M95" s="2">
        <v>5885</v>
      </c>
      <c r="N95" s="3">
        <f>IF(M100=0,"- - -",M95/M100*100)</f>
        <v>42.824916314946876</v>
      </c>
      <c r="O95" s="2">
        <v>4</v>
      </c>
      <c r="P95" s="3">
        <f>IF(O100=0,"- - -",O95/O100*100)</f>
        <v>30.76923076923077</v>
      </c>
      <c r="Q95" s="2">
        <v>0</v>
      </c>
      <c r="R95" s="3" t="str">
        <f>IF(Q100=0,"- - -",Q95/Q100*100)</f>
        <v>- - -</v>
      </c>
      <c r="S95" s="2">
        <v>3</v>
      </c>
      <c r="T95" s="3">
        <f>IF(S100=0,"- - -",S95/S100*100)</f>
        <v>14.285714285714285</v>
      </c>
      <c r="U95" s="26">
        <f t="shared" si="4"/>
        <v>34760</v>
      </c>
      <c r="V95" s="29">
        <f>IF(U100=0,"- - -",U95/U100*100)</f>
        <v>27.375683210736057</v>
      </c>
      <c r="Y95" s="69"/>
    </row>
    <row r="96" spans="1:28" x14ac:dyDescent="0.3">
      <c r="A96" s="60" t="s">
        <v>38</v>
      </c>
      <c r="B96" s="62" t="s">
        <v>41</v>
      </c>
      <c r="C96" s="9">
        <v>1</v>
      </c>
      <c r="D96" s="3">
        <f>IF(C100=0,"- - -",C96/C100*100)</f>
        <v>1.8518518518518516</v>
      </c>
      <c r="E96" s="2">
        <v>0</v>
      </c>
      <c r="F96" s="3">
        <f>IF(E100=0,"- - -",E96/E100*100)</f>
        <v>0</v>
      </c>
      <c r="G96" s="2">
        <v>1</v>
      </c>
      <c r="H96" s="3">
        <f>IF(G100=0,"- - -",G96/G100*100)</f>
        <v>6.4474532559638947E-2</v>
      </c>
      <c r="I96" s="2">
        <v>181</v>
      </c>
      <c r="J96" s="3">
        <f>IF(I100=0,"- - -",I96/I100*100)</f>
        <v>0.99773992613417117</v>
      </c>
      <c r="K96" s="2">
        <v>6468</v>
      </c>
      <c r="L96" s="3">
        <f>IF(K100=0,"- - -",K96/K100*100)</f>
        <v>6.9639742457847928</v>
      </c>
      <c r="M96" s="2">
        <v>2063</v>
      </c>
      <c r="N96" s="3">
        <f>IF(M100=0,"- - -",M96/M100*100)</f>
        <v>15.012370833939748</v>
      </c>
      <c r="O96" s="2">
        <v>2</v>
      </c>
      <c r="P96" s="3">
        <f>IF(O100=0,"- - -",O96/O100*100)</f>
        <v>15.384615384615385</v>
      </c>
      <c r="Q96" s="2">
        <v>0</v>
      </c>
      <c r="R96" s="3" t="str">
        <f>IF(Q100=0,"- - -",Q96/Q100*100)</f>
        <v>- - -</v>
      </c>
      <c r="S96" s="2">
        <v>1</v>
      </c>
      <c r="T96" s="3">
        <f>IF(S100=0,"- - -",S96/S100*100)</f>
        <v>4.7619047619047619</v>
      </c>
      <c r="U96" s="26">
        <f t="shared" si="4"/>
        <v>8717</v>
      </c>
      <c r="V96" s="29">
        <f>IF(U100=0,"- - -",U96/U100*100)</f>
        <v>6.8651849985036302</v>
      </c>
      <c r="Y96" s="69"/>
    </row>
    <row r="97" spans="1:27" x14ac:dyDescent="0.3">
      <c r="A97" s="60" t="s">
        <v>39</v>
      </c>
      <c r="B97" s="62" t="s">
        <v>41</v>
      </c>
      <c r="C97" s="9">
        <v>0</v>
      </c>
      <c r="D97" s="3">
        <f>IF(C100=0,"- - -",C97/C100*100)</f>
        <v>0</v>
      </c>
      <c r="E97" s="2">
        <v>0</v>
      </c>
      <c r="F97" s="3">
        <f>IF(E100=0,"- - -",E97/E100*100)</f>
        <v>0</v>
      </c>
      <c r="G97" s="2">
        <v>0</v>
      </c>
      <c r="H97" s="3">
        <f>IF(G100=0,"- - -",G97/G100*100)</f>
        <v>0</v>
      </c>
      <c r="I97" s="2">
        <v>31</v>
      </c>
      <c r="J97" s="3">
        <f>IF(I100=0,"- - -",I97/I100*100)</f>
        <v>0.17088363375778623</v>
      </c>
      <c r="K97" s="2">
        <v>771</v>
      </c>
      <c r="L97" s="3">
        <f>IF(K100=0,"- - -",K97/K100*100)</f>
        <v>0.83012123430737084</v>
      </c>
      <c r="M97" s="2">
        <v>327</v>
      </c>
      <c r="N97" s="3">
        <f>IF(M100=0,"- - -",M97/M100*100)</f>
        <v>2.3795662931159947</v>
      </c>
      <c r="O97" s="2">
        <v>0</v>
      </c>
      <c r="P97" s="3">
        <f>IF(O100=0,"- - -",O97/O100*100)</f>
        <v>0</v>
      </c>
      <c r="Q97" s="2">
        <v>0</v>
      </c>
      <c r="R97" s="3" t="str">
        <f>IF(Q100=0,"- - -",Q97/Q100*100)</f>
        <v>- - -</v>
      </c>
      <c r="S97" s="2">
        <v>0</v>
      </c>
      <c r="T97" s="3">
        <f>IF(S100=0,"- - -",S97/S100*100)</f>
        <v>0</v>
      </c>
      <c r="U97" s="26">
        <f t="shared" si="4"/>
        <v>1129</v>
      </c>
      <c r="V97" s="29">
        <f>IF(U100=0,"- - -",U97/U100*100)</f>
        <v>0.88915841038322807</v>
      </c>
      <c r="Y97" s="69"/>
    </row>
    <row r="98" spans="1:27" x14ac:dyDescent="0.3">
      <c r="A98" s="61" t="s">
        <v>40</v>
      </c>
      <c r="B98" s="62" t="s">
        <v>41</v>
      </c>
      <c r="C98" s="10">
        <v>0</v>
      </c>
      <c r="D98" s="7">
        <f>IF(C100=0,"- - -",C98/C100*100)</f>
        <v>0</v>
      </c>
      <c r="E98" s="6">
        <v>0</v>
      </c>
      <c r="F98" s="7">
        <f>IF(E100=0,"- - -",E98/E100*100)</f>
        <v>0</v>
      </c>
      <c r="G98" s="6">
        <v>0</v>
      </c>
      <c r="H98" s="7">
        <f>IF(G100=0,"- - -",G98/G100*100)</f>
        <v>0</v>
      </c>
      <c r="I98" s="6">
        <v>6</v>
      </c>
      <c r="J98" s="7">
        <f>IF(I100=0,"- - -",I98/I100*100)</f>
        <v>3.3074251695055401E-2</v>
      </c>
      <c r="K98" s="6">
        <v>50</v>
      </c>
      <c r="L98" s="7">
        <f>IF(K100=0,"- - -",K98/K100*100)</f>
        <v>5.3834061887637549E-2</v>
      </c>
      <c r="M98" s="6">
        <v>31</v>
      </c>
      <c r="N98" s="7">
        <f>IF(M100=0,"- - -",M98/M100*100)</f>
        <v>0.22558579537185272</v>
      </c>
      <c r="O98" s="6">
        <v>0</v>
      </c>
      <c r="P98" s="7">
        <f>IF(O100=0,"- - -",O98/O100*100)</f>
        <v>0</v>
      </c>
      <c r="Q98" s="6">
        <v>0</v>
      </c>
      <c r="R98" s="7" t="str">
        <f>IF(Q100=0,"- - -",Q98/Q100*100)</f>
        <v>- - -</v>
      </c>
      <c r="S98" s="6">
        <v>0</v>
      </c>
      <c r="T98" s="7">
        <f>IF(S100=0,"- - -",S98/S100*100)</f>
        <v>0</v>
      </c>
      <c r="U98" s="26">
        <f t="shared" si="4"/>
        <v>87</v>
      </c>
      <c r="V98" s="29">
        <f>IF(U100=0,"- - -",U98/U100*100)</f>
        <v>6.8517964307653528E-2</v>
      </c>
      <c r="Y98" s="69"/>
    </row>
    <row r="99" spans="1:27" ht="15" thickBot="1" x14ac:dyDescent="0.35">
      <c r="A99" s="75" t="s">
        <v>127</v>
      </c>
      <c r="B99" s="62"/>
      <c r="C99" s="10">
        <v>0</v>
      </c>
      <c r="D99" s="7">
        <f>IF(C100=0,"- - -",C99/C100*100)</f>
        <v>0</v>
      </c>
      <c r="E99" s="6">
        <v>0</v>
      </c>
      <c r="F99" s="7">
        <f>IF(E100=0,"- - -",E99/E100*100)</f>
        <v>0</v>
      </c>
      <c r="G99" s="6">
        <v>0</v>
      </c>
      <c r="H99" s="7">
        <f>IF(G100=0,"- - -",G99/G100*100)</f>
        <v>0</v>
      </c>
      <c r="I99" s="6">
        <v>0</v>
      </c>
      <c r="J99" s="7">
        <f>IF(I100=0,"- - -",I99/I100*100)</f>
        <v>0</v>
      </c>
      <c r="K99" s="6">
        <v>0</v>
      </c>
      <c r="L99" s="7">
        <f>IF(K100=0,"- - -",K99/K100*100)</f>
        <v>0</v>
      </c>
      <c r="M99" s="6">
        <v>0</v>
      </c>
      <c r="N99" s="7">
        <f>IF(M100=0,"- - -",M99/M100*100)</f>
        <v>0</v>
      </c>
      <c r="O99" s="6">
        <v>0</v>
      </c>
      <c r="P99" s="7">
        <f>IF(O100=0,"- - -",O99/O100*100)</f>
        <v>0</v>
      </c>
      <c r="Q99" s="6">
        <v>0</v>
      </c>
      <c r="R99" s="7" t="str">
        <f>IF(Q100=0,"- - -",Q99/Q100*100)</f>
        <v>- - -</v>
      </c>
      <c r="S99" s="6">
        <v>0</v>
      </c>
      <c r="T99" s="7">
        <f>IF(S100=0,"- - -",S99/S100*100)</f>
        <v>0</v>
      </c>
      <c r="U99" s="26">
        <f t="shared" si="4"/>
        <v>0</v>
      </c>
      <c r="V99" s="29">
        <f>IF(U100=0,"- - -",U99/U100*100)</f>
        <v>0</v>
      </c>
      <c r="Y99" s="69"/>
    </row>
    <row r="100" spans="1:27" x14ac:dyDescent="0.3">
      <c r="A100" s="161" t="s">
        <v>153</v>
      </c>
      <c r="B100" s="162"/>
      <c r="C100" s="14">
        <f>SUM(C88:C99)</f>
        <v>54</v>
      </c>
      <c r="D100" s="15">
        <f>IF(C100=0,"- - -",C100/C100*100)</f>
        <v>100</v>
      </c>
      <c r="E100" s="16">
        <f>SUM(E88:E99)</f>
        <v>574</v>
      </c>
      <c r="F100" s="15">
        <f>IF(E100=0,"- - -",E100/E100*100)</f>
        <v>100</v>
      </c>
      <c r="G100" s="16">
        <f>SUM(G88:G99)</f>
        <v>1551</v>
      </c>
      <c r="H100" s="15">
        <f>IF(G100=0,"- - -",G100/G100*100)</f>
        <v>100</v>
      </c>
      <c r="I100" s="16">
        <f>SUM(I88:I99)</f>
        <v>18141</v>
      </c>
      <c r="J100" s="15">
        <f>IF(I100=0,"- - -",I100/I100*100)</f>
        <v>100</v>
      </c>
      <c r="K100" s="16">
        <f>SUM(K88:K99)</f>
        <v>92878</v>
      </c>
      <c r="L100" s="15">
        <f>IF(K100=0,"- - -",K100/K100*100)</f>
        <v>100</v>
      </c>
      <c r="M100" s="16">
        <f>SUM(M88:M99)</f>
        <v>13742</v>
      </c>
      <c r="N100" s="15">
        <f>IF(M100=0,"- - -",M100/M100*100)</f>
        <v>100</v>
      </c>
      <c r="O100" s="16">
        <f>SUM(O88:O99)</f>
        <v>13</v>
      </c>
      <c r="P100" s="15">
        <f>IF(O100=0,"- - -",O100/O100*100)</f>
        <v>100</v>
      </c>
      <c r="Q100" s="16">
        <f>SUM(Q88:Q99)</f>
        <v>0</v>
      </c>
      <c r="R100" s="15" t="str">
        <f>IF(Q100=0,"- - -",Q100/Q100*100)</f>
        <v>- - -</v>
      </c>
      <c r="S100" s="16">
        <f>SUM(S88:S99)</f>
        <v>21</v>
      </c>
      <c r="T100" s="15">
        <f>IF(S100=0,"- - -",S100/S100*100)</f>
        <v>100</v>
      </c>
      <c r="U100" s="22">
        <f>SUM(U88:U99)</f>
        <v>126974</v>
      </c>
      <c r="V100" s="23">
        <f>IF(U100=0,"- - -",U100/U100*100)</f>
        <v>100</v>
      </c>
      <c r="Y100" s="69"/>
    </row>
    <row r="101" spans="1:27" ht="15" thickBot="1" x14ac:dyDescent="0.35">
      <c r="A101" s="163" t="s">
        <v>567</v>
      </c>
      <c r="B101" s="164"/>
      <c r="C101" s="18">
        <f>IF($U100=0,"- - -",C100/$U100*100)</f>
        <v>4.2528391639233228E-2</v>
      </c>
      <c r="D101" s="19"/>
      <c r="E101" s="20">
        <f>IF($U100=0,"- - -",E100/$U100*100)</f>
        <v>0.45206105186888657</v>
      </c>
      <c r="F101" s="19"/>
      <c r="G101" s="20">
        <f>IF($U100=0,"- - -",G100/$U100*100)</f>
        <v>1.2215099154157545</v>
      </c>
      <c r="H101" s="19"/>
      <c r="I101" s="20">
        <f>IF($U100=0,"- - -",I100/$U100*100)</f>
        <v>14.287176902357961</v>
      </c>
      <c r="J101" s="19"/>
      <c r="K101" s="20">
        <f>IF($U100=0,"- - -",K100/$U100*100)</f>
        <v>73.147258493864882</v>
      </c>
      <c r="L101" s="19"/>
      <c r="M101" s="20">
        <f>IF($U100=0,"- - -",M100/$U100*100)</f>
        <v>10.822688109376722</v>
      </c>
      <c r="N101" s="19"/>
      <c r="O101" s="20">
        <f>IF($U100=0,"- - -",O100/$U100*100)</f>
        <v>1.0238316505741333E-2</v>
      </c>
      <c r="P101" s="19"/>
      <c r="Q101" s="20">
        <f>IF($U100=0,"- - -",Q100/$U100*100)</f>
        <v>0</v>
      </c>
      <c r="R101" s="19"/>
      <c r="S101" s="20">
        <f>IF($U100=0,"- - -",S100/$U100*100)</f>
        <v>1.6538818970812923E-2</v>
      </c>
      <c r="T101" s="19"/>
      <c r="U101" s="24">
        <f>IF($U100=0,"- - -",U100/$U100*100)</f>
        <v>100</v>
      </c>
      <c r="V101" s="25"/>
    </row>
    <row r="102" spans="1:27" x14ac:dyDescent="0.3">
      <c r="A102" s="63"/>
    </row>
    <row r="104" spans="1:27" x14ac:dyDescent="0.3">
      <c r="A104" s="49" t="s">
        <v>441</v>
      </c>
      <c r="J104" s="48"/>
      <c r="L104" s="48"/>
    </row>
    <row r="105" spans="1:27" ht="15" thickBot="1" x14ac:dyDescent="0.35"/>
    <row r="106" spans="1:27" ht="14.4" customHeight="1" x14ac:dyDescent="0.3">
      <c r="A106" s="157" t="s">
        <v>436</v>
      </c>
      <c r="B106" s="183"/>
      <c r="C106" s="182" t="s">
        <v>213</v>
      </c>
      <c r="D106" s="180"/>
      <c r="E106" s="178" t="s">
        <v>214</v>
      </c>
      <c r="F106" s="180"/>
      <c r="G106" s="178" t="s">
        <v>215</v>
      </c>
      <c r="H106" s="180"/>
      <c r="I106" s="178" t="s">
        <v>216</v>
      </c>
      <c r="J106" s="180"/>
      <c r="K106" s="178" t="s">
        <v>217</v>
      </c>
      <c r="L106" s="180"/>
      <c r="M106" s="178" t="s">
        <v>218</v>
      </c>
      <c r="N106" s="180"/>
      <c r="O106" s="178" t="s">
        <v>219</v>
      </c>
      <c r="P106" s="180"/>
      <c r="Q106" s="178" t="s">
        <v>220</v>
      </c>
      <c r="R106" s="180"/>
      <c r="S106" s="178" t="s">
        <v>221</v>
      </c>
      <c r="T106" s="180"/>
      <c r="U106" s="178" t="s">
        <v>222</v>
      </c>
      <c r="V106" s="181"/>
      <c r="W106" s="182" t="s">
        <v>153</v>
      </c>
      <c r="X106" s="181"/>
    </row>
    <row r="107" spans="1:27" ht="15" thickBot="1" x14ac:dyDescent="0.35">
      <c r="A107" s="184"/>
      <c r="B107" s="185"/>
      <c r="C107" s="37" t="s">
        <v>154</v>
      </c>
      <c r="D107" s="38" t="s">
        <v>0</v>
      </c>
      <c r="E107" s="39" t="s">
        <v>154</v>
      </c>
      <c r="F107" s="38" t="s">
        <v>0</v>
      </c>
      <c r="G107" s="39" t="s">
        <v>154</v>
      </c>
      <c r="H107" s="38" t="s">
        <v>0</v>
      </c>
      <c r="I107" s="37" t="s">
        <v>154</v>
      </c>
      <c r="J107" s="38" t="s">
        <v>0</v>
      </c>
      <c r="K107" s="37" t="s">
        <v>154</v>
      </c>
      <c r="L107" s="38" t="s">
        <v>0</v>
      </c>
      <c r="M107" s="37" t="s">
        <v>154</v>
      </c>
      <c r="N107" s="38" t="s">
        <v>0</v>
      </c>
      <c r="O107" s="37" t="s">
        <v>154</v>
      </c>
      <c r="P107" s="38" t="s">
        <v>0</v>
      </c>
      <c r="Q107" s="37" t="s">
        <v>154</v>
      </c>
      <c r="R107" s="38" t="s">
        <v>0</v>
      </c>
      <c r="S107" s="37" t="s">
        <v>154</v>
      </c>
      <c r="T107" s="38" t="s">
        <v>0</v>
      </c>
      <c r="U107" s="37" t="s">
        <v>154</v>
      </c>
      <c r="V107" s="38" t="s">
        <v>0</v>
      </c>
      <c r="W107" s="41" t="s">
        <v>154</v>
      </c>
      <c r="X107" s="42" t="s">
        <v>0</v>
      </c>
    </row>
    <row r="108" spans="1:27" x14ac:dyDescent="0.3">
      <c r="A108" s="59" t="s">
        <v>42</v>
      </c>
      <c r="B108" s="62" t="s">
        <v>41</v>
      </c>
      <c r="C108" s="8">
        <v>0</v>
      </c>
      <c r="D108" s="5">
        <f>IF(C120=0,"- - -",C108/C120*100)</f>
        <v>0</v>
      </c>
      <c r="E108" s="4">
        <v>2</v>
      </c>
      <c r="F108" s="5">
        <f>IF(E120=0,"- - -",E108/E120*100)</f>
        <v>4.6511627906976744E-2</v>
      </c>
      <c r="G108" s="4">
        <v>24</v>
      </c>
      <c r="H108" s="5">
        <f>IF(G120=0,"- - -",G108/G120*100)</f>
        <v>0.1136202243999432</v>
      </c>
      <c r="I108" s="4">
        <v>47</v>
      </c>
      <c r="J108" s="5">
        <f>IF(I120=0,"- - -",I108/I120*100)</f>
        <v>0.10039302802460698</v>
      </c>
      <c r="K108" s="4">
        <v>34</v>
      </c>
      <c r="L108" s="5">
        <f>IF(K120=0,"- - -",K108/K120*100)</f>
        <v>9.1743119266055051E-2</v>
      </c>
      <c r="M108" s="4">
        <v>22</v>
      </c>
      <c r="N108" s="5">
        <f>IF(M120=0,"- - -",M108/M120*100)</f>
        <v>0.14696058784235139</v>
      </c>
      <c r="O108" s="4">
        <v>3</v>
      </c>
      <c r="P108" s="5">
        <f>IF(O120=0,"- - -",O108/O120*100)</f>
        <v>0.11848341232227488</v>
      </c>
      <c r="Q108" s="4">
        <v>0</v>
      </c>
      <c r="R108" s="5">
        <f>IF(Q120=0,"- - -",Q108/Q120*100)</f>
        <v>0</v>
      </c>
      <c r="S108" s="4">
        <v>0</v>
      </c>
      <c r="T108" s="5">
        <f>IF(S120=0,"- - -",S108/S120*100)</f>
        <v>0</v>
      </c>
      <c r="U108" s="4">
        <v>0</v>
      </c>
      <c r="V108" s="5" t="str">
        <f>IF(U120=0,"- - -",U108/U120*100)</f>
        <v>- - -</v>
      </c>
      <c r="W108" s="26">
        <f>C108+E108+G108+I108+K108+M108+O108+Q108+S108+U108</f>
        <v>132</v>
      </c>
      <c r="X108" s="27">
        <f>IF(W120=0,"- - -",W108/W120*100)</f>
        <v>0.10395910941696267</v>
      </c>
      <c r="AA108" s="69"/>
    </row>
    <row r="109" spans="1:27" x14ac:dyDescent="0.3">
      <c r="A109" s="60" t="s">
        <v>31</v>
      </c>
      <c r="B109" s="62" t="s">
        <v>41</v>
      </c>
      <c r="C109" s="9">
        <v>0</v>
      </c>
      <c r="D109" s="3">
        <f>IF(C120=0,"- - -",C109/C120*100)</f>
        <v>0</v>
      </c>
      <c r="E109" s="2">
        <v>17</v>
      </c>
      <c r="F109" s="3">
        <f>IF(E120=0,"- - -",E109/E120*100)</f>
        <v>0.39534883720930231</v>
      </c>
      <c r="G109" s="2">
        <v>115</v>
      </c>
      <c r="H109" s="3">
        <f>IF(G120=0,"- - -",G109/G120*100)</f>
        <v>0.54443024191639444</v>
      </c>
      <c r="I109" s="2">
        <v>173</v>
      </c>
      <c r="J109" s="3">
        <f>IF(I120=0,"- - -",I109/I120*100)</f>
        <v>0.36953178400546821</v>
      </c>
      <c r="K109" s="2">
        <v>137</v>
      </c>
      <c r="L109" s="3">
        <f>IF(K120=0,"- - -",K109/K120*100)</f>
        <v>0.36967080410145708</v>
      </c>
      <c r="M109" s="2">
        <v>69</v>
      </c>
      <c r="N109" s="3">
        <f>IF(M120=0,"- - -",M109/M120*100)</f>
        <v>0.46092184368737471</v>
      </c>
      <c r="O109" s="2">
        <v>23</v>
      </c>
      <c r="P109" s="3">
        <f>IF(O120=0,"- - -",O109/O120*100)</f>
        <v>0.90837282780410733</v>
      </c>
      <c r="Q109" s="2">
        <v>3</v>
      </c>
      <c r="R109" s="3">
        <f>IF(Q120=0,"- - -",Q109/Q120*100)</f>
        <v>2.8037383177570092</v>
      </c>
      <c r="S109" s="2">
        <v>0</v>
      </c>
      <c r="T109" s="3">
        <f>IF(S120=0,"- - -",S109/S120*100)</f>
        <v>0</v>
      </c>
      <c r="U109" s="2">
        <v>0</v>
      </c>
      <c r="V109" s="3" t="str">
        <f>IF(U120=0,"- - -",U109/U120*100)</f>
        <v>- - -</v>
      </c>
      <c r="W109" s="26">
        <f t="shared" ref="W109:W119" si="5">C109+E109+G109+I109+K109+M109+O109+Q109+S109+U109</f>
        <v>537</v>
      </c>
      <c r="X109" s="29">
        <f>IF(W120=0,"- - -",W109/W120*100)</f>
        <v>0.42292455876446172</v>
      </c>
      <c r="AA109" s="69"/>
    </row>
    <row r="110" spans="1:27" x14ac:dyDescent="0.3">
      <c r="A110" s="60" t="s">
        <v>32</v>
      </c>
      <c r="B110" s="62" t="s">
        <v>41</v>
      </c>
      <c r="C110" s="9">
        <v>1</v>
      </c>
      <c r="D110" s="3">
        <f>IF(C120=0,"- - -",C110/C120*100)</f>
        <v>1.6666666666666667</v>
      </c>
      <c r="E110" s="2">
        <v>32</v>
      </c>
      <c r="F110" s="3">
        <f>IF(E120=0,"- - -",E110/E120*100)</f>
        <v>0.7441860465116279</v>
      </c>
      <c r="G110" s="2">
        <v>156</v>
      </c>
      <c r="H110" s="3">
        <f>IF(G120=0,"- - -",G110/G120*100)</f>
        <v>0.73853145859963076</v>
      </c>
      <c r="I110" s="2">
        <v>271</v>
      </c>
      <c r="J110" s="3">
        <f>IF(I120=0,"- - -",I110/I120*100)</f>
        <v>0.57886192754613808</v>
      </c>
      <c r="K110" s="2">
        <v>247</v>
      </c>
      <c r="L110" s="3">
        <f>IF(K120=0,"- - -",K110/K120*100)</f>
        <v>0.66648677819751756</v>
      </c>
      <c r="M110" s="2">
        <v>110</v>
      </c>
      <c r="N110" s="3">
        <f>IF(M120=0,"- - -",M110/M120*100)</f>
        <v>0.73480293921175688</v>
      </c>
      <c r="O110" s="2">
        <v>19</v>
      </c>
      <c r="P110" s="3">
        <f>IF(O120=0,"- - -",O110/O120*100)</f>
        <v>0.75039494470774093</v>
      </c>
      <c r="Q110" s="2">
        <v>1</v>
      </c>
      <c r="R110" s="3">
        <f>IF(Q120=0,"- - -",Q110/Q120*100)</f>
        <v>0.93457943925233633</v>
      </c>
      <c r="S110" s="2">
        <v>0</v>
      </c>
      <c r="T110" s="3">
        <f>IF(S120=0,"- - -",S110/S120*100)</f>
        <v>0</v>
      </c>
      <c r="U110" s="2">
        <v>0</v>
      </c>
      <c r="V110" s="3" t="str">
        <f>IF(U120=0,"- - -",U110/U120*100)</f>
        <v>- - -</v>
      </c>
      <c r="W110" s="26">
        <f t="shared" si="5"/>
        <v>837</v>
      </c>
      <c r="X110" s="29">
        <f>IF(W120=0,"- - -",W110/W120*100)</f>
        <v>0.65919526198483136</v>
      </c>
      <c r="AA110" s="69"/>
    </row>
    <row r="111" spans="1:27" x14ac:dyDescent="0.3">
      <c r="A111" s="60" t="s">
        <v>35</v>
      </c>
      <c r="B111" s="62" t="s">
        <v>41</v>
      </c>
      <c r="C111" s="9">
        <v>1</v>
      </c>
      <c r="D111" s="3">
        <f>IF(C120=0,"- - -",C111/C120*100)</f>
        <v>1.6666666666666667</v>
      </c>
      <c r="E111" s="2">
        <v>75</v>
      </c>
      <c r="F111" s="3">
        <f>IF(E120=0,"- - -",E111/E120*100)</f>
        <v>1.7441860465116279</v>
      </c>
      <c r="G111" s="2">
        <v>306</v>
      </c>
      <c r="H111" s="3">
        <f>IF(G120=0,"- - -",G111/G120*100)</f>
        <v>1.4486578610992757</v>
      </c>
      <c r="I111" s="2">
        <v>554</v>
      </c>
      <c r="J111" s="3">
        <f>IF(I120=0,"- - -",I111/I120*100)</f>
        <v>1.1833561175666438</v>
      </c>
      <c r="K111" s="2">
        <v>519</v>
      </c>
      <c r="L111" s="3">
        <f>IF(K120=0,"- - -",K111/K120*100)</f>
        <v>1.4004317323259579</v>
      </c>
      <c r="M111" s="2">
        <v>263</v>
      </c>
      <c r="N111" s="3">
        <f>IF(M120=0,"- - -",M111/M120*100)</f>
        <v>1.7568470273881094</v>
      </c>
      <c r="O111" s="2">
        <v>55</v>
      </c>
      <c r="P111" s="3">
        <f>IF(O120=0,"- - -",O111/O120*100)</f>
        <v>2.1721958925750395</v>
      </c>
      <c r="Q111" s="2">
        <v>6</v>
      </c>
      <c r="R111" s="3">
        <f>IF(Q120=0,"- - -",Q111/Q120*100)</f>
        <v>5.6074766355140184</v>
      </c>
      <c r="S111" s="2">
        <v>0</v>
      </c>
      <c r="T111" s="3">
        <f>IF(S120=0,"- - -",S111/S120*100)</f>
        <v>0</v>
      </c>
      <c r="U111" s="2">
        <v>0</v>
      </c>
      <c r="V111" s="3" t="str">
        <f>IF(U120=0,"- - -",U111/U120*100)</f>
        <v>- - -</v>
      </c>
      <c r="W111" s="26">
        <f t="shared" si="5"/>
        <v>1779</v>
      </c>
      <c r="X111" s="29">
        <f>IF(W120=0,"- - -",W111/W120*100)</f>
        <v>1.4010852700967922</v>
      </c>
      <c r="AA111" s="69"/>
    </row>
    <row r="112" spans="1:27" x14ac:dyDescent="0.3">
      <c r="A112" s="60" t="s">
        <v>33</v>
      </c>
      <c r="B112" s="62" t="s">
        <v>41</v>
      </c>
      <c r="C112" s="9">
        <v>1</v>
      </c>
      <c r="D112" s="3">
        <f>IF(C120=0,"- - -",C112/C120*100)</f>
        <v>1.6666666666666667</v>
      </c>
      <c r="E112" s="2">
        <v>248</v>
      </c>
      <c r="F112" s="3">
        <f>IF(E120=0,"- - -",E112/E120*100)</f>
        <v>5.7674418604651159</v>
      </c>
      <c r="G112" s="2">
        <v>1077</v>
      </c>
      <c r="H112" s="3">
        <f>IF(G120=0,"- - -",G112/G120*100)</f>
        <v>5.0987075699474502</v>
      </c>
      <c r="I112" s="2">
        <v>1996</v>
      </c>
      <c r="J112" s="3">
        <f>IF(I120=0,"- - -",I112/I120*100)</f>
        <v>4.2634996582365003</v>
      </c>
      <c r="K112" s="2">
        <v>1572</v>
      </c>
      <c r="L112" s="3">
        <f>IF(K120=0,"- - -",K112/K120*100)</f>
        <v>4.2417701025364272</v>
      </c>
      <c r="M112" s="2">
        <v>780</v>
      </c>
      <c r="N112" s="3">
        <f>IF(M120=0,"- - -",M112/M120*100)</f>
        <v>5.2104208416833666</v>
      </c>
      <c r="O112" s="2">
        <v>172</v>
      </c>
      <c r="P112" s="3">
        <f>IF(O120=0,"- - -",O112/O120*100)</f>
        <v>6.79304897314376</v>
      </c>
      <c r="Q112" s="2">
        <v>11</v>
      </c>
      <c r="R112" s="3">
        <f>IF(Q120=0,"- - -",Q112/Q120*100)</f>
        <v>10.2803738317757</v>
      </c>
      <c r="S112" s="2">
        <v>2</v>
      </c>
      <c r="T112" s="3">
        <f>IF(S120=0,"- - -",S112/S120*100)</f>
        <v>40</v>
      </c>
      <c r="U112" s="2">
        <v>0</v>
      </c>
      <c r="V112" s="3" t="str">
        <f>IF(U120=0,"- - -",U112/U120*100)</f>
        <v>- - -</v>
      </c>
      <c r="W112" s="26">
        <f t="shared" si="5"/>
        <v>5859</v>
      </c>
      <c r="X112" s="29">
        <f>IF(W120=0,"- - -",W112/W120*100)</f>
        <v>4.6143668338938202</v>
      </c>
      <c r="AA112" s="69"/>
    </row>
    <row r="113" spans="1:27" x14ac:dyDescent="0.3">
      <c r="A113" s="60" t="s">
        <v>34</v>
      </c>
      <c r="B113" s="62" t="s">
        <v>41</v>
      </c>
      <c r="C113" s="9">
        <v>16</v>
      </c>
      <c r="D113" s="3">
        <f>IF(C120=0,"- - -",C113/C120*100)</f>
        <v>26.666666666666668</v>
      </c>
      <c r="E113" s="2">
        <v>1074</v>
      </c>
      <c r="F113" s="3">
        <f>IF(E120=0,"- - -",E113/E120*100)</f>
        <v>24.976744186046513</v>
      </c>
      <c r="G113" s="2">
        <v>4318</v>
      </c>
      <c r="H113" s="3">
        <f>IF(G120=0,"- - -",G113/G120*100)</f>
        <v>20.442172039956446</v>
      </c>
      <c r="I113" s="2">
        <v>8450</v>
      </c>
      <c r="J113" s="3">
        <f>IF(I120=0,"- - -",I113/I120*100)</f>
        <v>18.049384825700614</v>
      </c>
      <c r="K113" s="2">
        <v>6476</v>
      </c>
      <c r="L113" s="3">
        <f>IF(K120=0,"- - -",K113/K120*100)</f>
        <v>17.474365893146249</v>
      </c>
      <c r="M113" s="2">
        <v>2687</v>
      </c>
      <c r="N113" s="3">
        <f>IF(M120=0,"- - -",M113/M120*100)</f>
        <v>17.949231796927187</v>
      </c>
      <c r="O113" s="2">
        <v>491</v>
      </c>
      <c r="P113" s="3">
        <f>IF(O120=0,"- - -",O113/O120*100)</f>
        <v>19.391785150078988</v>
      </c>
      <c r="Q113" s="2">
        <v>16</v>
      </c>
      <c r="R113" s="3">
        <f>IF(Q120=0,"- - -",Q113/Q120*100)</f>
        <v>14.953271028037381</v>
      </c>
      <c r="S113" s="2">
        <v>2</v>
      </c>
      <c r="T113" s="3">
        <f>IF(S120=0,"- - -",S113/S120*100)</f>
        <v>40</v>
      </c>
      <c r="U113" s="2">
        <v>0</v>
      </c>
      <c r="V113" s="3" t="str">
        <f>IF(U120=0,"- - -",U113/U120*100)</f>
        <v>- - -</v>
      </c>
      <c r="W113" s="26">
        <f t="shared" si="5"/>
        <v>23530</v>
      </c>
      <c r="X113" s="29">
        <f>IF(W120=0,"- - -",W113/W120*100)</f>
        <v>18.531498822584329</v>
      </c>
      <c r="AA113" s="69"/>
    </row>
    <row r="114" spans="1:27" x14ac:dyDescent="0.3">
      <c r="A114" s="60" t="s">
        <v>36</v>
      </c>
      <c r="B114" s="62" t="s">
        <v>41</v>
      </c>
      <c r="C114" s="9">
        <v>23</v>
      </c>
      <c r="D114" s="3">
        <f>IF(C120=0,"- - -",C114/C120*100)</f>
        <v>38.333333333333336</v>
      </c>
      <c r="E114" s="2">
        <v>1772</v>
      </c>
      <c r="F114" s="3">
        <f>IF(E120=0,"- - -",E114/E120*100)</f>
        <v>41.20930232558139</v>
      </c>
      <c r="G114" s="2">
        <v>8641</v>
      </c>
      <c r="H114" s="3">
        <f>IF(G120=0,"- - -",G114/G120*100)</f>
        <v>40.908014959996216</v>
      </c>
      <c r="I114" s="2">
        <v>18610</v>
      </c>
      <c r="J114" s="3">
        <f>IF(I120=0,"- - -",I114/I120*100)</f>
        <v>39.751367053998635</v>
      </c>
      <c r="K114" s="2">
        <v>14073</v>
      </c>
      <c r="L114" s="3">
        <f>IF(K120=0,"- - -",K114/K120*100)</f>
        <v>37.973556395035082</v>
      </c>
      <c r="M114" s="2">
        <v>5545</v>
      </c>
      <c r="N114" s="3">
        <f>IF(M120=0,"- - -",M114/M120*100)</f>
        <v>37.040748162992656</v>
      </c>
      <c r="O114" s="2">
        <v>902</v>
      </c>
      <c r="P114" s="3">
        <f>IF(O120=0,"- - -",O114/O120*100)</f>
        <v>35.624012638230646</v>
      </c>
      <c r="Q114" s="2">
        <v>39</v>
      </c>
      <c r="R114" s="3">
        <f>IF(Q120=0,"- - -",Q114/Q120*100)</f>
        <v>36.44859813084112</v>
      </c>
      <c r="S114" s="2">
        <v>1</v>
      </c>
      <c r="T114" s="3">
        <f>IF(S120=0,"- - -",S114/S120*100)</f>
        <v>20</v>
      </c>
      <c r="U114" s="2">
        <v>0</v>
      </c>
      <c r="V114" s="3" t="str">
        <f>IF(U120=0,"- - -",U114/U120*100)</f>
        <v>- - -</v>
      </c>
      <c r="W114" s="26">
        <f t="shared" si="5"/>
        <v>49606</v>
      </c>
      <c r="X114" s="29">
        <f>IF(W120=0,"- - -",W114/W120*100)</f>
        <v>39.068148346498859</v>
      </c>
      <c r="AA114" s="69"/>
    </row>
    <row r="115" spans="1:27" x14ac:dyDescent="0.3">
      <c r="A115" s="60" t="s">
        <v>37</v>
      </c>
      <c r="B115" s="62" t="s">
        <v>41</v>
      </c>
      <c r="C115" s="9">
        <v>15</v>
      </c>
      <c r="D115" s="3">
        <f>IF(C120=0,"- - -",C115/C120*100)</f>
        <v>25</v>
      </c>
      <c r="E115" s="2">
        <v>893</v>
      </c>
      <c r="F115" s="3">
        <f>IF(E120=0,"- - -",E115/E120*100)</f>
        <v>20.767441860465116</v>
      </c>
      <c r="G115" s="2">
        <v>5283</v>
      </c>
      <c r="H115" s="3">
        <f>IF(G120=0,"- - -",G115/G120*100)</f>
        <v>25.010651896037494</v>
      </c>
      <c r="I115" s="2">
        <v>13105</v>
      </c>
      <c r="J115" s="3">
        <f>IF(I120=0,"- - -",I115/I120*100)</f>
        <v>27.992566643882434</v>
      </c>
      <c r="K115" s="2">
        <v>10678</v>
      </c>
      <c r="L115" s="3">
        <f>IF(K120=0,"- - -",K115/K120*100)</f>
        <v>28.812736103615759</v>
      </c>
      <c r="M115" s="2">
        <v>4139</v>
      </c>
      <c r="N115" s="3">
        <f>IF(M120=0,"- - -",M115/M120*100)</f>
        <v>27.648630594522377</v>
      </c>
      <c r="O115" s="2">
        <v>630</v>
      </c>
      <c r="P115" s="3">
        <f>IF(O120=0,"- - -",O115/O120*100)</f>
        <v>24.881516587677723</v>
      </c>
      <c r="Q115" s="2">
        <v>17</v>
      </c>
      <c r="R115" s="3">
        <f>IF(Q120=0,"- - -",Q115/Q120*100)</f>
        <v>15.887850467289718</v>
      </c>
      <c r="S115" s="2">
        <v>0</v>
      </c>
      <c r="T115" s="3">
        <f>IF(S120=0,"- - -",S115/S120*100)</f>
        <v>0</v>
      </c>
      <c r="U115" s="2">
        <v>0</v>
      </c>
      <c r="V115" s="3" t="str">
        <f>IF(U120=0,"- - -",U115/U120*100)</f>
        <v>- - -</v>
      </c>
      <c r="W115" s="26">
        <f t="shared" si="5"/>
        <v>34760</v>
      </c>
      <c r="X115" s="29">
        <f>IF(W120=0,"- - -",W115/W120*100)</f>
        <v>27.375898813133503</v>
      </c>
      <c r="AA115" s="69"/>
    </row>
    <row r="116" spans="1:27" x14ac:dyDescent="0.3">
      <c r="A116" s="60" t="s">
        <v>38</v>
      </c>
      <c r="B116" s="62" t="s">
        <v>41</v>
      </c>
      <c r="C116" s="9">
        <v>2</v>
      </c>
      <c r="D116" s="3">
        <f>IF(C120=0,"- - -",C116/C120*100)</f>
        <v>3.3333333333333335</v>
      </c>
      <c r="E116" s="2">
        <v>177</v>
      </c>
      <c r="F116" s="3">
        <f>IF(E120=0,"- - -",E116/E120*100)</f>
        <v>4.1162790697674412</v>
      </c>
      <c r="G116" s="2">
        <v>1080</v>
      </c>
      <c r="H116" s="3">
        <f>IF(G120=0,"- - -",G116/G120*100)</f>
        <v>5.1129100979974442</v>
      </c>
      <c r="I116" s="2">
        <v>3189</v>
      </c>
      <c r="J116" s="3">
        <f>IF(I120=0,"- - -",I116/I120*100)</f>
        <v>6.8117737525632256</v>
      </c>
      <c r="K116" s="2">
        <v>2891</v>
      </c>
      <c r="L116" s="3">
        <f>IF(K120=0,"- - -",K116/K120*100)</f>
        <v>7.8008634646519166</v>
      </c>
      <c r="M116" s="2">
        <v>1162</v>
      </c>
      <c r="N116" s="3">
        <f>IF(M120=0,"- - -",M116/M120*100)</f>
        <v>7.7621910487641959</v>
      </c>
      <c r="O116" s="2">
        <v>207</v>
      </c>
      <c r="P116" s="3">
        <f>IF(O120=0,"- - -",O116/O120*100)</f>
        <v>8.1753554502369674</v>
      </c>
      <c r="Q116" s="2">
        <v>9</v>
      </c>
      <c r="R116" s="3">
        <f>IF(Q120=0,"- - -",Q116/Q120*100)</f>
        <v>8.4112149532710276</v>
      </c>
      <c r="S116" s="2">
        <v>0</v>
      </c>
      <c r="T116" s="3">
        <f>IF(S120=0,"- - -",S116/S120*100)</f>
        <v>0</v>
      </c>
      <c r="U116" s="2">
        <v>0</v>
      </c>
      <c r="V116" s="3" t="str">
        <f>IF(U120=0,"- - -",U116/U120*100)</f>
        <v>- - -</v>
      </c>
      <c r="W116" s="26">
        <f t="shared" si="5"/>
        <v>8717</v>
      </c>
      <c r="X116" s="29">
        <f>IF(W120=0,"- - -",W116/W120*100)</f>
        <v>6.865239066573209</v>
      </c>
      <c r="AA116" s="69"/>
    </row>
    <row r="117" spans="1:27" x14ac:dyDescent="0.3">
      <c r="A117" s="60" t="s">
        <v>39</v>
      </c>
      <c r="B117" s="62" t="s">
        <v>41</v>
      </c>
      <c r="C117" s="9">
        <v>1</v>
      </c>
      <c r="D117" s="3">
        <f>IF(C120=0,"- - -",C117/C120*100)</f>
        <v>1.6666666666666667</v>
      </c>
      <c r="E117" s="2">
        <v>8</v>
      </c>
      <c r="F117" s="3">
        <f>IF(E120=0,"- - -",E117/E120*100)</f>
        <v>0.18604651162790697</v>
      </c>
      <c r="G117" s="2">
        <v>117</v>
      </c>
      <c r="H117" s="3">
        <f>IF(G120=0,"- - -",G117/G120*100)</f>
        <v>0.55389859394972307</v>
      </c>
      <c r="I117" s="2">
        <v>392</v>
      </c>
      <c r="J117" s="3">
        <f>IF(I120=0,"- - -",I117/I120*100)</f>
        <v>0.83732057416267947</v>
      </c>
      <c r="K117" s="2">
        <v>400</v>
      </c>
      <c r="L117" s="3">
        <f>IF(K120=0,"- - -",K117/K120*100)</f>
        <v>1.0793308148947653</v>
      </c>
      <c r="M117" s="2">
        <v>178</v>
      </c>
      <c r="N117" s="3">
        <f>IF(M120=0,"- - -",M117/M120*100)</f>
        <v>1.1890447561790247</v>
      </c>
      <c r="O117" s="2">
        <v>28</v>
      </c>
      <c r="P117" s="3">
        <f>IF(O120=0,"- - -",O117/O120*100)</f>
        <v>1.1058451816745656</v>
      </c>
      <c r="Q117" s="2">
        <v>5</v>
      </c>
      <c r="R117" s="3">
        <f>IF(Q120=0,"- - -",Q117/Q120*100)</f>
        <v>4.6728971962616823</v>
      </c>
      <c r="S117" s="2">
        <v>0</v>
      </c>
      <c r="T117" s="3">
        <f>IF(S120=0,"- - -",S117/S120*100)</f>
        <v>0</v>
      </c>
      <c r="U117" s="2">
        <v>0</v>
      </c>
      <c r="V117" s="3" t="str">
        <f>IF(U120=0,"- - -",U117/U120*100)</f>
        <v>- - -</v>
      </c>
      <c r="W117" s="26">
        <f t="shared" si="5"/>
        <v>1129</v>
      </c>
      <c r="X117" s="29">
        <f>IF(W120=0,"- - -",W117/W120*100)</f>
        <v>0.88916541311932462</v>
      </c>
      <c r="AA117" s="69"/>
    </row>
    <row r="118" spans="1:27" x14ac:dyDescent="0.3">
      <c r="A118" s="61" t="s">
        <v>40</v>
      </c>
      <c r="B118" s="62" t="s">
        <v>41</v>
      </c>
      <c r="C118" s="10">
        <v>0</v>
      </c>
      <c r="D118" s="7">
        <f>IF(C120=0,"- - -",C118/C120*100)</f>
        <v>0</v>
      </c>
      <c r="E118" s="6">
        <v>2</v>
      </c>
      <c r="F118" s="7">
        <f>IF(E120=0,"- - -",E118/E120*100)</f>
        <v>4.6511627906976744E-2</v>
      </c>
      <c r="G118" s="6">
        <v>6</v>
      </c>
      <c r="H118" s="7">
        <f>IF(G120=0,"- - -",G118/G120*100)</f>
        <v>2.8405056099985799E-2</v>
      </c>
      <c r="I118" s="6">
        <v>29</v>
      </c>
      <c r="J118" s="7">
        <f>IF(I120=0,"- - -",I118/I120*100)</f>
        <v>6.1944634313055365E-2</v>
      </c>
      <c r="K118" s="6">
        <v>33</v>
      </c>
      <c r="L118" s="7">
        <f>IF(K120=0,"- - -",K118/K120*100)</f>
        <v>8.9044792228818129E-2</v>
      </c>
      <c r="M118" s="6">
        <v>15</v>
      </c>
      <c r="N118" s="7">
        <f>IF(M120=0,"- - -",M118/M120*100)</f>
        <v>0.1002004008016032</v>
      </c>
      <c r="O118" s="6">
        <v>2</v>
      </c>
      <c r="P118" s="7">
        <f>IF(O120=0,"- - -",O118/O120*100)</f>
        <v>7.8988941548183256E-2</v>
      </c>
      <c r="Q118" s="6">
        <v>0</v>
      </c>
      <c r="R118" s="7">
        <f>IF(Q120=0,"- - -",Q118/Q120*100)</f>
        <v>0</v>
      </c>
      <c r="S118" s="6">
        <v>0</v>
      </c>
      <c r="T118" s="7">
        <f>IF(S120=0,"- - -",S118/S120*100)</f>
        <v>0</v>
      </c>
      <c r="U118" s="6">
        <v>0</v>
      </c>
      <c r="V118" s="7" t="str">
        <f>IF(U120=0,"- - -",U118/U120*100)</f>
        <v>- - -</v>
      </c>
      <c r="W118" s="26">
        <f t="shared" si="5"/>
        <v>87</v>
      </c>
      <c r="X118" s="29">
        <f>IF(W120=0,"- - -",W118/W120*100)</f>
        <v>6.851850393390721E-2</v>
      </c>
      <c r="AA118" s="69"/>
    </row>
    <row r="119" spans="1:27" ht="15" thickBot="1" x14ac:dyDescent="0.35">
      <c r="A119" s="61" t="s">
        <v>127</v>
      </c>
      <c r="B119" s="62"/>
      <c r="C119" s="10">
        <v>0</v>
      </c>
      <c r="D119" s="7">
        <f>IF(C120=0,"- - -",C119/C120*100)</f>
        <v>0</v>
      </c>
      <c r="E119" s="6">
        <v>0</v>
      </c>
      <c r="F119" s="7">
        <f>IF(E120=0,"- - -",E119/E120*100)</f>
        <v>0</v>
      </c>
      <c r="G119" s="6">
        <v>0</v>
      </c>
      <c r="H119" s="7">
        <f>IF(G120=0,"- - -",G119/G120*100)</f>
        <v>0</v>
      </c>
      <c r="I119" s="6">
        <v>0</v>
      </c>
      <c r="J119" s="7">
        <f>IF(I120=0,"- - -",I119/I120*100)</f>
        <v>0</v>
      </c>
      <c r="K119" s="6">
        <v>0</v>
      </c>
      <c r="L119" s="7">
        <f>IF(K120=0,"- - -",K119/K120*100)</f>
        <v>0</v>
      </c>
      <c r="M119" s="6">
        <v>0</v>
      </c>
      <c r="N119" s="7">
        <f>IF(M120=0,"- - -",M119/M120*100)</f>
        <v>0</v>
      </c>
      <c r="O119" s="6">
        <v>0</v>
      </c>
      <c r="P119" s="7">
        <f>IF(O120=0,"- - -",O119/O120*100)</f>
        <v>0</v>
      </c>
      <c r="Q119" s="6">
        <v>0</v>
      </c>
      <c r="R119" s="7">
        <f>IF(Q120=0,"- - -",Q119/Q120*100)</f>
        <v>0</v>
      </c>
      <c r="S119" s="6">
        <v>0</v>
      </c>
      <c r="T119" s="7">
        <f>IF(S120=0,"- - -",S119/S120*100)</f>
        <v>0</v>
      </c>
      <c r="U119" s="6">
        <v>0</v>
      </c>
      <c r="V119" s="7" t="str">
        <f>IF(U120=0,"- - -",U119/U120*100)</f>
        <v>- - -</v>
      </c>
      <c r="W119" s="26">
        <f t="shared" si="5"/>
        <v>0</v>
      </c>
      <c r="X119" s="29">
        <f>IF(W120=0,"- - -",W119/W120*100)</f>
        <v>0</v>
      </c>
      <c r="AA119" s="69"/>
    </row>
    <row r="120" spans="1:27" x14ac:dyDescent="0.3">
      <c r="A120" s="161" t="s">
        <v>153</v>
      </c>
      <c r="B120" s="162"/>
      <c r="C120" s="14">
        <f>SUM(C108:C119)</f>
        <v>60</v>
      </c>
      <c r="D120" s="15">
        <f>IF(C120=0,"- - -",C120/C120*100)</f>
        <v>100</v>
      </c>
      <c r="E120" s="16">
        <f>SUM(E108:E119)</f>
        <v>4300</v>
      </c>
      <c r="F120" s="15">
        <f>IF(E120=0,"- - -",E120/E120*100)</f>
        <v>100</v>
      </c>
      <c r="G120" s="16">
        <f>SUM(G108:G119)</f>
        <v>21123</v>
      </c>
      <c r="H120" s="15">
        <f>IF(G120=0,"- - -",G120/G120*100)</f>
        <v>100</v>
      </c>
      <c r="I120" s="16">
        <f>SUM(I108:I119)</f>
        <v>46816</v>
      </c>
      <c r="J120" s="15">
        <f>IF(I120=0,"- - -",I120/I120*100)</f>
        <v>100</v>
      </c>
      <c r="K120" s="16">
        <f>SUM(K108:K119)</f>
        <v>37060</v>
      </c>
      <c r="L120" s="15">
        <f>IF(K120=0,"- - -",K120/K120*100)</f>
        <v>100</v>
      </c>
      <c r="M120" s="16">
        <f>SUM(M108:M119)</f>
        <v>14970</v>
      </c>
      <c r="N120" s="15">
        <f>IF(M120=0,"- - -",M120/M120*100)</f>
        <v>100</v>
      </c>
      <c r="O120" s="16">
        <f>SUM(O108:O119)</f>
        <v>2532</v>
      </c>
      <c r="P120" s="15">
        <f>IF(O120=0,"- - -",O120/O120*100)</f>
        <v>100</v>
      </c>
      <c r="Q120" s="16">
        <f>SUM(Q108:Q119)</f>
        <v>107</v>
      </c>
      <c r="R120" s="15">
        <f>IF(Q120=0,"- - -",Q120/Q120*100)</f>
        <v>100</v>
      </c>
      <c r="S120" s="16">
        <f>SUM(S108:S119)</f>
        <v>5</v>
      </c>
      <c r="T120" s="15">
        <f>IF(S120=0,"- - -",S120/S120*100)</f>
        <v>100</v>
      </c>
      <c r="U120" s="16">
        <f>SUM(U108:U119)</f>
        <v>0</v>
      </c>
      <c r="V120" s="15" t="str">
        <f>IF(U120=0,"- - -",U120/U120*100)</f>
        <v>- - -</v>
      </c>
      <c r="W120" s="22">
        <f>SUM(W108:W119)</f>
        <v>126973</v>
      </c>
      <c r="X120" s="23">
        <f>IF(W120=0,"- - -",W120/W120*100)</f>
        <v>100</v>
      </c>
      <c r="AA120" s="69"/>
    </row>
    <row r="121" spans="1:27" ht="15" thickBot="1" x14ac:dyDescent="0.35">
      <c r="A121" s="163" t="s">
        <v>615</v>
      </c>
      <c r="B121" s="164"/>
      <c r="C121" s="70">
        <f>IF($W120=0,"- - -",C120/$W120*100)</f>
        <v>4.725414064407394E-2</v>
      </c>
      <c r="D121" s="71"/>
      <c r="E121" s="72">
        <f>IF($W120=0,"- - -",E120/$W120*100)</f>
        <v>3.3865467461586323</v>
      </c>
      <c r="F121" s="71"/>
      <c r="G121" s="72">
        <f>IF($W120=0,"- - -",G120/$W120*100)</f>
        <v>16.635820213746229</v>
      </c>
      <c r="H121" s="71"/>
      <c r="I121" s="72">
        <f>IF($W120=0,"- - -",I120/$W120*100)</f>
        <v>36.870830806549428</v>
      </c>
      <c r="J121" s="71"/>
      <c r="K121" s="72">
        <f>IF($W120=0,"- - -",K120/$W120*100)</f>
        <v>29.187307537823003</v>
      </c>
      <c r="L121" s="71"/>
      <c r="M121" s="72">
        <f>IF($W120=0,"- - -",M120/$W120*100)</f>
        <v>11.789908090696448</v>
      </c>
      <c r="N121" s="71"/>
      <c r="O121" s="72">
        <f>IF($W120=0,"- - -",O120/$W120*100)</f>
        <v>1.9941247351799203</v>
      </c>
      <c r="P121" s="71"/>
      <c r="Q121" s="72">
        <f>IF($W120=0,"- - -",Q120/$W120*100)</f>
        <v>8.4269884148598512E-2</v>
      </c>
      <c r="R121" s="71"/>
      <c r="S121" s="72">
        <f>IF($W120=0,"- - -",S120/$W120*100)</f>
        <v>3.937845053672828E-3</v>
      </c>
      <c r="T121" s="71"/>
      <c r="U121" s="72">
        <f>IF($W120=0,"- - -",U120/$W120*100)</f>
        <v>0</v>
      </c>
      <c r="V121" s="71"/>
      <c r="W121" s="73">
        <f>IF($W120=0,"- - -",W120/$W120*100)</f>
        <v>100</v>
      </c>
      <c r="X121" s="74"/>
    </row>
    <row r="122" spans="1:27" x14ac:dyDescent="0.3">
      <c r="A122" s="63"/>
    </row>
    <row r="124" spans="1:27" x14ac:dyDescent="0.3">
      <c r="A124" s="49" t="s">
        <v>578</v>
      </c>
      <c r="J124" s="48"/>
      <c r="L124" s="48"/>
    </row>
    <row r="125" spans="1:27" ht="15" thickBot="1" x14ac:dyDescent="0.35"/>
    <row r="126" spans="1:27" ht="14.4" customHeight="1" x14ac:dyDescent="0.3">
      <c r="A126" s="157" t="s">
        <v>436</v>
      </c>
      <c r="B126" s="158"/>
      <c r="C126" s="32" t="s">
        <v>423</v>
      </c>
      <c r="D126" s="33"/>
      <c r="E126" s="33" t="s">
        <v>424</v>
      </c>
      <c r="F126" s="33"/>
      <c r="G126" s="33" t="s">
        <v>425</v>
      </c>
      <c r="H126" s="33"/>
      <c r="I126" s="33" t="s">
        <v>426</v>
      </c>
      <c r="J126" s="33"/>
      <c r="K126" s="35" t="s">
        <v>153</v>
      </c>
      <c r="L126" s="36"/>
    </row>
    <row r="127" spans="1:27" ht="15" thickBot="1" x14ac:dyDescent="0.35">
      <c r="A127" s="159"/>
      <c r="B127" s="160"/>
      <c r="C127" s="37" t="s">
        <v>154</v>
      </c>
      <c r="D127" s="38" t="s">
        <v>0</v>
      </c>
      <c r="E127" s="39" t="s">
        <v>154</v>
      </c>
      <c r="F127" s="38" t="s">
        <v>0</v>
      </c>
      <c r="G127" s="39" t="s">
        <v>154</v>
      </c>
      <c r="H127" s="38" t="s">
        <v>0</v>
      </c>
      <c r="I127" s="37" t="s">
        <v>154</v>
      </c>
      <c r="J127" s="38" t="s">
        <v>0</v>
      </c>
      <c r="K127" s="41" t="s">
        <v>154</v>
      </c>
      <c r="L127" s="42" t="s">
        <v>0</v>
      </c>
    </row>
    <row r="128" spans="1:27" x14ac:dyDescent="0.3">
      <c r="A128" s="59" t="s">
        <v>42</v>
      </c>
      <c r="B128" s="62" t="s">
        <v>41</v>
      </c>
      <c r="C128" s="8">
        <v>2</v>
      </c>
      <c r="D128" s="5">
        <f>IF(C140=0,"- - -",C128/C140*100)</f>
        <v>9.0909090909090917</v>
      </c>
      <c r="E128" s="4">
        <v>66</v>
      </c>
      <c r="F128" s="5">
        <f>IF(E140=0,"- - -",E128/E140*100)</f>
        <v>0.10151191226909885</v>
      </c>
      <c r="G128" s="4">
        <v>64</v>
      </c>
      <c r="H128" s="5">
        <f>IF(G140=0,"- - -",G128/G140*100)</f>
        <v>0.10333414063130701</v>
      </c>
      <c r="I128" s="4">
        <v>0</v>
      </c>
      <c r="J128" s="5" t="str">
        <f>IF($I$140=0,"-    ",I128/$I$140*100)</f>
        <v xml:space="preserve">-    </v>
      </c>
      <c r="K128" s="26">
        <f>C128+E128+G128+I128</f>
        <v>132</v>
      </c>
      <c r="L128" s="27">
        <f>IF(K140=0,"- - -",K128/K140*100)</f>
        <v>0.10395829067368122</v>
      </c>
      <c r="O128" s="69"/>
    </row>
    <row r="129" spans="1:15" x14ac:dyDescent="0.3">
      <c r="A129" s="60" t="s">
        <v>31</v>
      </c>
      <c r="B129" s="62" t="s">
        <v>41</v>
      </c>
      <c r="C129" s="9">
        <v>0</v>
      </c>
      <c r="D129" s="3">
        <f>IF(C140=0,"- - -",C129/C140*100)</f>
        <v>0</v>
      </c>
      <c r="E129" s="2">
        <v>267</v>
      </c>
      <c r="F129" s="3">
        <f>IF(E140=0,"- - -",E129/E140*100)</f>
        <v>0.41066182690680902</v>
      </c>
      <c r="G129" s="2">
        <v>270</v>
      </c>
      <c r="H129" s="3">
        <f>IF(G140=0,"- - -",G129/G140*100)</f>
        <v>0.4359409057883265</v>
      </c>
      <c r="I129" s="2">
        <v>0</v>
      </c>
      <c r="J129" s="5" t="str">
        <f t="shared" ref="J129:J139" si="6">IF($I$140=0,"-    ",I129/$I$140*100)</f>
        <v xml:space="preserve">-    </v>
      </c>
      <c r="K129" s="26">
        <f t="shared" ref="K129:K139" si="7">C129+E129+G129+I129</f>
        <v>537</v>
      </c>
      <c r="L129" s="29">
        <f>IF(K140=0,"- - -",K129/K140*100)</f>
        <v>0.42292122796793047</v>
      </c>
      <c r="O129" s="69"/>
    </row>
    <row r="130" spans="1:15" x14ac:dyDescent="0.3">
      <c r="A130" s="60" t="s">
        <v>32</v>
      </c>
      <c r="B130" s="62" t="s">
        <v>41</v>
      </c>
      <c r="C130" s="9">
        <v>1</v>
      </c>
      <c r="D130" s="3">
        <f>IF(C140=0,"- - -",C130/C140*100)</f>
        <v>4.5454545454545459</v>
      </c>
      <c r="E130" s="2">
        <v>427</v>
      </c>
      <c r="F130" s="3">
        <f>IF(E140=0,"- - -",E130/E140*100)</f>
        <v>0.65675131119553343</v>
      </c>
      <c r="G130" s="2">
        <v>409</v>
      </c>
      <c r="H130" s="3">
        <f>IF(G140=0,"- - -",G130/G140*100)</f>
        <v>0.66036974247194635</v>
      </c>
      <c r="I130" s="2">
        <v>0</v>
      </c>
      <c r="J130" s="5" t="str">
        <f t="shared" si="6"/>
        <v xml:space="preserve">-    </v>
      </c>
      <c r="K130" s="26">
        <f t="shared" si="7"/>
        <v>837</v>
      </c>
      <c r="L130" s="29">
        <f>IF(K140=0,"- - -",K130/K140*100)</f>
        <v>0.65919007040811506</v>
      </c>
      <c r="O130" s="69"/>
    </row>
    <row r="131" spans="1:15" x14ac:dyDescent="0.3">
      <c r="A131" s="60" t="s">
        <v>35</v>
      </c>
      <c r="B131" s="62" t="s">
        <v>41</v>
      </c>
      <c r="C131" s="9">
        <v>0</v>
      </c>
      <c r="D131" s="3">
        <f>IF(C140=0,"- - -",C131/C140*100)</f>
        <v>0</v>
      </c>
      <c r="E131" s="2">
        <v>880</v>
      </c>
      <c r="F131" s="3">
        <f>IF(E140=0,"- - -",E131/E140*100)</f>
        <v>1.3534921635879846</v>
      </c>
      <c r="G131" s="2">
        <v>899</v>
      </c>
      <c r="H131" s="3">
        <f>IF(G140=0,"- - -",G131/G140*100)</f>
        <v>1.4515217566803909</v>
      </c>
      <c r="I131" s="2">
        <v>0</v>
      </c>
      <c r="J131" s="5" t="str">
        <f t="shared" si="6"/>
        <v xml:space="preserve">-    </v>
      </c>
      <c r="K131" s="26">
        <f t="shared" si="7"/>
        <v>1779</v>
      </c>
      <c r="L131" s="29">
        <f>IF(K140=0,"- - -",K131/K140*100)</f>
        <v>1.4010742356702945</v>
      </c>
      <c r="O131" s="69"/>
    </row>
    <row r="132" spans="1:15" x14ac:dyDescent="0.3">
      <c r="A132" s="60" t="s">
        <v>33</v>
      </c>
      <c r="B132" s="62" t="s">
        <v>41</v>
      </c>
      <c r="C132" s="9">
        <v>0</v>
      </c>
      <c r="D132" s="3">
        <f>IF(C140=0,"- - -",C132/C140*100)</f>
        <v>0</v>
      </c>
      <c r="E132" s="2">
        <v>2608</v>
      </c>
      <c r="F132" s="3">
        <f>IF(E140=0,"- - -",E132/E140*100)</f>
        <v>4.0112585939062093</v>
      </c>
      <c r="G132" s="2">
        <v>3251</v>
      </c>
      <c r="H132" s="3">
        <f>IF(G140=0,"- - -",G132/G140*100)</f>
        <v>5.249051424880923</v>
      </c>
      <c r="I132" s="2">
        <v>0</v>
      </c>
      <c r="J132" s="5" t="str">
        <f t="shared" si="6"/>
        <v xml:space="preserve">-    </v>
      </c>
      <c r="K132" s="26">
        <f t="shared" si="7"/>
        <v>5859</v>
      </c>
      <c r="L132" s="29">
        <f>IF(K140=0,"- - -",K132/K140*100)</f>
        <v>4.614330492856805</v>
      </c>
      <c r="O132" s="69"/>
    </row>
    <row r="133" spans="1:15" x14ac:dyDescent="0.3">
      <c r="A133" s="60" t="s">
        <v>34</v>
      </c>
      <c r="B133" s="62" t="s">
        <v>41</v>
      </c>
      <c r="C133" s="9">
        <v>5</v>
      </c>
      <c r="D133" s="3">
        <f>IF(C140=0,"- - -",C133/C140*100)</f>
        <v>22.727272727272727</v>
      </c>
      <c r="E133" s="2">
        <v>10227</v>
      </c>
      <c r="F133" s="3">
        <f>IF(E140=0,"- - -",E133/E140*100)</f>
        <v>15.729732223879909</v>
      </c>
      <c r="G133" s="2">
        <v>13299</v>
      </c>
      <c r="H133" s="3">
        <f>IF(G140=0,"- - -",G133/G140*100)</f>
        <v>21.472511503996124</v>
      </c>
      <c r="I133" s="2">
        <v>0</v>
      </c>
      <c r="J133" s="5" t="str">
        <f t="shared" si="6"/>
        <v xml:space="preserve">-    </v>
      </c>
      <c r="K133" s="26">
        <f t="shared" si="7"/>
        <v>23531</v>
      </c>
      <c r="L133" s="29">
        <f>IF(K140=0,"- - -",K133/K140*100)</f>
        <v>18.532140438199946</v>
      </c>
      <c r="O133" s="69"/>
    </row>
    <row r="134" spans="1:15" x14ac:dyDescent="0.3">
      <c r="A134" s="60" t="s">
        <v>36</v>
      </c>
      <c r="B134" s="62" t="s">
        <v>41</v>
      </c>
      <c r="C134" s="9">
        <v>8</v>
      </c>
      <c r="D134" s="3">
        <f>IF(C140=0,"- - -",C134/C140*100)</f>
        <v>36.363636363636367</v>
      </c>
      <c r="E134" s="2">
        <v>23991</v>
      </c>
      <c r="F134" s="3">
        <f>IF(E140=0,"- - -",E134/E140*100)</f>
        <v>36.899580109817428</v>
      </c>
      <c r="G134" s="2">
        <v>25607</v>
      </c>
      <c r="H134" s="3">
        <f>IF(G140=0,"- - -",G134/G140*100)</f>
        <v>41.344958424154356</v>
      </c>
      <c r="I134" s="2">
        <v>0</v>
      </c>
      <c r="J134" s="5" t="str">
        <f t="shared" si="6"/>
        <v xml:space="preserve">-    </v>
      </c>
      <c r="K134" s="26">
        <f t="shared" si="7"/>
        <v>49606</v>
      </c>
      <c r="L134" s="29">
        <f>IF(K140=0,"- - -",K134/K140*100)</f>
        <v>39.06784066029266</v>
      </c>
      <c r="O134" s="69"/>
    </row>
    <row r="135" spans="1:15" x14ac:dyDescent="0.3">
      <c r="A135" s="60" t="s">
        <v>37</v>
      </c>
      <c r="B135" s="62" t="s">
        <v>41</v>
      </c>
      <c r="C135" s="9">
        <v>6</v>
      </c>
      <c r="D135" s="3">
        <f>IF(C140=0,"- - -",C135/C140*100)</f>
        <v>27.27272727272727</v>
      </c>
      <c r="E135" s="2">
        <v>19986</v>
      </c>
      <c r="F135" s="3">
        <f>IF(E140=0,"- - -",E135/E140*100)</f>
        <v>30.739652706215299</v>
      </c>
      <c r="G135" s="2">
        <v>14768</v>
      </c>
      <c r="H135" s="3">
        <f>IF(G140=0,"- - -",G135/G140*100)</f>
        <v>23.844352950674093</v>
      </c>
      <c r="I135" s="2">
        <v>0</v>
      </c>
      <c r="J135" s="5" t="str">
        <f t="shared" si="6"/>
        <v xml:space="preserve">-    </v>
      </c>
      <c r="K135" s="26">
        <f t="shared" si="7"/>
        <v>34760</v>
      </c>
      <c r="L135" s="29">
        <f>IF(K140=0,"- - -",K135/K140*100)</f>
        <v>27.375683210736057</v>
      </c>
      <c r="O135" s="69"/>
    </row>
    <row r="136" spans="1:15" x14ac:dyDescent="0.3">
      <c r="A136" s="60" t="s">
        <v>38</v>
      </c>
      <c r="B136" s="62" t="s">
        <v>41</v>
      </c>
      <c r="C136" s="9">
        <v>0</v>
      </c>
      <c r="D136" s="3">
        <f>IF(C140=0,"- - -",C136/C140*100)</f>
        <v>0</v>
      </c>
      <c r="E136" s="2">
        <v>5692</v>
      </c>
      <c r="F136" s="3">
        <f>IF(E140=0,"- - -",E136/E140*100)</f>
        <v>8.7546334035713738</v>
      </c>
      <c r="G136" s="2">
        <v>3025</v>
      </c>
      <c r="H136" s="3">
        <f>IF(G140=0,"- - -",G136/G140*100)</f>
        <v>4.8841527407766208</v>
      </c>
      <c r="I136" s="2">
        <v>0</v>
      </c>
      <c r="J136" s="5" t="str">
        <f t="shared" si="6"/>
        <v xml:space="preserve">-    </v>
      </c>
      <c r="K136" s="26">
        <f t="shared" si="7"/>
        <v>8717</v>
      </c>
      <c r="L136" s="29">
        <f>IF(K140=0,"- - -",K136/K140*100)</f>
        <v>6.8651849985036302</v>
      </c>
      <c r="O136" s="69"/>
    </row>
    <row r="137" spans="1:15" x14ac:dyDescent="0.3">
      <c r="A137" s="60" t="s">
        <v>39</v>
      </c>
      <c r="B137" s="62" t="s">
        <v>41</v>
      </c>
      <c r="C137" s="9">
        <v>0</v>
      </c>
      <c r="D137" s="3">
        <f>IF(C140=0,"- - -",C137/C140*100)</f>
        <v>0</v>
      </c>
      <c r="E137" s="2">
        <v>819</v>
      </c>
      <c r="F137" s="3">
        <f>IF(E140=0,"- - -",E137/E140*100)</f>
        <v>1.2596705477029084</v>
      </c>
      <c r="G137" s="2">
        <v>310</v>
      </c>
      <c r="H137" s="3">
        <f>IF(G140=0,"- - -",G137/G140*100)</f>
        <v>0.50052474368289335</v>
      </c>
      <c r="I137" s="2">
        <v>0</v>
      </c>
      <c r="J137" s="5" t="str">
        <f t="shared" si="6"/>
        <v xml:space="preserve">-    </v>
      </c>
      <c r="K137" s="26">
        <f t="shared" si="7"/>
        <v>1129</v>
      </c>
      <c r="L137" s="29">
        <f>IF(K140=0,"- - -",K137/K140*100)</f>
        <v>0.88915841038322807</v>
      </c>
      <c r="O137" s="69"/>
    </row>
    <row r="138" spans="1:15" x14ac:dyDescent="0.3">
      <c r="A138" s="61" t="s">
        <v>40</v>
      </c>
      <c r="B138" s="62" t="s">
        <v>41</v>
      </c>
      <c r="C138" s="10">
        <v>0</v>
      </c>
      <c r="D138" s="7">
        <f>IF(C140=0,"- - -",C138/C140*100)</f>
        <v>0</v>
      </c>
      <c r="E138" s="6">
        <v>54</v>
      </c>
      <c r="F138" s="7">
        <f>IF(E140=0,"- - -",E138/E140*100)</f>
        <v>8.3055200947444507E-2</v>
      </c>
      <c r="G138" s="6">
        <v>33</v>
      </c>
      <c r="H138" s="7">
        <f>IF(G140=0,"- - -",G138/G140*100)</f>
        <v>5.3281666263017682E-2</v>
      </c>
      <c r="I138" s="6">
        <v>0</v>
      </c>
      <c r="J138" s="5" t="str">
        <f t="shared" si="6"/>
        <v xml:space="preserve">-    </v>
      </c>
      <c r="K138" s="26">
        <f t="shared" si="7"/>
        <v>87</v>
      </c>
      <c r="L138" s="29">
        <f>IF(K140=0,"- - -",K138/K140*100)</f>
        <v>6.8517964307653528E-2</v>
      </c>
      <c r="O138" s="69"/>
    </row>
    <row r="139" spans="1:15" ht="15" thickBot="1" x14ac:dyDescent="0.35">
      <c r="A139" s="61" t="s">
        <v>127</v>
      </c>
      <c r="B139" s="62"/>
      <c r="C139" s="10">
        <v>0</v>
      </c>
      <c r="D139" s="7">
        <f>IF(C140=0,"- - -",C139/C140*100)</f>
        <v>0</v>
      </c>
      <c r="E139" s="6">
        <v>0</v>
      </c>
      <c r="F139" s="7">
        <f>IF(E140=0,"- - -",E139/E140*100)</f>
        <v>0</v>
      </c>
      <c r="G139" s="6">
        <v>0</v>
      </c>
      <c r="H139" s="7">
        <f>IF(G140=0,"- - -",G139/G140*100)</f>
        <v>0</v>
      </c>
      <c r="I139" s="6">
        <v>0</v>
      </c>
      <c r="J139" s="5" t="str">
        <f t="shared" si="6"/>
        <v xml:space="preserve">-    </v>
      </c>
      <c r="K139" s="26">
        <f t="shared" si="7"/>
        <v>0</v>
      </c>
      <c r="L139" s="29">
        <f>IF(K140=0,"- - -",K139/K140*100)</f>
        <v>0</v>
      </c>
      <c r="O139" s="69"/>
    </row>
    <row r="140" spans="1:15" x14ac:dyDescent="0.3">
      <c r="A140" s="161" t="s">
        <v>153</v>
      </c>
      <c r="B140" s="162"/>
      <c r="C140" s="14">
        <f>SUM(C128:C139)</f>
        <v>22</v>
      </c>
      <c r="D140" s="15">
        <f>IF(C140=0,"- - -",C140/C140*100)</f>
        <v>100</v>
      </c>
      <c r="E140" s="16">
        <f>SUM(E128:E139)</f>
        <v>65017</v>
      </c>
      <c r="F140" s="15">
        <f>IF(E140=0,"- - -",E140/E140*100)</f>
        <v>100</v>
      </c>
      <c r="G140" s="16">
        <f>SUM(G128:G139)</f>
        <v>61935</v>
      </c>
      <c r="H140" s="15">
        <f>IF(G140=0,"- - -",G140/G140*100)</f>
        <v>100</v>
      </c>
      <c r="I140" s="16">
        <f>SUM(I128:I139)</f>
        <v>0</v>
      </c>
      <c r="J140" s="15" t="str">
        <f>IF($I$140=0,"    ",I140/$I$140*100)</f>
        <v xml:space="preserve">    </v>
      </c>
      <c r="K140" s="22">
        <f>SUM(K128:K139)</f>
        <v>126974</v>
      </c>
      <c r="L140" s="23">
        <f>IF(K140=0,"- - -",K140/K140*100)</f>
        <v>100</v>
      </c>
      <c r="O140" s="69"/>
    </row>
    <row r="141" spans="1:15" ht="15" thickBot="1" x14ac:dyDescent="0.35">
      <c r="A141" s="163" t="s">
        <v>245</v>
      </c>
      <c r="B141" s="164"/>
      <c r="C141" s="18">
        <f>IF($K140=0,"- - -",C140/$K140*100)</f>
        <v>1.7326381778946871E-2</v>
      </c>
      <c r="D141" s="19"/>
      <c r="E141" s="20">
        <f>IF($K140=0,"- - -",E140/$K140*100)</f>
        <v>51.204971096444943</v>
      </c>
      <c r="F141" s="19"/>
      <c r="G141" s="20">
        <f>IF($K140=0,"- - -",G140/$K140*100)</f>
        <v>48.777702521776114</v>
      </c>
      <c r="H141" s="19"/>
      <c r="I141" s="20">
        <f>IF($K140=0,"- - -",I140/$K140*100)</f>
        <v>0</v>
      </c>
      <c r="J141" s="19"/>
      <c r="K141" s="24">
        <f>IF($K140=0,"- - -",K140/$K140*100)</f>
        <v>100</v>
      </c>
      <c r="L141" s="25"/>
    </row>
    <row r="142" spans="1:15" x14ac:dyDescent="0.3">
      <c r="A142" s="155" t="s">
        <v>572</v>
      </c>
      <c r="B142" s="156"/>
      <c r="C142" s="156"/>
      <c r="D142" s="156"/>
      <c r="E142" s="156"/>
    </row>
    <row r="144" spans="1:15" x14ac:dyDescent="0.3">
      <c r="A144" s="49" t="s">
        <v>442</v>
      </c>
      <c r="J144" s="48"/>
      <c r="L144" s="48"/>
    </row>
    <row r="145" spans="1:15" ht="15" thickBot="1" x14ac:dyDescent="0.35"/>
    <row r="146" spans="1:15" ht="14.4" customHeight="1" x14ac:dyDescent="0.3">
      <c r="A146" s="157" t="s">
        <v>436</v>
      </c>
      <c r="B146" s="158"/>
      <c r="C146" s="32" t="s">
        <v>259</v>
      </c>
      <c r="D146" s="33"/>
      <c r="E146" s="33" t="s">
        <v>260</v>
      </c>
      <c r="F146" s="33"/>
      <c r="G146" s="33" t="s">
        <v>261</v>
      </c>
      <c r="H146" s="33"/>
      <c r="I146" s="33" t="s">
        <v>262</v>
      </c>
      <c r="J146" s="33"/>
      <c r="K146" s="35" t="s">
        <v>153</v>
      </c>
      <c r="L146" s="36"/>
    </row>
    <row r="147" spans="1:15" ht="15" thickBot="1" x14ac:dyDescent="0.35">
      <c r="A147" s="159"/>
      <c r="B147" s="160"/>
      <c r="C147" s="37" t="s">
        <v>154</v>
      </c>
      <c r="D147" s="38" t="s">
        <v>0</v>
      </c>
      <c r="E147" s="39" t="s">
        <v>154</v>
      </c>
      <c r="F147" s="38" t="s">
        <v>0</v>
      </c>
      <c r="G147" s="39" t="s">
        <v>154</v>
      </c>
      <c r="H147" s="38" t="s">
        <v>0</v>
      </c>
      <c r="I147" s="37" t="s">
        <v>154</v>
      </c>
      <c r="J147" s="38" t="s">
        <v>0</v>
      </c>
      <c r="K147" s="41" t="s">
        <v>154</v>
      </c>
      <c r="L147" s="42" t="s">
        <v>0</v>
      </c>
    </row>
    <row r="148" spans="1:15" x14ac:dyDescent="0.3">
      <c r="A148" s="59" t="s">
        <v>42</v>
      </c>
      <c r="B148" s="62" t="s">
        <v>41</v>
      </c>
      <c r="C148" s="8">
        <v>43</v>
      </c>
      <c r="D148" s="5">
        <f>IF(C160=0,"- - -",C148/C160*100)</f>
        <v>3.526382259836966E-2</v>
      </c>
      <c r="E148" s="4">
        <v>12</v>
      </c>
      <c r="F148" s="5">
        <f>IF(E160=0,"- - -",E148/E160*100)</f>
        <v>0.27334851936218679</v>
      </c>
      <c r="G148" s="4">
        <v>1</v>
      </c>
      <c r="H148" s="5">
        <f>IF(G160=0,"- - -",G148/G160*100)</f>
        <v>0.78740157480314954</v>
      </c>
      <c r="I148" s="4">
        <v>76</v>
      </c>
      <c r="J148" s="5">
        <f>IF(I160=0,"- - -",I148/I160*100)</f>
        <v>14.64354527938343</v>
      </c>
      <c r="K148" s="26">
        <f>C148+E148+G148+I148</f>
        <v>132</v>
      </c>
      <c r="L148" s="27">
        <f>IF(K160=0,"- - -",K148/K160*100)</f>
        <v>0.10395829067368122</v>
      </c>
      <c r="O148" s="69"/>
    </row>
    <row r="149" spans="1:15" x14ac:dyDescent="0.3">
      <c r="A149" s="60" t="s">
        <v>31</v>
      </c>
      <c r="B149" s="62" t="s">
        <v>41</v>
      </c>
      <c r="C149" s="9">
        <v>282</v>
      </c>
      <c r="D149" s="3">
        <f>IF(C160=0,"- - -",C149/C160*100)</f>
        <v>0.23126506913349407</v>
      </c>
      <c r="E149" s="2">
        <v>99</v>
      </c>
      <c r="F149" s="3">
        <f>IF(E160=0,"- - -",E149/E160*100)</f>
        <v>2.2551252847380407</v>
      </c>
      <c r="G149" s="2">
        <v>9</v>
      </c>
      <c r="H149" s="3">
        <f>IF(G160=0,"- - -",G149/G160*100)</f>
        <v>7.0866141732283463</v>
      </c>
      <c r="I149" s="2">
        <v>147</v>
      </c>
      <c r="J149" s="3">
        <f>IF(I160=0,"- - -",I149/I160*100)</f>
        <v>28.323699421965319</v>
      </c>
      <c r="K149" s="26">
        <f t="shared" ref="K149:K159" si="8">C149+E149+G149+I149</f>
        <v>537</v>
      </c>
      <c r="L149" s="29">
        <f>IF(K160=0,"- - -",K149/K160*100)</f>
        <v>0.42292122796793047</v>
      </c>
      <c r="O149" s="69"/>
    </row>
    <row r="150" spans="1:15" x14ac:dyDescent="0.3">
      <c r="A150" s="60" t="s">
        <v>32</v>
      </c>
      <c r="B150" s="62" t="s">
        <v>41</v>
      </c>
      <c r="C150" s="9">
        <v>492</v>
      </c>
      <c r="D150" s="3">
        <f>IF(C160=0,"- - -",C150/C160*100)</f>
        <v>0.40348373763715983</v>
      </c>
      <c r="E150" s="2">
        <v>255</v>
      </c>
      <c r="F150" s="3">
        <f>IF(E160=0,"- - -",E150/E160*100)</f>
        <v>5.808656036446469</v>
      </c>
      <c r="G150" s="2">
        <v>32</v>
      </c>
      <c r="H150" s="3">
        <f>IF(G160=0,"- - -",G150/G160*100)</f>
        <v>25.196850393700785</v>
      </c>
      <c r="I150" s="2">
        <v>58</v>
      </c>
      <c r="J150" s="3">
        <f>IF(I160=0,"- - -",I150/I160*100)</f>
        <v>11.175337186897881</v>
      </c>
      <c r="K150" s="26">
        <f t="shared" si="8"/>
        <v>837</v>
      </c>
      <c r="L150" s="29">
        <f>IF(K160=0,"- - -",K150/K160*100)</f>
        <v>0.65919007040811506</v>
      </c>
      <c r="O150" s="69"/>
    </row>
    <row r="151" spans="1:15" x14ac:dyDescent="0.3">
      <c r="A151" s="60" t="s">
        <v>35</v>
      </c>
      <c r="B151" s="62" t="s">
        <v>41</v>
      </c>
      <c r="C151" s="9">
        <v>1059</v>
      </c>
      <c r="D151" s="3">
        <f>IF(C160=0,"- - -",C151/C160*100)</f>
        <v>0.86847414259705757</v>
      </c>
      <c r="E151" s="2">
        <v>633</v>
      </c>
      <c r="F151" s="3">
        <f>IF(E160=0,"- - -",E151/E160*100)</f>
        <v>14.419134396355354</v>
      </c>
      <c r="G151" s="2">
        <v>45</v>
      </c>
      <c r="H151" s="3">
        <f>IF(G160=0,"- - -",G151/G160*100)</f>
        <v>35.433070866141733</v>
      </c>
      <c r="I151" s="2">
        <v>42</v>
      </c>
      <c r="J151" s="3">
        <f>IF(I160=0,"- - -",I151/I160*100)</f>
        <v>8.0924855491329488</v>
      </c>
      <c r="K151" s="26">
        <f t="shared" si="8"/>
        <v>1779</v>
      </c>
      <c r="L151" s="29">
        <f>IF(K160=0,"- - -",K151/K160*100)</f>
        <v>1.4010742356702945</v>
      </c>
      <c r="O151" s="69"/>
    </row>
    <row r="152" spans="1:15" x14ac:dyDescent="0.3">
      <c r="A152" s="60" t="s">
        <v>33</v>
      </c>
      <c r="B152" s="62" t="s">
        <v>41</v>
      </c>
      <c r="C152" s="9">
        <v>4382</v>
      </c>
      <c r="D152" s="3">
        <f>IF(C160=0,"- - -",C152/C160*100)</f>
        <v>3.5936295494431594</v>
      </c>
      <c r="E152" s="2">
        <v>1400</v>
      </c>
      <c r="F152" s="3">
        <f>IF(E160=0,"- - -",E152/E160*100)</f>
        <v>31.890660592255127</v>
      </c>
      <c r="G152" s="2">
        <v>24</v>
      </c>
      <c r="H152" s="3">
        <f>IF(G160=0,"- - -",G152/G160*100)</f>
        <v>18.897637795275589</v>
      </c>
      <c r="I152" s="2">
        <v>53</v>
      </c>
      <c r="J152" s="3">
        <f>IF(I160=0,"- - -",I152/I160*100)</f>
        <v>10.211946050096339</v>
      </c>
      <c r="K152" s="26">
        <f t="shared" si="8"/>
        <v>5859</v>
      </c>
      <c r="L152" s="29">
        <f>IF(K160=0,"- - -",K152/K160*100)</f>
        <v>4.614330492856805</v>
      </c>
      <c r="O152" s="69"/>
    </row>
    <row r="153" spans="1:15" x14ac:dyDescent="0.3">
      <c r="A153" s="60" t="s">
        <v>34</v>
      </c>
      <c r="B153" s="62" t="s">
        <v>41</v>
      </c>
      <c r="C153" s="9">
        <v>21957</v>
      </c>
      <c r="D153" s="3">
        <f>IF(C160=0,"- - -",C153/C160*100)</f>
        <v>18.006691925404713</v>
      </c>
      <c r="E153" s="2">
        <v>1505</v>
      </c>
      <c r="F153" s="3">
        <f>IF(E160=0,"- - -",E153/E160*100)</f>
        <v>34.28246013667426</v>
      </c>
      <c r="G153" s="2">
        <v>13</v>
      </c>
      <c r="H153" s="3">
        <f>IF(G160=0,"- - -",G153/G160*100)</f>
        <v>10.236220472440944</v>
      </c>
      <c r="I153" s="2">
        <v>56</v>
      </c>
      <c r="J153" s="3">
        <f>IF(I160=0,"- - -",I153/I160*100)</f>
        <v>10.789980732177264</v>
      </c>
      <c r="K153" s="26">
        <f t="shared" si="8"/>
        <v>23531</v>
      </c>
      <c r="L153" s="29">
        <f>IF(K160=0,"- - -",K153/K160*100)</f>
        <v>18.532140438199946</v>
      </c>
      <c r="O153" s="69"/>
    </row>
    <row r="154" spans="1:15" x14ac:dyDescent="0.3">
      <c r="A154" s="60" t="s">
        <v>36</v>
      </c>
      <c r="B154" s="62" t="s">
        <v>41</v>
      </c>
      <c r="C154" s="9">
        <v>49109</v>
      </c>
      <c r="D154" s="3">
        <f>IF(C160=0,"- - -",C154/C160*100)</f>
        <v>40.273745674031062</v>
      </c>
      <c r="E154" s="2">
        <v>443</v>
      </c>
      <c r="F154" s="3">
        <f>IF(E160=0,"- - -",E154/E160*100)</f>
        <v>10.091116173120728</v>
      </c>
      <c r="G154" s="2">
        <v>1</v>
      </c>
      <c r="H154" s="3">
        <f>IF(G160=0,"- - -",G154/G160*100)</f>
        <v>0.78740157480314954</v>
      </c>
      <c r="I154" s="2">
        <v>53</v>
      </c>
      <c r="J154" s="3">
        <f>IF(I160=0,"- - -",I154/I160*100)</f>
        <v>10.211946050096339</v>
      </c>
      <c r="K154" s="26">
        <f t="shared" si="8"/>
        <v>49606</v>
      </c>
      <c r="L154" s="29">
        <f>IF(K160=0,"- - -",K154/K160*100)</f>
        <v>39.06784066029266</v>
      </c>
      <c r="O154" s="69"/>
    </row>
    <row r="155" spans="1:15" x14ac:dyDescent="0.3">
      <c r="A155" s="60" t="s">
        <v>37</v>
      </c>
      <c r="B155" s="62" t="s">
        <v>41</v>
      </c>
      <c r="C155" s="9">
        <v>34698</v>
      </c>
      <c r="D155" s="3">
        <f>IF(C160=0,"- - -",C155/C160*100)</f>
        <v>28.455444570191407</v>
      </c>
      <c r="E155" s="2">
        <v>38</v>
      </c>
      <c r="F155" s="3">
        <f>IF(E160=0,"- - -",E155/E160*100)</f>
        <v>0.86560364464692474</v>
      </c>
      <c r="G155" s="2">
        <v>1</v>
      </c>
      <c r="H155" s="3">
        <f>IF(G160=0,"- - -",G155/G160*100)</f>
        <v>0.78740157480314954</v>
      </c>
      <c r="I155" s="2">
        <v>23</v>
      </c>
      <c r="J155" s="3">
        <f>IF(I160=0,"- - -",I155/I160*100)</f>
        <v>4.4315992292870909</v>
      </c>
      <c r="K155" s="26">
        <f t="shared" si="8"/>
        <v>34760</v>
      </c>
      <c r="L155" s="29">
        <f>IF(K160=0,"- - -",K155/K160*100)</f>
        <v>27.375683210736057</v>
      </c>
      <c r="O155" s="69"/>
    </row>
    <row r="156" spans="1:15" x14ac:dyDescent="0.3">
      <c r="A156" s="60" t="s">
        <v>38</v>
      </c>
      <c r="B156" s="62" t="s">
        <v>41</v>
      </c>
      <c r="C156" s="9">
        <v>8705</v>
      </c>
      <c r="D156" s="3">
        <f>IF(C160=0,"- - -",C156/C160*100)</f>
        <v>7.1388738539257659</v>
      </c>
      <c r="E156" s="2">
        <v>5</v>
      </c>
      <c r="F156" s="3">
        <f>IF(E160=0,"- - -",E156/E160*100)</f>
        <v>0.11389521640091116</v>
      </c>
      <c r="G156" s="2">
        <v>1</v>
      </c>
      <c r="H156" s="3">
        <f>IF(G160=0,"- - -",G156/G160*100)</f>
        <v>0.78740157480314954</v>
      </c>
      <c r="I156" s="2">
        <v>6</v>
      </c>
      <c r="J156" s="3">
        <f>IF(I160=0,"- - -",I156/I160*100)</f>
        <v>1.1560693641618496</v>
      </c>
      <c r="K156" s="26">
        <f t="shared" si="8"/>
        <v>8717</v>
      </c>
      <c r="L156" s="29">
        <f>IF(K160=0,"- - -",K156/K160*100)</f>
        <v>6.8651849985036302</v>
      </c>
      <c r="O156" s="69"/>
    </row>
    <row r="157" spans="1:15" x14ac:dyDescent="0.3">
      <c r="A157" s="60" t="s">
        <v>39</v>
      </c>
      <c r="B157" s="62" t="s">
        <v>41</v>
      </c>
      <c r="C157" s="9">
        <v>1126</v>
      </c>
      <c r="D157" s="3">
        <f>IF(C160=0,"- - -",C157/C160*100)</f>
        <v>0.92342009873870334</v>
      </c>
      <c r="E157" s="2">
        <v>0</v>
      </c>
      <c r="F157" s="3">
        <f>IF(E160=0,"- - -",E157/E160*100)</f>
        <v>0</v>
      </c>
      <c r="G157" s="2">
        <v>0</v>
      </c>
      <c r="H157" s="3">
        <f>IF(G160=0,"- - -",G157/G160*100)</f>
        <v>0</v>
      </c>
      <c r="I157" s="2">
        <v>3</v>
      </c>
      <c r="J157" s="3">
        <f>IF(I160=0,"- - -",I157/I160*100)</f>
        <v>0.57803468208092479</v>
      </c>
      <c r="K157" s="26">
        <f t="shared" si="8"/>
        <v>1129</v>
      </c>
      <c r="L157" s="29">
        <f>IF(K160=0,"- - -",K157/K160*100)</f>
        <v>0.88915841038322807</v>
      </c>
      <c r="O157" s="69"/>
    </row>
    <row r="158" spans="1:15" x14ac:dyDescent="0.3">
      <c r="A158" s="61" t="s">
        <v>40</v>
      </c>
      <c r="B158" s="62" t="s">
        <v>41</v>
      </c>
      <c r="C158" s="10">
        <v>85</v>
      </c>
      <c r="D158" s="7">
        <f>IF(C160=0,"- - -",C158/C160*100)</f>
        <v>6.970755629910283E-2</v>
      </c>
      <c r="E158" s="6">
        <v>0</v>
      </c>
      <c r="F158" s="7">
        <f>IF(E160=0,"- - -",E158/E160*100)</f>
        <v>0</v>
      </c>
      <c r="G158" s="6">
        <v>0</v>
      </c>
      <c r="H158" s="7">
        <f>IF(G160=0,"- - -",G158/G160*100)</f>
        <v>0</v>
      </c>
      <c r="I158" s="6">
        <v>2</v>
      </c>
      <c r="J158" s="7">
        <f>IF(I160=0,"- - -",I158/I160*100)</f>
        <v>0.38535645472061658</v>
      </c>
      <c r="K158" s="26">
        <f t="shared" si="8"/>
        <v>87</v>
      </c>
      <c r="L158" s="29">
        <f>IF(K160=0,"- - -",K158/K160*100)</f>
        <v>6.8517964307653528E-2</v>
      </c>
      <c r="O158" s="69"/>
    </row>
    <row r="159" spans="1:15" ht="15" thickBot="1" x14ac:dyDescent="0.35">
      <c r="A159" s="61" t="s">
        <v>127</v>
      </c>
      <c r="B159" s="62"/>
      <c r="C159" s="10">
        <v>0</v>
      </c>
      <c r="D159" s="7">
        <f>IF(C160=0,"- - -",C159/C160*100)</f>
        <v>0</v>
      </c>
      <c r="E159" s="6">
        <v>0</v>
      </c>
      <c r="F159" s="7">
        <f>IF(E160=0,"- - -",E159/E160*100)</f>
        <v>0</v>
      </c>
      <c r="G159" s="6">
        <v>0</v>
      </c>
      <c r="H159" s="7">
        <f>IF(G160=0,"- - -",G159/G160*100)</f>
        <v>0</v>
      </c>
      <c r="I159" s="6">
        <v>0</v>
      </c>
      <c r="J159" s="7">
        <f>IF(I160=0,"- - -",I159/I160*100)</f>
        <v>0</v>
      </c>
      <c r="K159" s="26">
        <f t="shared" si="8"/>
        <v>0</v>
      </c>
      <c r="L159" s="29">
        <f>IF(K160=0,"- - -",K159/K160*100)</f>
        <v>0</v>
      </c>
      <c r="O159" s="69"/>
    </row>
    <row r="160" spans="1:15" x14ac:dyDescent="0.3">
      <c r="A160" s="161" t="s">
        <v>153</v>
      </c>
      <c r="B160" s="162"/>
      <c r="C160" s="14">
        <f>SUM(C148:C159)</f>
        <v>121938</v>
      </c>
      <c r="D160" s="15">
        <f>IF(C160=0,"- - -",C160/C160*100)</f>
        <v>100</v>
      </c>
      <c r="E160" s="16">
        <f>SUM(E148:E159)</f>
        <v>4390</v>
      </c>
      <c r="F160" s="15">
        <f>IF(E160=0,"- - -",E160/E160*100)</f>
        <v>100</v>
      </c>
      <c r="G160" s="16">
        <f>SUM(G148:G159)</f>
        <v>127</v>
      </c>
      <c r="H160" s="15">
        <f>IF(G160=0,"- - -",G160/G160*100)</f>
        <v>100</v>
      </c>
      <c r="I160" s="16">
        <f>SUM(I148:I159)</f>
        <v>519</v>
      </c>
      <c r="J160" s="15">
        <f>IF(I160=0,"- - -",I160/I160*100)</f>
        <v>100</v>
      </c>
      <c r="K160" s="22">
        <f>SUM(K148:K159)</f>
        <v>126974</v>
      </c>
      <c r="L160" s="23">
        <f>IF(K160=0,"- - -",K160/K160*100)</f>
        <v>100</v>
      </c>
      <c r="O160" s="69"/>
    </row>
    <row r="161" spans="1:35" ht="15" thickBot="1" x14ac:dyDescent="0.35">
      <c r="A161" s="163" t="s">
        <v>609</v>
      </c>
      <c r="B161" s="164"/>
      <c r="C161" s="18">
        <f>IF($K160=0,"- - -",C160/$K160*100)</f>
        <v>96.03383369823743</v>
      </c>
      <c r="D161" s="19"/>
      <c r="E161" s="20">
        <f>IF($K160=0,"- - -",E160/$K160*100)</f>
        <v>3.457400727708035</v>
      </c>
      <c r="F161" s="19"/>
      <c r="G161" s="20">
        <f>IF($K160=0,"- - -",G160/$K160*100)</f>
        <v>0.10002047663301147</v>
      </c>
      <c r="H161" s="19"/>
      <c r="I161" s="20">
        <f>IF($K160=0,"- - -",I160/$K160*100)</f>
        <v>0.40874509742151943</v>
      </c>
      <c r="J161" s="19"/>
      <c r="K161" s="24">
        <f>IF($K160=0,"- - -",K160/$K160*100)</f>
        <v>100</v>
      </c>
      <c r="L161" s="25"/>
    </row>
    <row r="162" spans="1:35" x14ac:dyDescent="0.3">
      <c r="A162" s="155" t="s">
        <v>452</v>
      </c>
      <c r="B162" s="156"/>
      <c r="C162" s="156"/>
      <c r="D162" s="156"/>
      <c r="E162" s="156"/>
    </row>
    <row r="164" spans="1:35" x14ac:dyDescent="0.3">
      <c r="A164" s="49" t="s">
        <v>443</v>
      </c>
      <c r="J164" s="48"/>
      <c r="L164" s="48"/>
    </row>
    <row r="165" spans="1:35" ht="15" thickBot="1" x14ac:dyDescent="0.35"/>
    <row r="166" spans="1:35" ht="14.4" customHeight="1" x14ac:dyDescent="0.3">
      <c r="A166" s="157" t="s">
        <v>436</v>
      </c>
      <c r="B166" s="158"/>
      <c r="C166" s="32" t="s">
        <v>184</v>
      </c>
      <c r="D166" s="33"/>
      <c r="E166" s="33" t="s">
        <v>185</v>
      </c>
      <c r="F166" s="33"/>
      <c r="G166" s="33" t="s">
        <v>170</v>
      </c>
      <c r="H166" s="33"/>
      <c r="I166" s="33" t="s">
        <v>171</v>
      </c>
      <c r="J166" s="33"/>
      <c r="K166" s="33" t="s">
        <v>172</v>
      </c>
      <c r="L166" s="33"/>
      <c r="M166" s="33" t="s">
        <v>173</v>
      </c>
      <c r="N166" s="33"/>
      <c r="O166" s="33" t="s">
        <v>174</v>
      </c>
      <c r="P166" s="33"/>
      <c r="Q166" s="33" t="s">
        <v>175</v>
      </c>
      <c r="R166" s="33"/>
      <c r="S166" s="33" t="s">
        <v>176</v>
      </c>
      <c r="T166" s="33"/>
      <c r="U166" s="33" t="s">
        <v>177</v>
      </c>
      <c r="V166" s="33"/>
      <c r="W166" s="33" t="s">
        <v>178</v>
      </c>
      <c r="X166" s="33"/>
      <c r="Y166" s="33" t="s">
        <v>180</v>
      </c>
      <c r="Z166" s="33"/>
      <c r="AA166" s="33" t="s">
        <v>181</v>
      </c>
      <c r="AB166" s="34"/>
      <c r="AC166" s="33" t="s">
        <v>182</v>
      </c>
      <c r="AD166" s="33"/>
      <c r="AE166" s="35" t="s">
        <v>153</v>
      </c>
      <c r="AF166" s="36"/>
    </row>
    <row r="167" spans="1:35" ht="15" thickBot="1" x14ac:dyDescent="0.35">
      <c r="A167" s="159"/>
      <c r="B167" s="160"/>
      <c r="C167" s="37" t="s">
        <v>154</v>
      </c>
      <c r="D167" s="38" t="s">
        <v>0</v>
      </c>
      <c r="E167" s="39" t="s">
        <v>154</v>
      </c>
      <c r="F167" s="38" t="s">
        <v>0</v>
      </c>
      <c r="G167" s="39" t="s">
        <v>154</v>
      </c>
      <c r="H167" s="38" t="s">
        <v>0</v>
      </c>
      <c r="I167" s="37" t="s">
        <v>154</v>
      </c>
      <c r="J167" s="38" t="s">
        <v>0</v>
      </c>
      <c r="K167" s="37" t="s">
        <v>154</v>
      </c>
      <c r="L167" s="38" t="s">
        <v>0</v>
      </c>
      <c r="M167" s="37" t="s">
        <v>154</v>
      </c>
      <c r="N167" s="38" t="s">
        <v>0</v>
      </c>
      <c r="O167" s="37" t="s">
        <v>154</v>
      </c>
      <c r="P167" s="38" t="s">
        <v>0</v>
      </c>
      <c r="Q167" s="37" t="s">
        <v>154</v>
      </c>
      <c r="R167" s="38" t="s">
        <v>0</v>
      </c>
      <c r="S167" s="37" t="s">
        <v>154</v>
      </c>
      <c r="T167" s="38" t="s">
        <v>0</v>
      </c>
      <c r="U167" s="37" t="s">
        <v>154</v>
      </c>
      <c r="V167" s="38" t="s">
        <v>0</v>
      </c>
      <c r="W167" s="37" t="s">
        <v>154</v>
      </c>
      <c r="X167" s="38" t="s">
        <v>0</v>
      </c>
      <c r="Y167" s="37" t="s">
        <v>154</v>
      </c>
      <c r="Z167" s="38" t="s">
        <v>0</v>
      </c>
      <c r="AA167" s="37" t="s">
        <v>154</v>
      </c>
      <c r="AB167" s="38" t="s">
        <v>0</v>
      </c>
      <c r="AC167" s="37" t="s">
        <v>154</v>
      </c>
      <c r="AD167" s="38" t="s">
        <v>0</v>
      </c>
      <c r="AE167" s="41" t="s">
        <v>154</v>
      </c>
      <c r="AF167" s="42" t="s">
        <v>0</v>
      </c>
    </row>
    <row r="168" spans="1:35" x14ac:dyDescent="0.3">
      <c r="A168" s="59" t="s">
        <v>42</v>
      </c>
      <c r="B168" s="62" t="s">
        <v>41</v>
      </c>
      <c r="C168" s="8">
        <v>81</v>
      </c>
      <c r="D168" s="5">
        <f>IF(C180=0,"- - -",C168/C180*100)</f>
        <v>4.4407894736842106</v>
      </c>
      <c r="E168" s="4">
        <v>8</v>
      </c>
      <c r="F168" s="5">
        <f>IF(E180=0,"- - -",E168/E180*100)</f>
        <v>0.32245062474808545</v>
      </c>
      <c r="G168" s="4">
        <v>8</v>
      </c>
      <c r="H168" s="5">
        <f>IF(G180=0,"- - -",G168/G180*100)</f>
        <v>0.17425397516880856</v>
      </c>
      <c r="I168" s="4">
        <v>5</v>
      </c>
      <c r="J168" s="5">
        <f>IF(I180=0,"- - -",I168/I180*100)</f>
        <v>2.8677946659019213E-2</v>
      </c>
      <c r="K168" s="4">
        <v>11</v>
      </c>
      <c r="L168" s="5">
        <f>IF(K180=0,"- - -",K168/K180*100)</f>
        <v>2.2593764121102578E-2</v>
      </c>
      <c r="M168" s="4">
        <v>6</v>
      </c>
      <c r="N168" s="5">
        <f>IF(M180=0,"- - -",M168/M180*100)</f>
        <v>2.0833333333333336E-2</v>
      </c>
      <c r="O168" s="4">
        <v>3</v>
      </c>
      <c r="P168" s="5">
        <f>IF(O180=0,"- - -",O168/O180*100)</f>
        <v>3.0643513789581203E-2</v>
      </c>
      <c r="Q168" s="4">
        <v>3</v>
      </c>
      <c r="R168" s="5">
        <f>IF(Q180=0,"- - -",Q168/Q180*100)</f>
        <v>6.6949341664806969E-2</v>
      </c>
      <c r="S168" s="4">
        <v>0</v>
      </c>
      <c r="T168" s="5">
        <f>IF(S180=0,"- - -",S168/S180*100)</f>
        <v>0</v>
      </c>
      <c r="U168" s="4">
        <v>0</v>
      </c>
      <c r="V168" s="5">
        <f>IF(U180=0,"- - -",U168/U180*100)</f>
        <v>0</v>
      </c>
      <c r="W168" s="4">
        <v>1</v>
      </c>
      <c r="X168" s="5">
        <f>IF(W180=0,"- - -",W168/W180*100)</f>
        <v>0.15723270440251574</v>
      </c>
      <c r="Y168" s="4">
        <v>0</v>
      </c>
      <c r="Z168" s="5">
        <f>IF(Y180=0,"- - -",Y168/Y180*100)</f>
        <v>0</v>
      </c>
      <c r="AA168" s="4">
        <v>1</v>
      </c>
      <c r="AB168" s="5">
        <f>IF(AA180=0,"- - -",AA168/AA180*100)</f>
        <v>7.1736011477761846E-2</v>
      </c>
      <c r="AC168" s="4">
        <v>5</v>
      </c>
      <c r="AD168" s="5">
        <f>IF(AC180=0,"- - -",AC168/AC180*100)</f>
        <v>0.34965034965034963</v>
      </c>
      <c r="AE168" s="26">
        <f>C168+E168+G168+I168+K168+M168+O168+Q168+S168+U168+W168+Y168+AA168+AC168</f>
        <v>132</v>
      </c>
      <c r="AF168" s="27">
        <f>IF(AE180=0,"- - -",AE168/AE180*100)</f>
        <v>0.10395829067368122</v>
      </c>
      <c r="AI168" s="69"/>
    </row>
    <row r="169" spans="1:35" x14ac:dyDescent="0.3">
      <c r="A169" s="60" t="s">
        <v>31</v>
      </c>
      <c r="B169" s="62" t="s">
        <v>41</v>
      </c>
      <c r="C169" s="9">
        <v>202</v>
      </c>
      <c r="D169" s="3">
        <f>IF(C180=0,"- - -",C169/C180*100)</f>
        <v>11.074561403508772</v>
      </c>
      <c r="E169" s="2">
        <v>28</v>
      </c>
      <c r="F169" s="3">
        <f>IF(E180=0,"- - -",E169/E180*100)</f>
        <v>1.128577186618299</v>
      </c>
      <c r="G169" s="2">
        <v>13</v>
      </c>
      <c r="H169" s="3">
        <f>IF(G180=0,"- - -",G169/G180*100)</f>
        <v>0.28316270964931389</v>
      </c>
      <c r="I169" s="2">
        <v>6</v>
      </c>
      <c r="J169" s="3">
        <f>IF(I180=0,"- - -",I169/I180*100)</f>
        <v>3.4413535990823058E-2</v>
      </c>
      <c r="K169" s="2">
        <v>8</v>
      </c>
      <c r="L169" s="3">
        <f>IF(K180=0,"- - -",K169/K180*100)</f>
        <v>1.6431828451710963E-2</v>
      </c>
      <c r="M169" s="2">
        <v>5</v>
      </c>
      <c r="N169" s="3">
        <f>IF(M180=0,"- - -",M169/M180*100)</f>
        <v>1.7361111111111112E-2</v>
      </c>
      <c r="O169" s="2">
        <v>0</v>
      </c>
      <c r="P169" s="3">
        <f>IF(O180=0,"- - -",O169/O180*100)</f>
        <v>0</v>
      </c>
      <c r="Q169" s="2">
        <v>4</v>
      </c>
      <c r="R169" s="3">
        <f>IF(Q180=0,"- - -",Q169/Q180*100)</f>
        <v>8.9265788886409278E-2</v>
      </c>
      <c r="S169" s="2">
        <v>3</v>
      </c>
      <c r="T169" s="3">
        <f>IF(S180=0,"- - -",S169/S180*100)</f>
        <v>0.22404779686333084</v>
      </c>
      <c r="U169" s="2">
        <v>3</v>
      </c>
      <c r="V169" s="3">
        <f>IF(U180=0,"- - -",U169/U180*100)</f>
        <v>0.36674816625916873</v>
      </c>
      <c r="W169" s="2">
        <v>2</v>
      </c>
      <c r="X169" s="3">
        <f>IF(W180=0,"- - -",W169/W180*100)</f>
        <v>0.31446540880503149</v>
      </c>
      <c r="Y169" s="2">
        <v>10</v>
      </c>
      <c r="Z169" s="3">
        <f>IF(Y180=0,"- - -",Y169/Y180*100)</f>
        <v>0.30590394616090549</v>
      </c>
      <c r="AA169" s="2">
        <v>7</v>
      </c>
      <c r="AB169" s="3">
        <f>IF(AA180=0,"- - -",AA169/AA180*100)</f>
        <v>0.50215208034433279</v>
      </c>
      <c r="AC169" s="2">
        <v>246</v>
      </c>
      <c r="AD169" s="3">
        <f>IF(AC180=0,"- - -",AC169/AC180*100)</f>
        <v>17.2027972027972</v>
      </c>
      <c r="AE169" s="26">
        <f t="shared" ref="AE169:AE179" si="9">C169+E169+G169+I169+K169+M169+O169+Q169+S169+U169+W169+Y169+AA169+AC169</f>
        <v>537</v>
      </c>
      <c r="AF169" s="29">
        <f>IF(AE180=0,"- - -",AE169/AE180*100)</f>
        <v>0.42292122796793047</v>
      </c>
      <c r="AI169" s="69"/>
    </row>
    <row r="170" spans="1:35" x14ac:dyDescent="0.3">
      <c r="A170" s="60" t="s">
        <v>32</v>
      </c>
      <c r="B170" s="62" t="s">
        <v>41</v>
      </c>
      <c r="C170" s="9">
        <v>153</v>
      </c>
      <c r="D170" s="3">
        <f>IF(C180=0,"- - -",C170/C180*100)</f>
        <v>8.3881578947368425</v>
      </c>
      <c r="E170" s="2">
        <v>28</v>
      </c>
      <c r="F170" s="3">
        <f>IF(E180=0,"- - -",E170/E180*100)</f>
        <v>1.128577186618299</v>
      </c>
      <c r="G170" s="2">
        <v>12</v>
      </c>
      <c r="H170" s="3">
        <f>IF(G180=0,"- - -",G170/G180*100)</f>
        <v>0.26138096275321282</v>
      </c>
      <c r="I170" s="2">
        <v>3</v>
      </c>
      <c r="J170" s="3">
        <f>IF(I180=0,"- - -",I170/I180*100)</f>
        <v>1.7206767995411529E-2</v>
      </c>
      <c r="K170" s="2">
        <v>6</v>
      </c>
      <c r="L170" s="3">
        <f>IF(K180=0,"- - -",K170/K180*100)</f>
        <v>1.2323871338783222E-2</v>
      </c>
      <c r="M170" s="2">
        <v>8</v>
      </c>
      <c r="N170" s="3">
        <f>IF(M180=0,"- - -",M170/M180*100)</f>
        <v>2.7777777777777776E-2</v>
      </c>
      <c r="O170" s="2">
        <v>4</v>
      </c>
      <c r="P170" s="3">
        <f>IF(O180=0,"- - -",O170/O180*100)</f>
        <v>4.0858018386108273E-2</v>
      </c>
      <c r="Q170" s="2">
        <v>8</v>
      </c>
      <c r="R170" s="3">
        <f>IF(Q180=0,"- - -",Q170/Q180*100)</f>
        <v>0.17853157777281856</v>
      </c>
      <c r="S170" s="2">
        <v>2</v>
      </c>
      <c r="T170" s="3">
        <f>IF(S180=0,"- - -",S170/S180*100)</f>
        <v>0.14936519790888725</v>
      </c>
      <c r="U170" s="2">
        <v>7</v>
      </c>
      <c r="V170" s="3">
        <f>IF(U180=0,"- - -",U170/U180*100)</f>
        <v>0.85574572127139359</v>
      </c>
      <c r="W170" s="2">
        <v>3</v>
      </c>
      <c r="X170" s="3">
        <f>IF(W180=0,"- - -",W170/W180*100)</f>
        <v>0.47169811320754718</v>
      </c>
      <c r="Y170" s="2">
        <v>71</v>
      </c>
      <c r="Z170" s="3">
        <f>IF(Y180=0,"- - -",Y170/Y180*100)</f>
        <v>2.1719180177424287</v>
      </c>
      <c r="AA170" s="2">
        <v>87</v>
      </c>
      <c r="AB170" s="3">
        <f>IF(AA180=0,"- - -",AA170/AA180*100)</f>
        <v>6.2410329985652799</v>
      </c>
      <c r="AC170" s="2">
        <v>445</v>
      </c>
      <c r="AD170" s="3">
        <f>IF(AC180=0,"- - -",AC170/AC180*100)</f>
        <v>31.11888111888112</v>
      </c>
      <c r="AE170" s="26">
        <f t="shared" si="9"/>
        <v>837</v>
      </c>
      <c r="AF170" s="29">
        <f>IF(AE180=0,"- - -",AE170/AE180*100)</f>
        <v>0.65919007040811506</v>
      </c>
      <c r="AI170" s="69"/>
    </row>
    <row r="171" spans="1:35" x14ac:dyDescent="0.3">
      <c r="A171" s="60" t="s">
        <v>35</v>
      </c>
      <c r="B171" s="62" t="s">
        <v>41</v>
      </c>
      <c r="C171" s="9">
        <v>162</v>
      </c>
      <c r="D171" s="3">
        <f>IF(C180=0,"- - -",C171/C180*100)</f>
        <v>8.8815789473684212</v>
      </c>
      <c r="E171" s="2">
        <v>32</v>
      </c>
      <c r="F171" s="3">
        <f>IF(E180=0,"- - -",E171/E180*100)</f>
        <v>1.2898024989923418</v>
      </c>
      <c r="G171" s="2">
        <v>16</v>
      </c>
      <c r="H171" s="3">
        <f>IF(G180=0,"- - -",G171/G180*100)</f>
        <v>0.34850795033761711</v>
      </c>
      <c r="I171" s="2">
        <v>10</v>
      </c>
      <c r="J171" s="3">
        <f>IF(I180=0,"- - -",I171/I180*100)</f>
        <v>5.7355893318038427E-2</v>
      </c>
      <c r="K171" s="2">
        <v>18</v>
      </c>
      <c r="L171" s="3">
        <f>IF(K180=0,"- - -",K171/K180*100)</f>
        <v>3.6971614016349671E-2</v>
      </c>
      <c r="M171" s="2">
        <v>21</v>
      </c>
      <c r="N171" s="3">
        <f>IF(M180=0,"- - -",M171/M180*100)</f>
        <v>7.2916666666666671E-2</v>
      </c>
      <c r="O171" s="2">
        <v>19</v>
      </c>
      <c r="P171" s="3">
        <f>IF(O180=0,"- - -",O171/O180*100)</f>
        <v>0.19407558733401431</v>
      </c>
      <c r="Q171" s="2">
        <v>26</v>
      </c>
      <c r="R171" s="3">
        <f>IF(Q180=0,"- - -",Q171/Q180*100)</f>
        <v>0.58022762776166037</v>
      </c>
      <c r="S171" s="2">
        <v>27</v>
      </c>
      <c r="T171" s="3">
        <f>IF(S180=0,"- - -",S171/S180*100)</f>
        <v>2.0164301717699775</v>
      </c>
      <c r="U171" s="2">
        <v>19</v>
      </c>
      <c r="V171" s="3">
        <f>IF(U180=0,"- - -",U171/U180*100)</f>
        <v>2.3227383863080684</v>
      </c>
      <c r="W171" s="2">
        <v>25</v>
      </c>
      <c r="X171" s="3">
        <f>IF(W180=0,"- - -",W171/W180*100)</f>
        <v>3.9308176100628929</v>
      </c>
      <c r="Y171" s="2">
        <v>399</v>
      </c>
      <c r="Z171" s="3">
        <f>IF(Y180=0,"- - -",Y171/Y180*100)</f>
        <v>12.205567451820128</v>
      </c>
      <c r="AA171" s="2">
        <v>545</v>
      </c>
      <c r="AB171" s="3">
        <f>IF(AA180=0,"- - -",AA171/AA180*100)</f>
        <v>39.096126255380206</v>
      </c>
      <c r="AC171" s="2">
        <v>460</v>
      </c>
      <c r="AD171" s="3">
        <f>IF(AC180=0,"- - -",AC171/AC180*100)</f>
        <v>32.167832167832167</v>
      </c>
      <c r="AE171" s="26">
        <f t="shared" si="9"/>
        <v>1779</v>
      </c>
      <c r="AF171" s="29">
        <f>IF(AE180=0,"- - -",AE171/AE180*100)</f>
        <v>1.4010742356702945</v>
      </c>
      <c r="AI171" s="69"/>
    </row>
    <row r="172" spans="1:35" x14ac:dyDescent="0.3">
      <c r="A172" s="60" t="s">
        <v>33</v>
      </c>
      <c r="B172" s="62" t="s">
        <v>41</v>
      </c>
      <c r="C172" s="9">
        <v>166</v>
      </c>
      <c r="D172" s="3">
        <f>IF(C180=0,"- - -",C172/C180*100)</f>
        <v>9.1008771929824572</v>
      </c>
      <c r="E172" s="2">
        <v>92</v>
      </c>
      <c r="F172" s="3">
        <f>IF(E180=0,"- - -",E172/E180*100)</f>
        <v>3.7081821846029825</v>
      </c>
      <c r="G172" s="2">
        <v>59</v>
      </c>
      <c r="H172" s="3">
        <f>IF(G180=0,"- - -",G172/G180*100)</f>
        <v>1.2851230668699631</v>
      </c>
      <c r="I172" s="2">
        <v>141</v>
      </c>
      <c r="J172" s="3">
        <f>IF(I180=0,"- - -",I172/I180*100)</f>
        <v>0.80871809578434184</v>
      </c>
      <c r="K172" s="2">
        <v>623</v>
      </c>
      <c r="L172" s="3">
        <f>IF(K180=0,"- - -",K172/K180*100)</f>
        <v>1.2796286406769912</v>
      </c>
      <c r="M172" s="2">
        <v>692</v>
      </c>
      <c r="N172" s="3">
        <f>IF(M180=0,"- - -",M172/M180*100)</f>
        <v>2.4027777777777777</v>
      </c>
      <c r="O172" s="2">
        <v>502</v>
      </c>
      <c r="P172" s="3">
        <f>IF(O180=0,"- - -",O172/O180*100)</f>
        <v>5.127681307456589</v>
      </c>
      <c r="Q172" s="2">
        <v>436</v>
      </c>
      <c r="R172" s="3">
        <f>IF(Q180=0,"- - -",Q172/Q180*100)</f>
        <v>9.7299709886186125</v>
      </c>
      <c r="S172" s="2">
        <v>290</v>
      </c>
      <c r="T172" s="3">
        <f>IF(S180=0,"- - -",S172/S180*100)</f>
        <v>21.657953696788649</v>
      </c>
      <c r="U172" s="2">
        <v>246</v>
      </c>
      <c r="V172" s="3">
        <f>IF(U180=0,"- - -",U172/U180*100)</f>
        <v>30.073349633251834</v>
      </c>
      <c r="W172" s="2">
        <v>229</v>
      </c>
      <c r="X172" s="3">
        <f>IF(W180=0,"- - -",W172/W180*100)</f>
        <v>36.0062893081761</v>
      </c>
      <c r="Y172" s="2">
        <v>1660</v>
      </c>
      <c r="Z172" s="3">
        <f>IF(Y180=0,"- - -",Y172/Y180*100)</f>
        <v>50.780055062710304</v>
      </c>
      <c r="AA172" s="2">
        <v>582</v>
      </c>
      <c r="AB172" s="3">
        <f>IF(AA180=0,"- - -",AA172/AA180*100)</f>
        <v>41.750358680057388</v>
      </c>
      <c r="AC172" s="2">
        <v>141</v>
      </c>
      <c r="AD172" s="3">
        <f>IF(AC180=0,"- - -",AC172/AC180*100)</f>
        <v>9.86013986013986</v>
      </c>
      <c r="AE172" s="26">
        <f t="shared" si="9"/>
        <v>5859</v>
      </c>
      <c r="AF172" s="29">
        <f>IF(AE180=0,"- - -",AE172/AE180*100)</f>
        <v>4.614330492856805</v>
      </c>
      <c r="AI172" s="69"/>
    </row>
    <row r="173" spans="1:35" x14ac:dyDescent="0.3">
      <c r="A173" s="60" t="s">
        <v>34</v>
      </c>
      <c r="B173" s="62" t="s">
        <v>41</v>
      </c>
      <c r="C173" s="9">
        <v>262</v>
      </c>
      <c r="D173" s="3">
        <f>IF(C180=0,"- - -",C173/C180*100)</f>
        <v>14.364035087719298</v>
      </c>
      <c r="E173" s="2">
        <v>375</v>
      </c>
      <c r="F173" s="3">
        <f>IF(E180=0,"- - -",E173/E180*100)</f>
        <v>15.114873035066505</v>
      </c>
      <c r="G173" s="2">
        <v>780</v>
      </c>
      <c r="H173" s="3">
        <f>IF(G180=0,"- - -",G173/G180*100)</f>
        <v>16.989762578958832</v>
      </c>
      <c r="I173" s="2">
        <v>2960</v>
      </c>
      <c r="J173" s="3">
        <f>IF(I180=0,"- - -",I173/I180*100)</f>
        <v>16.977344422139375</v>
      </c>
      <c r="K173" s="2">
        <v>8533</v>
      </c>
      <c r="L173" s="3">
        <f>IF(K180=0,"- - -",K173/K180*100)</f>
        <v>17.526599022306208</v>
      </c>
      <c r="M173" s="2">
        <v>5684</v>
      </c>
      <c r="N173" s="3">
        <f>IF(M180=0,"- - -",M173/M180*100)</f>
        <v>19.736111111111111</v>
      </c>
      <c r="O173" s="2">
        <v>2152</v>
      </c>
      <c r="P173" s="3">
        <f>IF(O180=0,"- - -",O173/O180*100)</f>
        <v>21.981613891726251</v>
      </c>
      <c r="Q173" s="2">
        <v>1119</v>
      </c>
      <c r="R173" s="3">
        <f>IF(Q180=0,"- - -",Q173/Q180*100)</f>
        <v>24.972104440972998</v>
      </c>
      <c r="S173" s="2">
        <v>359</v>
      </c>
      <c r="T173" s="3">
        <f>IF(S180=0,"- - -",S173/S180*100)</f>
        <v>26.811053024645261</v>
      </c>
      <c r="U173" s="2">
        <v>247</v>
      </c>
      <c r="V173" s="3">
        <f>IF(U180=0,"- - -",U173/U180*100)</f>
        <v>30.195599022004888</v>
      </c>
      <c r="W173" s="2">
        <v>188</v>
      </c>
      <c r="X173" s="3">
        <f>IF(W180=0,"- - -",W173/W180*100)</f>
        <v>29.559748427672954</v>
      </c>
      <c r="Y173" s="2">
        <v>688</v>
      </c>
      <c r="Z173" s="3">
        <f>IF(Y180=0,"- - -",Y173/Y180*100)</f>
        <v>21.046191495870296</v>
      </c>
      <c r="AA173" s="2">
        <v>108</v>
      </c>
      <c r="AB173" s="3">
        <f>IF(AA180=0,"- - -",AA173/AA180*100)</f>
        <v>7.747489239598278</v>
      </c>
      <c r="AC173" s="2">
        <v>76</v>
      </c>
      <c r="AD173" s="3">
        <f>IF(AC180=0,"- - -",AC173/AC180*100)</f>
        <v>5.314685314685315</v>
      </c>
      <c r="AE173" s="26">
        <f t="shared" si="9"/>
        <v>23531</v>
      </c>
      <c r="AF173" s="29">
        <f>IF(AE180=0,"- - -",AE173/AE180*100)</f>
        <v>18.532140438199946</v>
      </c>
      <c r="AI173" s="69"/>
    </row>
    <row r="174" spans="1:35" x14ac:dyDescent="0.3">
      <c r="A174" s="60" t="s">
        <v>36</v>
      </c>
      <c r="B174" s="62" t="s">
        <v>41</v>
      </c>
      <c r="C174" s="9">
        <v>429</v>
      </c>
      <c r="D174" s="3">
        <f>IF(C180=0,"- - -",C174/C180*100)</f>
        <v>23.519736842105264</v>
      </c>
      <c r="E174" s="2">
        <v>956</v>
      </c>
      <c r="F174" s="3">
        <f>IF(E180=0,"- - -",E174/E180*100)</f>
        <v>38.532849657396213</v>
      </c>
      <c r="G174" s="2">
        <v>1952</v>
      </c>
      <c r="H174" s="3">
        <f>IF(G180=0,"- - -",G174/G180*100)</f>
        <v>42.517969941189278</v>
      </c>
      <c r="I174" s="2">
        <v>7500</v>
      </c>
      <c r="J174" s="3">
        <f>IF(I180=0,"- - -",I174/I180*100)</f>
        <v>43.016919988528826</v>
      </c>
      <c r="K174" s="2">
        <v>20945</v>
      </c>
      <c r="L174" s="3">
        <f>IF(K180=0,"- - -",K174/K180*100)</f>
        <v>43.020580865135763</v>
      </c>
      <c r="M174" s="2">
        <v>11751</v>
      </c>
      <c r="N174" s="3">
        <f>IF(M180=0,"- - -",M174/M180*100)</f>
        <v>40.802083333333336</v>
      </c>
      <c r="O174" s="2">
        <v>3696</v>
      </c>
      <c r="P174" s="3">
        <f>IF(O180=0,"- - -",O174/O180*100)</f>
        <v>37.752808988764045</v>
      </c>
      <c r="Q174" s="2">
        <v>1436</v>
      </c>
      <c r="R174" s="3">
        <f>IF(Q180=0,"- - -",Q174/Q180*100)</f>
        <v>32.046418210220935</v>
      </c>
      <c r="S174" s="2">
        <v>318</v>
      </c>
      <c r="T174" s="3">
        <f>IF(S180=0,"- - -",S174/S180*100)</f>
        <v>23.749066467513067</v>
      </c>
      <c r="U174" s="2">
        <v>172</v>
      </c>
      <c r="V174" s="3">
        <f>IF(U180=0,"- - -",U174/U180*100)</f>
        <v>21.026894865525673</v>
      </c>
      <c r="W174" s="2">
        <v>106</v>
      </c>
      <c r="X174" s="3">
        <f>IF(W180=0,"- - -",W174/W180*100)</f>
        <v>16.666666666666664</v>
      </c>
      <c r="Y174" s="2">
        <v>263</v>
      </c>
      <c r="Z174" s="3">
        <f>IF(Y180=0,"- - -",Y174/Y180*100)</f>
        <v>8.0452737840318136</v>
      </c>
      <c r="AA174" s="2">
        <v>42</v>
      </c>
      <c r="AB174" s="3">
        <f>IF(AA180=0,"- - -",AA174/AA180*100)</f>
        <v>3.0129124820659969</v>
      </c>
      <c r="AC174" s="2">
        <v>40</v>
      </c>
      <c r="AD174" s="3">
        <f>IF(AC180=0,"- - -",AC174/AC180*100)</f>
        <v>2.7972027972027971</v>
      </c>
      <c r="AE174" s="26">
        <f t="shared" si="9"/>
        <v>49606</v>
      </c>
      <c r="AF174" s="29">
        <f>IF(AE180=0,"- - -",AE174/AE180*100)</f>
        <v>39.06784066029266</v>
      </c>
      <c r="AI174" s="69"/>
    </row>
    <row r="175" spans="1:35" x14ac:dyDescent="0.3">
      <c r="A175" s="60" t="s">
        <v>37</v>
      </c>
      <c r="B175" s="62" t="s">
        <v>41</v>
      </c>
      <c r="C175" s="9">
        <v>276</v>
      </c>
      <c r="D175" s="3">
        <f>IF(C180=0,"- - -",C175/C180*100)</f>
        <v>15.131578947368421</v>
      </c>
      <c r="E175" s="2">
        <v>729</v>
      </c>
      <c r="F175" s="3">
        <f>IF(E180=0,"- - -",E175/E180*100)</f>
        <v>29.383313180169285</v>
      </c>
      <c r="G175" s="2">
        <v>1381</v>
      </c>
      <c r="H175" s="3">
        <f>IF(G180=0,"- - -",G175/G180*100)</f>
        <v>30.080592463515575</v>
      </c>
      <c r="I175" s="2">
        <v>5308</v>
      </c>
      <c r="J175" s="3">
        <f>IF(I180=0,"- - -",I175/I180*100)</f>
        <v>30.444508173214796</v>
      </c>
      <c r="K175" s="2">
        <v>14642</v>
      </c>
      <c r="L175" s="3">
        <f>IF(K180=0,"- - -",K175/K180*100)</f>
        <v>30.074354023743993</v>
      </c>
      <c r="M175" s="2">
        <v>8303</v>
      </c>
      <c r="N175" s="3">
        <f>IF(M180=0,"- - -",M175/M180*100)</f>
        <v>28.829861111111111</v>
      </c>
      <c r="O175" s="2">
        <v>2508</v>
      </c>
      <c r="P175" s="3">
        <f>IF(O180=0,"- - -",O175/O180*100)</f>
        <v>25.617977528089884</v>
      </c>
      <c r="Q175" s="2">
        <v>1063</v>
      </c>
      <c r="R175" s="3">
        <f>IF(Q180=0,"- - -",Q175/Q180*100)</f>
        <v>23.722383396563266</v>
      </c>
      <c r="S175" s="2">
        <v>246</v>
      </c>
      <c r="T175" s="3">
        <f>IF(S180=0,"- - -",S175/S180*100)</f>
        <v>18.371919342793131</v>
      </c>
      <c r="U175" s="2">
        <v>85</v>
      </c>
      <c r="V175" s="3">
        <f>IF(U180=0,"- - -",U175/U180*100)</f>
        <v>10.39119804400978</v>
      </c>
      <c r="W175" s="2">
        <v>62</v>
      </c>
      <c r="X175" s="3">
        <f>IF(W180=0,"- - -",W175/W180*100)</f>
        <v>9.7484276729559749</v>
      </c>
      <c r="Y175" s="2">
        <v>132</v>
      </c>
      <c r="Z175" s="3">
        <f>IF(Y180=0,"- - -",Y175/Y180*100)</f>
        <v>4.0379320893239523</v>
      </c>
      <c r="AA175" s="2">
        <v>12</v>
      </c>
      <c r="AB175" s="3">
        <f>IF(AA180=0,"- - -",AA175/AA180*100)</f>
        <v>0.86083213773314204</v>
      </c>
      <c r="AC175" s="2">
        <v>13</v>
      </c>
      <c r="AD175" s="3">
        <f>IF(AC180=0,"- - -",AC175/AC180*100)</f>
        <v>0.90909090909090906</v>
      </c>
      <c r="AE175" s="26">
        <f t="shared" si="9"/>
        <v>34760</v>
      </c>
      <c r="AF175" s="29">
        <f>IF(AE180=0,"- - -",AE175/AE180*100)</f>
        <v>27.375683210736057</v>
      </c>
      <c r="AI175" s="69"/>
    </row>
    <row r="176" spans="1:35" x14ac:dyDescent="0.3">
      <c r="A176" s="60" t="s">
        <v>38</v>
      </c>
      <c r="B176" s="62" t="s">
        <v>41</v>
      </c>
      <c r="C176" s="9">
        <v>79</v>
      </c>
      <c r="D176" s="3">
        <f>IF(C180=0,"- - -",C176/C180*100)</f>
        <v>4.3311403508771935</v>
      </c>
      <c r="E176" s="2">
        <v>197</v>
      </c>
      <c r="F176" s="3">
        <f>IF(E180=0,"- - -",E176/E180*100)</f>
        <v>7.940346634421604</v>
      </c>
      <c r="G176" s="2">
        <v>336</v>
      </c>
      <c r="H176" s="3">
        <f>IF(G180=0,"- - -",G176/G180*100)</f>
        <v>7.3186669570899587</v>
      </c>
      <c r="I176" s="2">
        <v>1342</v>
      </c>
      <c r="J176" s="3">
        <f>IF(I180=0,"- - -",I176/I180*100)</f>
        <v>7.6971608832807572</v>
      </c>
      <c r="K176" s="2">
        <v>3507</v>
      </c>
      <c r="L176" s="3">
        <f>IF(K180=0,"- - -",K176/K180*100)</f>
        <v>7.203302797518794</v>
      </c>
      <c r="M176" s="2">
        <v>2036</v>
      </c>
      <c r="N176" s="3">
        <f>IF(M180=0,"- - -",M176/M180*100)</f>
        <v>7.0694444444444446</v>
      </c>
      <c r="O176" s="2">
        <v>746</v>
      </c>
      <c r="P176" s="3">
        <f>IF(O180=0,"- - -",O176/O180*100)</f>
        <v>7.6200204290091929</v>
      </c>
      <c r="Q176" s="2">
        <v>306</v>
      </c>
      <c r="R176" s="3">
        <f>IF(Q180=0,"- - -",Q176/Q180*100)</f>
        <v>6.8288328498103095</v>
      </c>
      <c r="S176" s="2">
        <v>76</v>
      </c>
      <c r="T176" s="3">
        <f>IF(S180=0,"- - -",S176/S180*100)</f>
        <v>5.675877520537715</v>
      </c>
      <c r="U176" s="2">
        <v>33</v>
      </c>
      <c r="V176" s="3">
        <f>IF(U180=0,"- - -",U176/U180*100)</f>
        <v>4.0342298288508553</v>
      </c>
      <c r="W176" s="2">
        <v>10</v>
      </c>
      <c r="X176" s="3">
        <f>IF(W180=0,"- - -",W176/W180*100)</f>
        <v>1.5723270440251573</v>
      </c>
      <c r="Y176" s="2">
        <v>39</v>
      </c>
      <c r="Z176" s="3">
        <f>IF(Y180=0,"- - -",Y176/Y180*100)</f>
        <v>1.1930253900275314</v>
      </c>
      <c r="AA176" s="2">
        <v>6</v>
      </c>
      <c r="AB176" s="3">
        <f>IF(AA180=0,"- - -",AA176/AA180*100)</f>
        <v>0.43041606886657102</v>
      </c>
      <c r="AC176" s="2">
        <v>4</v>
      </c>
      <c r="AD176" s="3">
        <f>IF(AC180=0,"- - -",AC176/AC180*100)</f>
        <v>0.27972027972027974</v>
      </c>
      <c r="AE176" s="26">
        <f t="shared" si="9"/>
        <v>8717</v>
      </c>
      <c r="AF176" s="29">
        <f>IF(AE180=0,"- - -",AE176/AE180*100)</f>
        <v>6.8651849985036302</v>
      </c>
      <c r="AI176" s="69"/>
    </row>
    <row r="177" spans="1:35" x14ac:dyDescent="0.3">
      <c r="A177" s="60" t="s">
        <v>39</v>
      </c>
      <c r="B177" s="62" t="s">
        <v>41</v>
      </c>
      <c r="C177" s="9">
        <v>12</v>
      </c>
      <c r="D177" s="3">
        <f>IF(C180=0,"- - -",C177/C180*100)</f>
        <v>0.6578947368421052</v>
      </c>
      <c r="E177" s="2">
        <v>32</v>
      </c>
      <c r="F177" s="3">
        <f>IF(E180=0,"- - -",E177/E180*100)</f>
        <v>1.2898024989923418</v>
      </c>
      <c r="G177" s="2">
        <v>31</v>
      </c>
      <c r="H177" s="3">
        <f>IF(G180=0,"- - -",G177/G180*100)</f>
        <v>0.67523415377913309</v>
      </c>
      <c r="I177" s="2">
        <v>152</v>
      </c>
      <c r="J177" s="3">
        <f>IF(I180=0,"- - -",I177/I180*100)</f>
        <v>0.87180957843418416</v>
      </c>
      <c r="K177" s="2">
        <v>369</v>
      </c>
      <c r="L177" s="3">
        <f>IF(K180=0,"- - -",K177/K180*100)</f>
        <v>0.75791808733516819</v>
      </c>
      <c r="M177" s="2">
        <v>274</v>
      </c>
      <c r="N177" s="3">
        <f>IF(M180=0,"- - -",M177/M180*100)</f>
        <v>0.95138888888888895</v>
      </c>
      <c r="O177" s="2">
        <v>146</v>
      </c>
      <c r="P177" s="3">
        <f>IF(O180=0,"- - -",O177/O180*100)</f>
        <v>1.4913176710929521</v>
      </c>
      <c r="Q177" s="2">
        <v>75</v>
      </c>
      <c r="R177" s="3">
        <f>IF(Q180=0,"- - -",Q177/Q180*100)</f>
        <v>1.6737335416201742</v>
      </c>
      <c r="S177" s="2">
        <v>17</v>
      </c>
      <c r="T177" s="3">
        <f>IF(S180=0,"- - -",S177/S180*100)</f>
        <v>1.2696041822255415</v>
      </c>
      <c r="U177" s="2">
        <v>5</v>
      </c>
      <c r="V177" s="3">
        <f>IF(U180=0,"- - -",U177/U180*100)</f>
        <v>0.61124694376528121</v>
      </c>
      <c r="W177" s="2">
        <v>9</v>
      </c>
      <c r="X177" s="3">
        <f>IF(W180=0,"- - -",W177/W180*100)</f>
        <v>1.4150943396226416</v>
      </c>
      <c r="Y177" s="2">
        <v>3</v>
      </c>
      <c r="Z177" s="3">
        <f>IF(Y180=0,"- - -",Y177/Y180*100)</f>
        <v>9.177118384827164E-2</v>
      </c>
      <c r="AA177" s="2">
        <v>4</v>
      </c>
      <c r="AB177" s="3">
        <f>IF(AA180=0,"- - -",AA177/AA180*100)</f>
        <v>0.28694404591104739</v>
      </c>
      <c r="AC177" s="2">
        <v>0</v>
      </c>
      <c r="AD177" s="3">
        <f>IF(AC180=0,"- - -",AC177/AC180*100)</f>
        <v>0</v>
      </c>
      <c r="AE177" s="26">
        <f t="shared" si="9"/>
        <v>1129</v>
      </c>
      <c r="AF177" s="29">
        <f>IF(AE180=0,"- - -",AE177/AE180*100)</f>
        <v>0.88915841038322807</v>
      </c>
      <c r="AI177" s="69"/>
    </row>
    <row r="178" spans="1:35" x14ac:dyDescent="0.3">
      <c r="A178" s="61" t="s">
        <v>40</v>
      </c>
      <c r="B178" s="62" t="s">
        <v>41</v>
      </c>
      <c r="C178" s="10">
        <v>2</v>
      </c>
      <c r="D178" s="7">
        <f>IF(C180=0,"- - -",C178/C180*100)</f>
        <v>0.10964912280701754</v>
      </c>
      <c r="E178" s="6">
        <v>4</v>
      </c>
      <c r="F178" s="7">
        <f>IF(E180=0,"- - -",E178/E180*100)</f>
        <v>0.16122531237404272</v>
      </c>
      <c r="G178" s="6">
        <v>3</v>
      </c>
      <c r="H178" s="7">
        <f>IF(G180=0,"- - -",G178/G180*100)</f>
        <v>6.5345240688303205E-2</v>
      </c>
      <c r="I178" s="6">
        <v>8</v>
      </c>
      <c r="J178" s="7">
        <f>IF(I180=0,"- - -",I178/I180*100)</f>
        <v>4.5884714654430739E-2</v>
      </c>
      <c r="K178" s="6">
        <v>24</v>
      </c>
      <c r="L178" s="7">
        <f>IF(K180=0,"- - -",K178/K180*100)</f>
        <v>4.9295485355132888E-2</v>
      </c>
      <c r="M178" s="6">
        <v>20</v>
      </c>
      <c r="N178" s="7">
        <f>IF(M180=0,"- - -",M178/M180*100)</f>
        <v>6.9444444444444448E-2</v>
      </c>
      <c r="O178" s="6">
        <v>14</v>
      </c>
      <c r="P178" s="7">
        <f>IF(O180=0,"- - -",O178/O180*100)</f>
        <v>0.14300306435137897</v>
      </c>
      <c r="Q178" s="6">
        <v>5</v>
      </c>
      <c r="R178" s="7">
        <f>IF(Q180=0,"- - -",Q178/Q180*100)</f>
        <v>0.11158223610801161</v>
      </c>
      <c r="S178" s="6">
        <v>1</v>
      </c>
      <c r="T178" s="7">
        <f>IF(S180=0,"- - -",S178/S180*100)</f>
        <v>7.4682598954443624E-2</v>
      </c>
      <c r="U178" s="6">
        <v>1</v>
      </c>
      <c r="V178" s="7">
        <f>IF(U180=0,"- - -",U178/U180*100)</f>
        <v>0.12224938875305623</v>
      </c>
      <c r="W178" s="6">
        <v>1</v>
      </c>
      <c r="X178" s="7">
        <f>IF(W180=0,"- - -",W178/W180*100)</f>
        <v>0.15723270440251574</v>
      </c>
      <c r="Y178" s="6">
        <v>4</v>
      </c>
      <c r="Z178" s="7">
        <f>IF(Y180=0,"- - -",Y178/Y180*100)</f>
        <v>0.1223615784643622</v>
      </c>
      <c r="AA178" s="6">
        <v>0</v>
      </c>
      <c r="AB178" s="7">
        <f>IF(AA180=0,"- - -",AA178/AA180*100)</f>
        <v>0</v>
      </c>
      <c r="AC178" s="6">
        <v>0</v>
      </c>
      <c r="AD178" s="7">
        <f>IF(AC180=0,"- - -",AC178/AC180*100)</f>
        <v>0</v>
      </c>
      <c r="AE178" s="26">
        <f t="shared" si="9"/>
        <v>87</v>
      </c>
      <c r="AF178" s="29">
        <f>IF(AE180=0,"- - -",AE178/AE180*100)</f>
        <v>6.8517964307653528E-2</v>
      </c>
      <c r="AI178" s="69"/>
    </row>
    <row r="179" spans="1:35" ht="15" thickBot="1" x14ac:dyDescent="0.35">
      <c r="A179" s="61" t="s">
        <v>127</v>
      </c>
      <c r="B179" s="62"/>
      <c r="C179" s="10">
        <v>0</v>
      </c>
      <c r="D179" s="7">
        <f>IF(C180=0,"- - -",C179/C180*100)</f>
        <v>0</v>
      </c>
      <c r="E179" s="6">
        <v>0</v>
      </c>
      <c r="F179" s="7">
        <f>IF(E180=0,"- - -",E179/E180*100)</f>
        <v>0</v>
      </c>
      <c r="G179" s="6">
        <v>0</v>
      </c>
      <c r="H179" s="7">
        <f>IF(G180=0,"- - -",G179/G180*100)</f>
        <v>0</v>
      </c>
      <c r="I179" s="6">
        <v>0</v>
      </c>
      <c r="J179" s="7">
        <f>IF(I180=0,"- - -",I179/I180*100)</f>
        <v>0</v>
      </c>
      <c r="K179" s="6">
        <v>0</v>
      </c>
      <c r="L179" s="7">
        <f>IF(K180=0,"- - -",K179/K180*100)</f>
        <v>0</v>
      </c>
      <c r="M179" s="6">
        <v>0</v>
      </c>
      <c r="N179" s="7">
        <f>IF(M180=0,"- - -",M179/M180*100)</f>
        <v>0</v>
      </c>
      <c r="O179" s="6">
        <v>0</v>
      </c>
      <c r="P179" s="7">
        <f>IF(O180=0,"- - -",O179/O180*100)</f>
        <v>0</v>
      </c>
      <c r="Q179" s="6">
        <v>0</v>
      </c>
      <c r="R179" s="7">
        <f>IF(Q180=0,"- - -",Q179/Q180*100)</f>
        <v>0</v>
      </c>
      <c r="S179" s="6">
        <v>0</v>
      </c>
      <c r="T179" s="7">
        <f>IF(S180=0,"- - -",S179/S180*100)</f>
        <v>0</v>
      </c>
      <c r="U179" s="6">
        <v>0</v>
      </c>
      <c r="V179" s="7">
        <f>IF(U180=0,"- - -",U179/U180*100)</f>
        <v>0</v>
      </c>
      <c r="W179" s="6">
        <v>0</v>
      </c>
      <c r="X179" s="7">
        <f>IF(W180=0,"- - -",W179/W180*100)</f>
        <v>0</v>
      </c>
      <c r="Y179" s="6">
        <v>0</v>
      </c>
      <c r="Z179" s="7">
        <f>IF(Y180=0,"- - -",Y179/Y180*100)</f>
        <v>0</v>
      </c>
      <c r="AA179" s="6">
        <v>0</v>
      </c>
      <c r="AB179" s="7">
        <f>IF(AA180=0,"- - -",AA179/AA180*100)</f>
        <v>0</v>
      </c>
      <c r="AC179" s="6">
        <v>0</v>
      </c>
      <c r="AD179" s="7">
        <f>IF(AC180=0,"- - -",AC179/AC180*100)</f>
        <v>0</v>
      </c>
      <c r="AE179" s="26">
        <f t="shared" si="9"/>
        <v>0</v>
      </c>
      <c r="AF179" s="29">
        <f>IF(AE180=0,"- - -",AE179/AE180*100)</f>
        <v>0</v>
      </c>
      <c r="AI179" s="69"/>
    </row>
    <row r="180" spans="1:35" x14ac:dyDescent="0.3">
      <c r="A180" s="161" t="s">
        <v>153</v>
      </c>
      <c r="B180" s="162"/>
      <c r="C180" s="14">
        <f>SUM(C168:C179)</f>
        <v>1824</v>
      </c>
      <c r="D180" s="15">
        <f>IF(C180=0,"- - -",C180/C180*100)</f>
        <v>100</v>
      </c>
      <c r="E180" s="16">
        <f>SUM(E168:E179)</f>
        <v>2481</v>
      </c>
      <c r="F180" s="15">
        <f>IF(E180=0,"- - -",E180/E180*100)</f>
        <v>100</v>
      </c>
      <c r="G180" s="16">
        <f>SUM(G168:G179)</f>
        <v>4591</v>
      </c>
      <c r="H180" s="15">
        <f>IF(G180=0,"- - -",G180/G180*100)</f>
        <v>100</v>
      </c>
      <c r="I180" s="16">
        <f>SUM(I168:I179)</f>
        <v>17435</v>
      </c>
      <c r="J180" s="15">
        <f>IF(I180=0,"- - -",I180/I180*100)</f>
        <v>100</v>
      </c>
      <c r="K180" s="16">
        <f>SUM(K168:K179)</f>
        <v>48686</v>
      </c>
      <c r="L180" s="15">
        <f>IF(K180=0,"- - -",K180/K180*100)</f>
        <v>100</v>
      </c>
      <c r="M180" s="16">
        <f>SUM(M168:M179)</f>
        <v>28800</v>
      </c>
      <c r="N180" s="15">
        <f>IF(M180=0,"- - -",M180/M180*100)</f>
        <v>100</v>
      </c>
      <c r="O180" s="16">
        <f>SUM(O168:O179)</f>
        <v>9790</v>
      </c>
      <c r="P180" s="15">
        <f>IF(O180=0,"- - -",O180/O180*100)</f>
        <v>100</v>
      </c>
      <c r="Q180" s="16">
        <f>SUM(Q168:Q179)</f>
        <v>4481</v>
      </c>
      <c r="R180" s="15">
        <f>IF(Q180=0,"- - -",Q180/Q180*100)</f>
        <v>100</v>
      </c>
      <c r="S180" s="16">
        <f>SUM(S168:S179)</f>
        <v>1339</v>
      </c>
      <c r="T180" s="15">
        <f>IF(S180=0,"- - -",S180/S180*100)</f>
        <v>100</v>
      </c>
      <c r="U180" s="16">
        <f>SUM(U168:U179)</f>
        <v>818</v>
      </c>
      <c r="V180" s="15">
        <f>IF(U180=0,"- - -",U180/U180*100)</f>
        <v>100</v>
      </c>
      <c r="W180" s="16">
        <f>SUM(W168:W179)</f>
        <v>636</v>
      </c>
      <c r="X180" s="15">
        <f>IF(W180=0,"- - -",W180/W180*100)</f>
        <v>100</v>
      </c>
      <c r="Y180" s="16">
        <f>SUM(Y168:Y179)</f>
        <v>3269</v>
      </c>
      <c r="Z180" s="15">
        <f>IF(Y180=0,"- - -",Y180/Y180*100)</f>
        <v>100</v>
      </c>
      <c r="AA180" s="16">
        <f>SUM(AA168:AA179)</f>
        <v>1394</v>
      </c>
      <c r="AB180" s="15">
        <f t="shared" ref="AB180" si="10">IF(AA180=0,"- - -",AA180/AA180*100)</f>
        <v>100</v>
      </c>
      <c r="AC180" s="16">
        <f>SUM(AC168:AC179)</f>
        <v>1430</v>
      </c>
      <c r="AD180" s="15">
        <f t="shared" ref="AD180" si="11">IF(AC180=0,"- - -",AC180/AC180*100)</f>
        <v>100</v>
      </c>
      <c r="AE180" s="22">
        <f>SUM(AE168:AE179)</f>
        <v>126974</v>
      </c>
      <c r="AF180" s="23">
        <f>IF(AE180=0,"- - -",AE180/AE180*100)</f>
        <v>100</v>
      </c>
      <c r="AI180" s="69"/>
    </row>
    <row r="181" spans="1:35" ht="15" thickBot="1" x14ac:dyDescent="0.35">
      <c r="A181" s="163" t="s">
        <v>187</v>
      </c>
      <c r="B181" s="164"/>
      <c r="C181" s="18">
        <f>IF($AE180=0,"- - -",C180/$AE180*100)</f>
        <v>1.4365145620363224</v>
      </c>
      <c r="D181" s="19"/>
      <c r="E181" s="20">
        <f>IF($AE180=0,"- - -",E180/$AE180*100)</f>
        <v>1.9539433269803268</v>
      </c>
      <c r="F181" s="19"/>
      <c r="G181" s="20">
        <f>IF($AE180=0,"- - -",G180/$AE180*100)</f>
        <v>3.6157008521429583</v>
      </c>
      <c r="H181" s="19"/>
      <c r="I181" s="20">
        <f>IF($AE180=0,"- - -",I180/$AE180*100)</f>
        <v>13.731157559815395</v>
      </c>
      <c r="J181" s="19"/>
      <c r="K181" s="20">
        <f>IF($AE180=0,"- - -",K180/$AE180*100)</f>
        <v>38.343282876809425</v>
      </c>
      <c r="L181" s="19"/>
      <c r="M181" s="20">
        <f>IF($AE180=0,"- - -",M180/$AE180*100)</f>
        <v>22.681808874257722</v>
      </c>
      <c r="N181" s="19"/>
      <c r="O181" s="20">
        <f>IF($AE180=0,"- - -",O180/$AE180*100)</f>
        <v>7.7102398916313568</v>
      </c>
      <c r="P181" s="19"/>
      <c r="Q181" s="20">
        <f>IF($AE180=0,"- - -",Q180/$AE180*100)</f>
        <v>3.5290689432482236</v>
      </c>
      <c r="R181" s="19"/>
      <c r="S181" s="20">
        <f>IF($AE180=0,"- - -",S180/$AE180*100)</f>
        <v>1.0545466000913573</v>
      </c>
      <c r="T181" s="19"/>
      <c r="U181" s="20">
        <f>IF($AE180=0,"- - -",U180/$AE180*100)</f>
        <v>0.64422637705357</v>
      </c>
      <c r="V181" s="19"/>
      <c r="W181" s="20">
        <f>IF($AE180=0,"- - -",W180/$AE180*100)</f>
        <v>0.50088994597319136</v>
      </c>
      <c r="X181" s="19"/>
      <c r="Y181" s="20">
        <f>IF($AE180=0,"- - -",Y180/$AE180*100)</f>
        <v>2.5745428197898783</v>
      </c>
      <c r="Z181" s="19"/>
      <c r="AA181" s="20">
        <f>IF($AE180=0,"- - -",AA180/$AE180*100)</f>
        <v>1.0978625545387244</v>
      </c>
      <c r="AB181" s="50"/>
      <c r="AC181" s="20">
        <f>IF($AE180=0,"- - -",AC180/$AE180*100)</f>
        <v>1.1262148156315466</v>
      </c>
      <c r="AD181" s="50"/>
      <c r="AE181" s="24">
        <f>IF($AE180=0,"- - -",AE180/$AE180*100)</f>
        <v>100</v>
      </c>
      <c r="AF181" s="25"/>
    </row>
    <row r="184" spans="1:35" x14ac:dyDescent="0.3">
      <c r="A184" s="49" t="s">
        <v>444</v>
      </c>
      <c r="L184" s="48"/>
    </row>
    <row r="185" spans="1:35" ht="15" thickBot="1" x14ac:dyDescent="0.35"/>
    <row r="186" spans="1:35" ht="14.4" customHeight="1" x14ac:dyDescent="0.3">
      <c r="A186" s="157" t="s">
        <v>436</v>
      </c>
      <c r="B186" s="158"/>
      <c r="C186" s="32" t="s">
        <v>263</v>
      </c>
      <c r="D186" s="33"/>
      <c r="E186" s="33" t="s">
        <v>264</v>
      </c>
      <c r="F186" s="33"/>
      <c r="G186" s="33" t="s">
        <v>279</v>
      </c>
      <c r="H186" s="33"/>
      <c r="I186" s="35" t="s">
        <v>153</v>
      </c>
      <c r="J186" s="36"/>
    </row>
    <row r="187" spans="1:35" ht="15" thickBot="1" x14ac:dyDescent="0.35">
      <c r="A187" s="159"/>
      <c r="B187" s="160"/>
      <c r="C187" s="37" t="s">
        <v>154</v>
      </c>
      <c r="D187" s="38" t="s">
        <v>0</v>
      </c>
      <c r="E187" s="39" t="s">
        <v>154</v>
      </c>
      <c r="F187" s="38" t="s">
        <v>0</v>
      </c>
      <c r="G187" s="39" t="s">
        <v>154</v>
      </c>
      <c r="H187" s="38" t="s">
        <v>0</v>
      </c>
      <c r="I187" s="41" t="s">
        <v>154</v>
      </c>
      <c r="J187" s="42" t="s">
        <v>0</v>
      </c>
    </row>
    <row r="188" spans="1:35" x14ac:dyDescent="0.3">
      <c r="A188" s="59" t="s">
        <v>42</v>
      </c>
      <c r="B188" s="62" t="s">
        <v>41</v>
      </c>
      <c r="C188" s="8">
        <v>34</v>
      </c>
      <c r="D188" s="5">
        <f>IF(C200=0,"- - -",C188/C200*100)</f>
        <v>3.3540826090816718E-2</v>
      </c>
      <c r="E188" s="4">
        <v>18</v>
      </c>
      <c r="F188" s="5">
        <f>IF(E200=0,"- - -",E188/E200*100)</f>
        <v>7.2100941317844974E-2</v>
      </c>
      <c r="G188" s="4">
        <v>80</v>
      </c>
      <c r="H188" s="5">
        <f>IF(G200=0,"- - -",G188/G200*100)</f>
        <v>12.5</v>
      </c>
      <c r="I188" s="26">
        <f>C188+E188+G188</f>
        <v>132</v>
      </c>
      <c r="J188" s="27">
        <f>IF(I200=0,"- - -",I188/I200*100)</f>
        <v>0.10395829067368122</v>
      </c>
      <c r="M188" s="69"/>
    </row>
    <row r="189" spans="1:35" x14ac:dyDescent="0.3">
      <c r="A189" s="60" t="s">
        <v>31</v>
      </c>
      <c r="B189" s="62" t="s">
        <v>41</v>
      </c>
      <c r="C189" s="9">
        <v>155</v>
      </c>
      <c r="D189" s="3">
        <f>IF(C200=0,"- - -",C189/C200*100)</f>
        <v>0.15290670717872326</v>
      </c>
      <c r="E189" s="2">
        <v>228</v>
      </c>
      <c r="F189" s="3">
        <f>IF(E200=0,"- - -",E189/E200*100)</f>
        <v>0.9132785900260364</v>
      </c>
      <c r="G189" s="2">
        <v>154</v>
      </c>
      <c r="H189" s="3">
        <f>IF(G200=0,"- - -",G189/G200*100)</f>
        <v>24.0625</v>
      </c>
      <c r="I189" s="26">
        <f t="shared" ref="I189:I199" si="12">C189+E189+G189</f>
        <v>537</v>
      </c>
      <c r="J189" s="29">
        <f>IF(I200=0,"- - -",I189/I200*100)</f>
        <v>0.42292122796793047</v>
      </c>
      <c r="M189" s="69"/>
    </row>
    <row r="190" spans="1:35" x14ac:dyDescent="0.3">
      <c r="A190" s="60" t="s">
        <v>32</v>
      </c>
      <c r="B190" s="62" t="s">
        <v>41</v>
      </c>
      <c r="C190" s="9">
        <v>223</v>
      </c>
      <c r="D190" s="3">
        <f>IF(C200=0,"- - -",C190/C200*100)</f>
        <v>0.21998835936035671</v>
      </c>
      <c r="E190" s="2">
        <v>548</v>
      </c>
      <c r="F190" s="3">
        <f>IF(E200=0,"- - -",E190/E200*100)</f>
        <v>2.1950731023432803</v>
      </c>
      <c r="G190" s="2">
        <v>66</v>
      </c>
      <c r="H190" s="3">
        <f>IF(G200=0,"- - -",G190/G200*100)</f>
        <v>10.3125</v>
      </c>
      <c r="I190" s="26">
        <f t="shared" si="12"/>
        <v>837</v>
      </c>
      <c r="J190" s="29">
        <f>IF(I200=0,"- - -",I190/I200*100)</f>
        <v>0.65919007040811506</v>
      </c>
      <c r="M190" s="69"/>
    </row>
    <row r="191" spans="1:35" x14ac:dyDescent="0.3">
      <c r="A191" s="60" t="s">
        <v>35</v>
      </c>
      <c r="B191" s="62" t="s">
        <v>41</v>
      </c>
      <c r="C191" s="9">
        <v>738</v>
      </c>
      <c r="D191" s="3">
        <f>IF(C200=0,"- - -",C191/C200*100)</f>
        <v>0.72803322514772761</v>
      </c>
      <c r="E191" s="2">
        <v>992</v>
      </c>
      <c r="F191" s="3">
        <f>IF(E200=0,"- - -",E191/E200*100)</f>
        <v>3.9735629881834567</v>
      </c>
      <c r="G191" s="2">
        <v>49</v>
      </c>
      <c r="H191" s="3">
        <f>IF(G200=0,"- - -",G191/G200*100)</f>
        <v>7.6562500000000009</v>
      </c>
      <c r="I191" s="26">
        <f t="shared" si="12"/>
        <v>1779</v>
      </c>
      <c r="J191" s="29">
        <f>IF(I200=0,"- - -",I191/I200*100)</f>
        <v>1.4010742356702945</v>
      </c>
      <c r="M191" s="69"/>
    </row>
    <row r="192" spans="1:35" x14ac:dyDescent="0.3">
      <c r="A192" s="60" t="s">
        <v>33</v>
      </c>
      <c r="B192" s="62" t="s">
        <v>41</v>
      </c>
      <c r="C192" s="9">
        <v>3680</v>
      </c>
      <c r="D192" s="3">
        <f>IF(C200=0,"- - -",C192/C200*100)</f>
        <v>3.6303011768883979</v>
      </c>
      <c r="E192" s="2">
        <v>2111</v>
      </c>
      <c r="F192" s="3">
        <f>IF(E200=0,"- - -",E192/E200*100)</f>
        <v>8.455838173442821</v>
      </c>
      <c r="G192" s="2">
        <v>68</v>
      </c>
      <c r="H192" s="3">
        <f>IF(G200=0,"- - -",G192/G200*100)</f>
        <v>10.625</v>
      </c>
      <c r="I192" s="26">
        <f t="shared" si="12"/>
        <v>5859</v>
      </c>
      <c r="J192" s="29">
        <f>IF(I200=0,"- - -",I192/I200*100)</f>
        <v>4.614330492856805</v>
      </c>
      <c r="M192" s="69"/>
    </row>
    <row r="193" spans="1:13" x14ac:dyDescent="0.3">
      <c r="A193" s="60" t="s">
        <v>34</v>
      </c>
      <c r="B193" s="62" t="s">
        <v>41</v>
      </c>
      <c r="C193" s="9">
        <v>18287</v>
      </c>
      <c r="D193" s="3">
        <f>IF(C200=0,"- - -",C193/C200*100)</f>
        <v>18.040031962434274</v>
      </c>
      <c r="E193" s="2">
        <v>5159</v>
      </c>
      <c r="F193" s="3">
        <f>IF(E200=0,"- - -",E193/E200*100)</f>
        <v>20.664930903264569</v>
      </c>
      <c r="G193" s="2">
        <v>85</v>
      </c>
      <c r="H193" s="3">
        <f>IF(G200=0,"- - -",G193/G200*100)</f>
        <v>13.28125</v>
      </c>
      <c r="I193" s="26">
        <f t="shared" si="12"/>
        <v>23531</v>
      </c>
      <c r="J193" s="29">
        <f>IF(I200=0,"- - -",I193/I200*100)</f>
        <v>18.532140438199946</v>
      </c>
      <c r="M193" s="69"/>
    </row>
    <row r="194" spans="1:13" x14ac:dyDescent="0.3">
      <c r="A194" s="60" t="s">
        <v>36</v>
      </c>
      <c r="B194" s="62" t="s">
        <v>41</v>
      </c>
      <c r="C194" s="9">
        <v>41074</v>
      </c>
      <c r="D194" s="3">
        <f>IF(C200=0,"- - -",C194/C200*100)</f>
        <v>40.519290907476645</v>
      </c>
      <c r="E194" s="2">
        <v>8441</v>
      </c>
      <c r="F194" s="3">
        <f>IF(E200=0,"- - -",E194/E200*100)</f>
        <v>33.811335870218308</v>
      </c>
      <c r="G194" s="2">
        <v>91</v>
      </c>
      <c r="H194" s="3">
        <f>IF(G200=0,"- - -",G194/G200*100)</f>
        <v>14.21875</v>
      </c>
      <c r="I194" s="26">
        <f t="shared" si="12"/>
        <v>49606</v>
      </c>
      <c r="J194" s="29">
        <f>IF(I200=0,"- - -",I194/I200*100)</f>
        <v>39.06784066029266</v>
      </c>
      <c r="M194" s="69"/>
    </row>
    <row r="195" spans="1:13" x14ac:dyDescent="0.3">
      <c r="A195" s="60" t="s">
        <v>37</v>
      </c>
      <c r="B195" s="62" t="s">
        <v>41</v>
      </c>
      <c r="C195" s="9">
        <v>29237</v>
      </c>
      <c r="D195" s="3">
        <f>IF(C200=0,"- - -",C195/C200*100)</f>
        <v>28.842150953447305</v>
      </c>
      <c r="E195" s="2">
        <v>5487</v>
      </c>
      <c r="F195" s="3">
        <f>IF(E200=0,"- - -",E195/E200*100)</f>
        <v>21.978770278389746</v>
      </c>
      <c r="G195" s="2">
        <v>36</v>
      </c>
      <c r="H195" s="3">
        <f>IF(G200=0,"- - -",G195/G200*100)</f>
        <v>5.625</v>
      </c>
      <c r="I195" s="26">
        <f t="shared" si="12"/>
        <v>34760</v>
      </c>
      <c r="J195" s="29">
        <f>IF(I200=0,"- - -",I195/I200*100)</f>
        <v>27.375683210736057</v>
      </c>
      <c r="M195" s="69"/>
    </row>
    <row r="196" spans="1:13" x14ac:dyDescent="0.3">
      <c r="A196" s="60" t="s">
        <v>38</v>
      </c>
      <c r="B196" s="62" t="s">
        <v>41</v>
      </c>
      <c r="C196" s="9">
        <v>7070</v>
      </c>
      <c r="D196" s="3">
        <f>IF(C200=0,"- - -",C196/C200*100)</f>
        <v>6.9745188371198292</v>
      </c>
      <c r="E196" s="2">
        <v>1639</v>
      </c>
      <c r="F196" s="3">
        <f>IF(E200=0,"- - -",E196/E200*100)</f>
        <v>6.5651912677748854</v>
      </c>
      <c r="G196" s="2">
        <v>8</v>
      </c>
      <c r="H196" s="3">
        <f>IF(G200=0,"- - -",G196/G200*100)</f>
        <v>1.25</v>
      </c>
      <c r="I196" s="26">
        <f t="shared" si="12"/>
        <v>8717</v>
      </c>
      <c r="J196" s="29">
        <f>IF(I200=0,"- - -",I196/I200*100)</f>
        <v>6.8651849985036302</v>
      </c>
      <c r="M196" s="69"/>
    </row>
    <row r="197" spans="1:13" x14ac:dyDescent="0.3">
      <c r="A197" s="60" t="s">
        <v>39</v>
      </c>
      <c r="B197" s="62" t="s">
        <v>41</v>
      </c>
      <c r="C197" s="9">
        <v>813</v>
      </c>
      <c r="D197" s="3">
        <f>IF(C200=0,"- - -",C197/C200*100)</f>
        <v>0.80202034152452917</v>
      </c>
      <c r="E197" s="2">
        <v>314</v>
      </c>
      <c r="F197" s="3">
        <f>IF(E200=0,"- - -",E197/E200*100)</f>
        <v>1.2577608652112957</v>
      </c>
      <c r="G197" s="2">
        <v>2</v>
      </c>
      <c r="H197" s="3">
        <f>IF(G200=0,"- - -",G197/G200*100)</f>
        <v>0.3125</v>
      </c>
      <c r="I197" s="26">
        <f t="shared" si="12"/>
        <v>1129</v>
      </c>
      <c r="J197" s="29">
        <f>IF(I200=0,"- - -",I197/I200*100)</f>
        <v>0.88915841038322807</v>
      </c>
      <c r="M197" s="69"/>
    </row>
    <row r="198" spans="1:13" x14ac:dyDescent="0.3">
      <c r="A198" s="61" t="s">
        <v>40</v>
      </c>
      <c r="B198" s="62" t="s">
        <v>41</v>
      </c>
      <c r="C198" s="10">
        <v>58</v>
      </c>
      <c r="D198" s="7">
        <f>IF(C200=0,"- - -",C198/C200*100)</f>
        <v>5.7216703331393226E-2</v>
      </c>
      <c r="E198" s="6">
        <v>28</v>
      </c>
      <c r="F198" s="7">
        <f>IF(E200=0,"- - -",E198/E200*100)</f>
        <v>0.11215701982775887</v>
      </c>
      <c r="G198" s="6">
        <v>1</v>
      </c>
      <c r="H198" s="7">
        <f>IF(G200=0,"- - -",G198/G200*100)</f>
        <v>0.15625</v>
      </c>
      <c r="I198" s="26">
        <f t="shared" si="12"/>
        <v>87</v>
      </c>
      <c r="J198" s="29">
        <f>IF(I200=0,"- - -",I198/I200*100)</f>
        <v>6.8517964307653528E-2</v>
      </c>
      <c r="M198" s="69"/>
    </row>
    <row r="199" spans="1:13" ht="15" thickBot="1" x14ac:dyDescent="0.35">
      <c r="A199" s="61" t="s">
        <v>127</v>
      </c>
      <c r="B199" s="62"/>
      <c r="C199" s="10">
        <v>0</v>
      </c>
      <c r="D199" s="7">
        <f>IF(C200=0,"- - -",C199/C200*100)</f>
        <v>0</v>
      </c>
      <c r="E199" s="6">
        <v>0</v>
      </c>
      <c r="F199" s="7">
        <f>IF(E200=0,"- - -",E199/E200*100)</f>
        <v>0</v>
      </c>
      <c r="G199" s="6">
        <v>0</v>
      </c>
      <c r="H199" s="7">
        <f>IF(G200=0,"- - -",G199/G200*100)</f>
        <v>0</v>
      </c>
      <c r="I199" s="26">
        <f t="shared" si="12"/>
        <v>0</v>
      </c>
      <c r="J199" s="29">
        <f>IF(I200=0,"- - -",I199/I200*100)</f>
        <v>0</v>
      </c>
      <c r="M199" s="69"/>
    </row>
    <row r="200" spans="1:13" x14ac:dyDescent="0.3">
      <c r="A200" s="161" t="s">
        <v>153</v>
      </c>
      <c r="B200" s="162"/>
      <c r="C200" s="14">
        <f>SUM(C188:C199)</f>
        <v>101369</v>
      </c>
      <c r="D200" s="15">
        <f>IF(C200=0,"- - -",C200/C200*100)</f>
        <v>100</v>
      </c>
      <c r="E200" s="16">
        <f>SUM(E188:E199)</f>
        <v>24965</v>
      </c>
      <c r="F200" s="15">
        <f>IF(E200=0,"- - -",E200/E200*100)</f>
        <v>100</v>
      </c>
      <c r="G200" s="16">
        <f>SUM(G188:G199)</f>
        <v>640</v>
      </c>
      <c r="H200" s="15">
        <f>IF(G200=0,"- - -",G200/G200*100)</f>
        <v>100</v>
      </c>
      <c r="I200" s="22">
        <f>SUM(I188:I199)</f>
        <v>126974</v>
      </c>
      <c r="J200" s="23">
        <f>IF(I200=0,"- - -",I200/I200*100)</f>
        <v>100</v>
      </c>
      <c r="M200" s="69"/>
    </row>
    <row r="201" spans="1:13" ht="15" thickBot="1" x14ac:dyDescent="0.35">
      <c r="A201" s="165" t="s">
        <v>614</v>
      </c>
      <c r="B201" s="166"/>
      <c r="C201" s="18">
        <f>IF($I200=0,"- - -",C200/$I200*100)</f>
        <v>79.834454297730247</v>
      </c>
      <c r="D201" s="19"/>
      <c r="E201" s="20">
        <f>IF($I200=0,"- - -",E200/$I200*100)</f>
        <v>19.661505505064028</v>
      </c>
      <c r="F201" s="19"/>
      <c r="G201" s="20">
        <f>IF($I200=0,"- - -",G200/$I200*100)</f>
        <v>0.50404019720572713</v>
      </c>
      <c r="H201" s="19"/>
      <c r="I201" s="24">
        <f>IF($I200=0,"- - -",I200/$I200*100)</f>
        <v>100</v>
      </c>
      <c r="J201" s="25"/>
    </row>
    <row r="202" spans="1:13" x14ac:dyDescent="0.3">
      <c r="A202" s="155" t="s">
        <v>531</v>
      </c>
      <c r="B202" s="156"/>
      <c r="C202" s="156"/>
      <c r="D202" s="156"/>
      <c r="E202" s="156"/>
    </row>
    <row r="204" spans="1:13" x14ac:dyDescent="0.3">
      <c r="A204" s="49" t="s">
        <v>445</v>
      </c>
      <c r="J204" s="48"/>
      <c r="L204" s="48"/>
    </row>
    <row r="205" spans="1:13" ht="15" thickBot="1" x14ac:dyDescent="0.35"/>
    <row r="206" spans="1:13" ht="14.4" customHeight="1" x14ac:dyDescent="0.3">
      <c r="A206" s="157" t="s">
        <v>436</v>
      </c>
      <c r="B206" s="158"/>
      <c r="C206" s="32" t="s">
        <v>427</v>
      </c>
      <c r="D206" s="33"/>
      <c r="E206" s="33" t="s">
        <v>428</v>
      </c>
      <c r="F206" s="33"/>
      <c r="G206" s="33" t="s">
        <v>364</v>
      </c>
      <c r="H206" s="33"/>
      <c r="I206" s="35" t="s">
        <v>153</v>
      </c>
      <c r="J206" s="36"/>
    </row>
    <row r="207" spans="1:13" ht="15" thickBot="1" x14ac:dyDescent="0.35">
      <c r="A207" s="159"/>
      <c r="B207" s="160"/>
      <c r="C207" s="37" t="s">
        <v>154</v>
      </c>
      <c r="D207" s="38" t="s">
        <v>0</v>
      </c>
      <c r="E207" s="39" t="s">
        <v>154</v>
      </c>
      <c r="F207" s="38" t="s">
        <v>0</v>
      </c>
      <c r="G207" s="39" t="s">
        <v>154</v>
      </c>
      <c r="H207" s="38" t="s">
        <v>0</v>
      </c>
      <c r="I207" s="41" t="s">
        <v>154</v>
      </c>
      <c r="J207" s="42" t="s">
        <v>0</v>
      </c>
    </row>
    <row r="208" spans="1:13" x14ac:dyDescent="0.3">
      <c r="A208" s="59" t="s">
        <v>42</v>
      </c>
      <c r="B208" s="62" t="s">
        <v>41</v>
      </c>
      <c r="C208" s="8">
        <v>13</v>
      </c>
      <c r="D208" s="5">
        <f>IF(C220=0,"- - -",C208/C220*100)</f>
        <v>0.11063829787234043</v>
      </c>
      <c r="E208" s="4">
        <v>105</v>
      </c>
      <c r="F208" s="5">
        <f>IF(E220=0,"- - -",E208/E220*100)</f>
        <v>9.5881654643411571E-2</v>
      </c>
      <c r="G208" s="4">
        <v>14</v>
      </c>
      <c r="H208" s="5">
        <f>IF(G220=0,"- - -",G208/G220*100)</f>
        <v>0.2450122506125306</v>
      </c>
      <c r="I208" s="26">
        <f>C208+E208+G208</f>
        <v>132</v>
      </c>
      <c r="J208" s="27">
        <f>IF(I220=0,"- - -",I208/I220*100)</f>
        <v>0.10395829067368122</v>
      </c>
      <c r="M208" s="69"/>
    </row>
    <row r="209" spans="1:13" x14ac:dyDescent="0.3">
      <c r="A209" s="60" t="s">
        <v>31</v>
      </c>
      <c r="B209" s="62" t="s">
        <v>41</v>
      </c>
      <c r="C209" s="9">
        <v>38</v>
      </c>
      <c r="D209" s="3">
        <f>IF(C220=0,"- - -",C209/C220*100)</f>
        <v>0.32340425531914896</v>
      </c>
      <c r="E209" s="2">
        <v>471</v>
      </c>
      <c r="F209" s="3">
        <f>IF(E220=0,"- - -",E209/E220*100)</f>
        <v>0.43009770797187474</v>
      </c>
      <c r="G209" s="2">
        <v>28</v>
      </c>
      <c r="H209" s="3">
        <f>IF(G220=0,"- - -",G209/G220*100)</f>
        <v>0.49002450122506119</v>
      </c>
      <c r="I209" s="26">
        <f t="shared" ref="I209:I219" si="13">C209+E209+G209</f>
        <v>537</v>
      </c>
      <c r="J209" s="29">
        <f>IF(I220=0,"- - -",I209/I220*100)</f>
        <v>0.42292122796793047</v>
      </c>
      <c r="M209" s="69"/>
    </row>
    <row r="210" spans="1:13" x14ac:dyDescent="0.3">
      <c r="A210" s="60" t="s">
        <v>32</v>
      </c>
      <c r="B210" s="62" t="s">
        <v>41</v>
      </c>
      <c r="C210" s="9">
        <v>70</v>
      </c>
      <c r="D210" s="3">
        <f>IF(C220=0,"- - -",C210/C220*100)</f>
        <v>0.5957446808510638</v>
      </c>
      <c r="E210" s="2">
        <v>736</v>
      </c>
      <c r="F210" s="3">
        <f>IF(E220=0,"- - -",E210/E220*100)</f>
        <v>0.67208474111953243</v>
      </c>
      <c r="G210" s="2">
        <v>31</v>
      </c>
      <c r="H210" s="3">
        <f>IF(G220=0,"- - -",G210/G220*100)</f>
        <v>0.54252712635631783</v>
      </c>
      <c r="I210" s="26">
        <f t="shared" si="13"/>
        <v>837</v>
      </c>
      <c r="J210" s="29">
        <f>IF(I220=0,"- - -",I210/I220*100)</f>
        <v>0.65919007040811506</v>
      </c>
      <c r="M210" s="69"/>
    </row>
    <row r="211" spans="1:13" x14ac:dyDescent="0.3">
      <c r="A211" s="60" t="s">
        <v>35</v>
      </c>
      <c r="B211" s="62" t="s">
        <v>41</v>
      </c>
      <c r="C211" s="9">
        <v>158</v>
      </c>
      <c r="D211" s="3">
        <f>IF(C220=0,"- - -",C211/C220*100)</f>
        <v>1.3446808510638297</v>
      </c>
      <c r="E211" s="2">
        <v>1521</v>
      </c>
      <c r="F211" s="3">
        <f>IF(E220=0,"- - -",E211/E220*100)</f>
        <v>1.3889142544059903</v>
      </c>
      <c r="G211" s="2">
        <v>100</v>
      </c>
      <c r="H211" s="3">
        <f>IF(G220=0,"- - -",G211/G220*100)</f>
        <v>1.7500875043752189</v>
      </c>
      <c r="I211" s="26">
        <f t="shared" si="13"/>
        <v>1779</v>
      </c>
      <c r="J211" s="29">
        <f>IF(I220=0,"- - -",I211/I220*100)</f>
        <v>1.4010742356702945</v>
      </c>
      <c r="M211" s="69"/>
    </row>
    <row r="212" spans="1:13" x14ac:dyDescent="0.3">
      <c r="A212" s="60" t="s">
        <v>33</v>
      </c>
      <c r="B212" s="62" t="s">
        <v>41</v>
      </c>
      <c r="C212" s="9">
        <v>537</v>
      </c>
      <c r="D212" s="3">
        <f>IF(C220=0,"- - -",C212/C220*100)</f>
        <v>4.5702127659574465</v>
      </c>
      <c r="E212" s="2">
        <v>5018</v>
      </c>
      <c r="F212" s="3">
        <f>IF(E220=0,"- - -",E212/E220*100)</f>
        <v>4.5822299333394216</v>
      </c>
      <c r="G212" s="2">
        <v>304</v>
      </c>
      <c r="H212" s="3">
        <f>IF(G220=0,"- - -",G212/G220*100)</f>
        <v>5.3202660133006656</v>
      </c>
      <c r="I212" s="26">
        <f t="shared" si="13"/>
        <v>5859</v>
      </c>
      <c r="J212" s="29">
        <f>IF(I220=0,"- - -",I212/I220*100)</f>
        <v>4.614330492856805</v>
      </c>
      <c r="M212" s="69"/>
    </row>
    <row r="213" spans="1:13" x14ac:dyDescent="0.3">
      <c r="A213" s="60" t="s">
        <v>34</v>
      </c>
      <c r="B213" s="62" t="s">
        <v>41</v>
      </c>
      <c r="C213" s="9">
        <v>2281</v>
      </c>
      <c r="D213" s="3">
        <f>IF(C220=0,"- - -",C213/C220*100)</f>
        <v>19.412765957446808</v>
      </c>
      <c r="E213" s="2">
        <v>20130</v>
      </c>
      <c r="F213" s="3">
        <f>IF(E220=0,"- - -",E213/E220*100)</f>
        <v>18.381882933065473</v>
      </c>
      <c r="G213" s="2">
        <v>1120</v>
      </c>
      <c r="H213" s="3">
        <f>IF(G220=0,"- - -",G213/G220*100)</f>
        <v>19.600980049002452</v>
      </c>
      <c r="I213" s="26">
        <f t="shared" si="13"/>
        <v>23531</v>
      </c>
      <c r="J213" s="29">
        <f>IF(I220=0,"- - -",I213/I220*100)</f>
        <v>18.532140438199946</v>
      </c>
      <c r="M213" s="69"/>
    </row>
    <row r="214" spans="1:13" x14ac:dyDescent="0.3">
      <c r="A214" s="60" t="s">
        <v>36</v>
      </c>
      <c r="B214" s="62" t="s">
        <v>41</v>
      </c>
      <c r="C214" s="9">
        <v>4624</v>
      </c>
      <c r="D214" s="3">
        <f>IF(C220=0,"- - -",C214/C220*100)</f>
        <v>39.353191489361699</v>
      </c>
      <c r="E214" s="2">
        <v>42789</v>
      </c>
      <c r="F214" s="3">
        <f>IF(E220=0,"- - -",E214/E220*100)</f>
        <v>39.073144005113683</v>
      </c>
      <c r="G214" s="2">
        <v>2193</v>
      </c>
      <c r="H214" s="3">
        <f>IF(G220=0,"- - -",G214/G220*100)</f>
        <v>38.379418970948549</v>
      </c>
      <c r="I214" s="26">
        <f t="shared" si="13"/>
        <v>49606</v>
      </c>
      <c r="J214" s="29">
        <f>IF(I220=0,"- - -",I214/I220*100)</f>
        <v>39.06784066029266</v>
      </c>
      <c r="M214" s="69"/>
    </row>
    <row r="215" spans="1:13" x14ac:dyDescent="0.3">
      <c r="A215" s="60" t="s">
        <v>37</v>
      </c>
      <c r="B215" s="62" t="s">
        <v>41</v>
      </c>
      <c r="C215" s="9">
        <v>3058</v>
      </c>
      <c r="D215" s="3">
        <f>IF(C220=0,"- - -",C215/C220*100)</f>
        <v>26.02553191489362</v>
      </c>
      <c r="E215" s="2">
        <v>30215</v>
      </c>
      <c r="F215" s="3">
        <f>IF(E220=0,"- - -",E215/E220*100)</f>
        <v>27.591087571911245</v>
      </c>
      <c r="G215" s="2">
        <v>1487</v>
      </c>
      <c r="H215" s="3">
        <f>IF(G220=0,"- - -",G215/G220*100)</f>
        <v>26.023801190059505</v>
      </c>
      <c r="I215" s="26">
        <f t="shared" si="13"/>
        <v>34760</v>
      </c>
      <c r="J215" s="29">
        <f>IF(I220=0,"- - -",I215/I220*100)</f>
        <v>27.375683210736057</v>
      </c>
      <c r="M215" s="69"/>
    </row>
    <row r="216" spans="1:13" x14ac:dyDescent="0.3">
      <c r="A216" s="60" t="s">
        <v>38</v>
      </c>
      <c r="B216" s="62" t="s">
        <v>41</v>
      </c>
      <c r="C216" s="9">
        <v>820</v>
      </c>
      <c r="D216" s="3">
        <f>IF(C220=0,"- - -",C216/C220*100)</f>
        <v>6.9787234042553186</v>
      </c>
      <c r="E216" s="2">
        <v>7508</v>
      </c>
      <c r="F216" s="3">
        <f>IF(E220=0,"- - -",E216/E220*100)</f>
        <v>6.8559948863117519</v>
      </c>
      <c r="G216" s="2">
        <v>389</v>
      </c>
      <c r="H216" s="3">
        <f>IF(G220=0,"- - -",G216/G220*100)</f>
        <v>6.8078403920196013</v>
      </c>
      <c r="I216" s="26">
        <f t="shared" si="13"/>
        <v>8717</v>
      </c>
      <c r="J216" s="29">
        <f>IF(I220=0,"- - -",I216/I220*100)</f>
        <v>6.8651849985036302</v>
      </c>
      <c r="M216" s="69"/>
    </row>
    <row r="217" spans="1:13" x14ac:dyDescent="0.3">
      <c r="A217" s="60" t="s">
        <v>39</v>
      </c>
      <c r="B217" s="62" t="s">
        <v>41</v>
      </c>
      <c r="C217" s="9">
        <v>134</v>
      </c>
      <c r="D217" s="3">
        <f>IF(C220=0,"- - -",C217/C220*100)</f>
        <v>1.1404255319148937</v>
      </c>
      <c r="E217" s="2">
        <v>952</v>
      </c>
      <c r="F217" s="3">
        <f>IF(E220=0,"- - -",E217/E220*100)</f>
        <v>0.86932700210026492</v>
      </c>
      <c r="G217" s="2">
        <v>43</v>
      </c>
      <c r="H217" s="3">
        <f>IF(G220=0,"- - -",G217/G220*100)</f>
        <v>0.75253762688134407</v>
      </c>
      <c r="I217" s="26">
        <f t="shared" si="13"/>
        <v>1129</v>
      </c>
      <c r="J217" s="29">
        <f>IF(I220=0,"- - -",I217/I220*100)</f>
        <v>0.88915841038322807</v>
      </c>
      <c r="M217" s="69"/>
    </row>
    <row r="218" spans="1:13" x14ac:dyDescent="0.3">
      <c r="A218" s="61" t="s">
        <v>40</v>
      </c>
      <c r="B218" s="62" t="s">
        <v>41</v>
      </c>
      <c r="C218" s="10">
        <v>17</v>
      </c>
      <c r="D218" s="7">
        <f>IF(C220=0,"- - -",C218/C220*100)</f>
        <v>0.14468085106382977</v>
      </c>
      <c r="E218" s="6">
        <v>65</v>
      </c>
      <c r="F218" s="7">
        <f>IF(E220=0,"- - -",E218/E220*100)</f>
        <v>5.9355310017350019E-2</v>
      </c>
      <c r="G218" s="6">
        <v>5</v>
      </c>
      <c r="H218" s="7">
        <f>IF(G220=0,"- - -",G218/G220*100)</f>
        <v>8.7504375218760935E-2</v>
      </c>
      <c r="I218" s="26">
        <f t="shared" si="13"/>
        <v>87</v>
      </c>
      <c r="J218" s="29">
        <f>IF(I220=0,"- - -",I218/I220*100)</f>
        <v>6.8517964307653528E-2</v>
      </c>
      <c r="M218" s="69"/>
    </row>
    <row r="219" spans="1:13" ht="15" thickBot="1" x14ac:dyDescent="0.35">
      <c r="A219" s="61" t="s">
        <v>127</v>
      </c>
      <c r="B219" s="62"/>
      <c r="C219" s="10">
        <v>0</v>
      </c>
      <c r="D219" s="7">
        <f>IF(C220=0,"- - -",C219/C220*100)</f>
        <v>0</v>
      </c>
      <c r="E219" s="6">
        <v>0</v>
      </c>
      <c r="F219" s="7">
        <f>IF(E220=0,"- - -",E219/E220*100)</f>
        <v>0</v>
      </c>
      <c r="G219" s="6">
        <v>0</v>
      </c>
      <c r="H219" s="7">
        <f>IF(G220=0,"- - -",G219/G220*100)</f>
        <v>0</v>
      </c>
      <c r="I219" s="26">
        <f t="shared" si="13"/>
        <v>0</v>
      </c>
      <c r="J219" s="29">
        <f>IF(I220=0,"- - -",I219/I220*100)</f>
        <v>0</v>
      </c>
      <c r="M219" s="69"/>
    </row>
    <row r="220" spans="1:13" x14ac:dyDescent="0.3">
      <c r="A220" s="161" t="s">
        <v>153</v>
      </c>
      <c r="B220" s="162"/>
      <c r="C220" s="14">
        <f>SUM(C208:C219)</f>
        <v>11750</v>
      </c>
      <c r="D220" s="15">
        <f>IF(C220=0,"- - -",C220/C220*100)</f>
        <v>100</v>
      </c>
      <c r="E220" s="16">
        <f>SUM(E208:E219)</f>
        <v>109510</v>
      </c>
      <c r="F220" s="15">
        <f>IF(E220=0,"- - -",E220/E220*100)</f>
        <v>100</v>
      </c>
      <c r="G220" s="16">
        <f>SUM(G208:G219)</f>
        <v>5714</v>
      </c>
      <c r="H220" s="15">
        <f>IF(G220=0,"- - -",G220/G220*100)</f>
        <v>100</v>
      </c>
      <c r="I220" s="22">
        <f>SUM(I208:I219)</f>
        <v>126974</v>
      </c>
      <c r="J220" s="23">
        <f>IF(I220=0,"- - -",I220/I220*100)</f>
        <v>100</v>
      </c>
      <c r="M220" s="69"/>
    </row>
    <row r="221" spans="1:13" ht="15" thickBot="1" x14ac:dyDescent="0.35">
      <c r="A221" s="163" t="s">
        <v>613</v>
      </c>
      <c r="B221" s="164"/>
      <c r="C221" s="18">
        <f>IF($I220=0,"- - -",C220/$I220*100)</f>
        <v>9.2538629955738969</v>
      </c>
      <c r="D221" s="19"/>
      <c r="E221" s="20">
        <f>IF($I220=0,"- - -",E220/$I220*100)</f>
        <v>86.246003118748717</v>
      </c>
      <c r="F221" s="19"/>
      <c r="G221" s="20">
        <f>IF($I220=0,"- - -",G220/$I220*100)</f>
        <v>4.5001338856773829</v>
      </c>
      <c r="H221" s="19"/>
      <c r="I221" s="24">
        <f>IF($I220=0,"- - -",I220/$I220*100)</f>
        <v>100</v>
      </c>
      <c r="J221" s="25"/>
    </row>
    <row r="224" spans="1:13" x14ac:dyDescent="0.3">
      <c r="A224" s="49" t="s">
        <v>446</v>
      </c>
      <c r="L224" s="48"/>
    </row>
    <row r="225" spans="1:13" ht="15" thickBot="1" x14ac:dyDescent="0.35"/>
    <row r="226" spans="1:13" ht="14.4" customHeight="1" x14ac:dyDescent="0.3">
      <c r="A226" s="157" t="s">
        <v>436</v>
      </c>
      <c r="B226" s="158"/>
      <c r="C226" s="32" t="s">
        <v>429</v>
      </c>
      <c r="D226" s="33"/>
      <c r="E226" s="33" t="s">
        <v>363</v>
      </c>
      <c r="F226" s="33"/>
      <c r="G226" s="33" t="s">
        <v>559</v>
      </c>
      <c r="H226" s="33"/>
      <c r="I226" s="35" t="s">
        <v>153</v>
      </c>
      <c r="J226" s="36"/>
    </row>
    <row r="227" spans="1:13" ht="15" thickBot="1" x14ac:dyDescent="0.35">
      <c r="A227" s="159"/>
      <c r="B227" s="160"/>
      <c r="C227" s="37" t="s">
        <v>154</v>
      </c>
      <c r="D227" s="38" t="s">
        <v>0</v>
      </c>
      <c r="E227" s="39" t="s">
        <v>154</v>
      </c>
      <c r="F227" s="38" t="s">
        <v>0</v>
      </c>
      <c r="G227" s="39" t="s">
        <v>154</v>
      </c>
      <c r="H227" s="38" t="s">
        <v>0</v>
      </c>
      <c r="I227" s="41" t="s">
        <v>154</v>
      </c>
      <c r="J227" s="42" t="s">
        <v>0</v>
      </c>
    </row>
    <row r="228" spans="1:13" x14ac:dyDescent="0.3">
      <c r="A228" s="59" t="s">
        <v>42</v>
      </c>
      <c r="B228" s="62" t="s">
        <v>41</v>
      </c>
      <c r="C228" s="8">
        <v>60</v>
      </c>
      <c r="D228" s="5">
        <f>IF(C240=0,"- - -",C228/C240*100)</f>
        <v>7.2565429829229353E-2</v>
      </c>
      <c r="E228" s="4">
        <v>62</v>
      </c>
      <c r="F228" s="5">
        <f>IF(E240=0,"- - -",E228/E240*100)</f>
        <v>0.1447380707815856</v>
      </c>
      <c r="G228" s="4">
        <v>10</v>
      </c>
      <c r="H228" s="5">
        <f>IF(G240=0,"- - -",G228/G240*100)</f>
        <v>0.68775790921595592</v>
      </c>
      <c r="I228" s="26">
        <f>C228+E228+G228</f>
        <v>132</v>
      </c>
      <c r="J228" s="27">
        <f>IF(I240=0,"- - -",I228/I240*100)</f>
        <v>0.10395829067368122</v>
      </c>
      <c r="M228" s="69"/>
    </row>
    <row r="229" spans="1:13" x14ac:dyDescent="0.3">
      <c r="A229" s="60" t="s">
        <v>31</v>
      </c>
      <c r="B229" s="62" t="s">
        <v>41</v>
      </c>
      <c r="C229" s="9">
        <v>268</v>
      </c>
      <c r="D229" s="3">
        <f>IF(C240=0,"- - -",C229/C240*100)</f>
        <v>0.32412558657055779</v>
      </c>
      <c r="E229" s="2">
        <v>253</v>
      </c>
      <c r="F229" s="3">
        <f>IF(E240=0,"- - -",E229/E240*100)</f>
        <v>0.5906247081893734</v>
      </c>
      <c r="G229" s="2">
        <v>16</v>
      </c>
      <c r="H229" s="3">
        <f>IF(G240=0,"- - -",G229/G240*100)</f>
        <v>1.1004126547455295</v>
      </c>
      <c r="I229" s="26">
        <f t="shared" ref="I229:I239" si="14">C229+E229+G229</f>
        <v>537</v>
      </c>
      <c r="J229" s="29">
        <f>IF(I240=0,"- - -",I229/I240*100)</f>
        <v>0.42292122796793047</v>
      </c>
      <c r="M229" s="69"/>
    </row>
    <row r="230" spans="1:13" x14ac:dyDescent="0.3">
      <c r="A230" s="60" t="s">
        <v>32</v>
      </c>
      <c r="B230" s="62" t="s">
        <v>41</v>
      </c>
      <c r="C230" s="9">
        <v>481</v>
      </c>
      <c r="D230" s="3">
        <f>IF(C240=0,"- - -",C230/C240*100)</f>
        <v>0.58173286246432199</v>
      </c>
      <c r="E230" s="2">
        <v>335</v>
      </c>
      <c r="F230" s="3">
        <f>IF(E240=0,"- - -",E230/E240*100)</f>
        <v>0.78205247922308341</v>
      </c>
      <c r="G230" s="2">
        <v>21</v>
      </c>
      <c r="H230" s="3">
        <f>IF(G240=0,"- - -",G230/G240*100)</f>
        <v>1.4442916093535076</v>
      </c>
      <c r="I230" s="26">
        <f t="shared" si="14"/>
        <v>837</v>
      </c>
      <c r="J230" s="29">
        <f>IF(I240=0,"- - -",I230/I240*100)</f>
        <v>0.65919007040811506</v>
      </c>
      <c r="M230" s="69"/>
    </row>
    <row r="231" spans="1:13" x14ac:dyDescent="0.3">
      <c r="A231" s="60" t="s">
        <v>35</v>
      </c>
      <c r="B231" s="62" t="s">
        <v>41</v>
      </c>
      <c r="C231" s="9">
        <v>999</v>
      </c>
      <c r="D231" s="3">
        <f>IF(C240=0,"- - -",C231/C240*100)</f>
        <v>1.2082144066566687</v>
      </c>
      <c r="E231" s="2">
        <v>734</v>
      </c>
      <c r="F231" s="3">
        <f>IF(E240=0,"- - -",E231/E240*100)</f>
        <v>1.713511999252965</v>
      </c>
      <c r="G231" s="2">
        <v>46</v>
      </c>
      <c r="H231" s="3">
        <f>IF(G240=0,"- - -",G231/G240*100)</f>
        <v>3.1636863823933976</v>
      </c>
      <c r="I231" s="26">
        <f t="shared" si="14"/>
        <v>1779</v>
      </c>
      <c r="J231" s="29">
        <f>IF(I240=0,"- - -",I231/I240*100)</f>
        <v>1.4010742356702945</v>
      </c>
      <c r="M231" s="69"/>
    </row>
    <row r="232" spans="1:13" x14ac:dyDescent="0.3">
      <c r="A232" s="60" t="s">
        <v>33</v>
      </c>
      <c r="B232" s="62" t="s">
        <v>41</v>
      </c>
      <c r="C232" s="9">
        <v>3538</v>
      </c>
      <c r="D232" s="3">
        <f>IF(C240=0,"- - -",C232/C240*100)</f>
        <v>4.2789415122635583</v>
      </c>
      <c r="E232" s="2">
        <v>2214</v>
      </c>
      <c r="F232" s="3">
        <f>IF(E240=0,"- - -",E232/E240*100)</f>
        <v>5.1685498179101685</v>
      </c>
      <c r="G232" s="2">
        <v>107</v>
      </c>
      <c r="H232" s="3">
        <f>IF(G240=0,"- - -",G232/G240*100)</f>
        <v>7.3590096286107283</v>
      </c>
      <c r="I232" s="26">
        <f t="shared" si="14"/>
        <v>5859</v>
      </c>
      <c r="J232" s="29">
        <f>IF(I240=0,"- - -",I232/I240*100)</f>
        <v>4.614330492856805</v>
      </c>
      <c r="M232" s="69"/>
    </row>
    <row r="233" spans="1:13" x14ac:dyDescent="0.3">
      <c r="A233" s="60" t="s">
        <v>34</v>
      </c>
      <c r="B233" s="62" t="s">
        <v>41</v>
      </c>
      <c r="C233" s="9">
        <v>15055</v>
      </c>
      <c r="D233" s="3">
        <f>IF(C240=0,"- - -",C233/C240*100)</f>
        <v>18.207875767984135</v>
      </c>
      <c r="E233" s="2">
        <v>8151</v>
      </c>
      <c r="F233" s="3">
        <f>IF(E240=0,"- - -",E233/E240*100)</f>
        <v>19.028387337753291</v>
      </c>
      <c r="G233" s="2">
        <v>325</v>
      </c>
      <c r="H233" s="3">
        <f>IF(G240=0,"- - -",G233/G240*100)</f>
        <v>22.35213204951857</v>
      </c>
      <c r="I233" s="26">
        <f t="shared" si="14"/>
        <v>23531</v>
      </c>
      <c r="J233" s="29">
        <f>IF(I240=0,"- - -",I233/I240*100)</f>
        <v>18.532140438199946</v>
      </c>
      <c r="M233" s="69"/>
    </row>
    <row r="234" spans="1:13" x14ac:dyDescent="0.3">
      <c r="A234" s="60" t="s">
        <v>36</v>
      </c>
      <c r="B234" s="62" t="s">
        <v>41</v>
      </c>
      <c r="C234" s="9">
        <v>32392</v>
      </c>
      <c r="D234" s="3">
        <f>IF(C240=0,"- - -",C234/C240*100)</f>
        <v>39.175656717139958</v>
      </c>
      <c r="E234" s="2">
        <v>16686</v>
      </c>
      <c r="F234" s="3">
        <f>IF(E240=0,"- - -",E234/E240*100)</f>
        <v>38.953216920347373</v>
      </c>
      <c r="G234" s="2">
        <v>528</v>
      </c>
      <c r="H234" s="3">
        <f>IF(G240=0,"- - -",G234/G240*100)</f>
        <v>36.313617606602477</v>
      </c>
      <c r="I234" s="26">
        <f t="shared" si="14"/>
        <v>49606</v>
      </c>
      <c r="J234" s="29">
        <f>IF(I240=0,"- - -",I234/I240*100)</f>
        <v>39.06784066029266</v>
      </c>
      <c r="M234" s="69"/>
    </row>
    <row r="235" spans="1:13" x14ac:dyDescent="0.3">
      <c r="A235" s="60" t="s">
        <v>37</v>
      </c>
      <c r="B235" s="62" t="s">
        <v>41</v>
      </c>
      <c r="C235" s="9">
        <v>23201</v>
      </c>
      <c r="D235" s="3">
        <f>IF(C240=0,"- - -",C235/C240*100)</f>
        <v>28.059842291132504</v>
      </c>
      <c r="E235" s="2">
        <v>11229</v>
      </c>
      <c r="F235" s="3">
        <f>IF(E240=0,"- - -",E235/E240*100)</f>
        <v>26.213932206555235</v>
      </c>
      <c r="G235" s="2">
        <v>330</v>
      </c>
      <c r="H235" s="3">
        <f>IF(G240=0,"- - -",G235/G240*100)</f>
        <v>22.696011004126547</v>
      </c>
      <c r="I235" s="26">
        <f t="shared" si="14"/>
        <v>34760</v>
      </c>
      <c r="J235" s="29">
        <f>IF(I240=0,"- - -",I235/I240*100)</f>
        <v>27.375683210736057</v>
      </c>
      <c r="M235" s="69"/>
    </row>
    <row r="236" spans="1:13" x14ac:dyDescent="0.3">
      <c r="A236" s="60" t="s">
        <v>38</v>
      </c>
      <c r="B236" s="62" t="s">
        <v>41</v>
      </c>
      <c r="C236" s="9">
        <v>5878</v>
      </c>
      <c r="D236" s="3">
        <f>IF(C240=0,"- - -",C236/C240*100)</f>
        <v>7.1089932756035017</v>
      </c>
      <c r="E236" s="2">
        <v>2774</v>
      </c>
      <c r="F236" s="3">
        <f>IF(E240=0,"- - -",E236/E240*100)</f>
        <v>6.4758614249696516</v>
      </c>
      <c r="G236" s="2">
        <v>65</v>
      </c>
      <c r="H236" s="3">
        <f>IF(G240=0,"- - -",G236/G240*100)</f>
        <v>4.4704264099037143</v>
      </c>
      <c r="I236" s="26">
        <f t="shared" si="14"/>
        <v>8717</v>
      </c>
      <c r="J236" s="29">
        <f>IF(I240=0,"- - -",I236/I240*100)</f>
        <v>6.8651849985036302</v>
      </c>
      <c r="M236" s="69"/>
    </row>
    <row r="237" spans="1:13" x14ac:dyDescent="0.3">
      <c r="A237" s="60" t="s">
        <v>39</v>
      </c>
      <c r="B237" s="62" t="s">
        <v>41</v>
      </c>
      <c r="C237" s="9">
        <v>753</v>
      </c>
      <c r="D237" s="3">
        <f>IF(C240=0,"- - -",C237/C240*100)</f>
        <v>0.91069614435682844</v>
      </c>
      <c r="E237" s="2">
        <v>370</v>
      </c>
      <c r="F237" s="3">
        <f>IF(E240=0,"- - -",E237/E240*100)</f>
        <v>0.86375945466430104</v>
      </c>
      <c r="G237" s="2">
        <v>6</v>
      </c>
      <c r="H237" s="3">
        <f>IF(G240=0,"- - -",G237/G240*100)</f>
        <v>0.41265474552957354</v>
      </c>
      <c r="I237" s="26">
        <f t="shared" si="14"/>
        <v>1129</v>
      </c>
      <c r="J237" s="29">
        <f>IF(I240=0,"- - -",I237/I240*100)</f>
        <v>0.88915841038322807</v>
      </c>
      <c r="M237" s="69"/>
    </row>
    <row r="238" spans="1:13" x14ac:dyDescent="0.3">
      <c r="A238" s="61" t="s">
        <v>40</v>
      </c>
      <c r="B238" s="62" t="s">
        <v>41</v>
      </c>
      <c r="C238" s="10">
        <v>59</v>
      </c>
      <c r="D238" s="7">
        <f>IF(C240=0,"- - -",C238/C240*100)</f>
        <v>7.13560059987422E-2</v>
      </c>
      <c r="E238" s="6">
        <v>28</v>
      </c>
      <c r="F238" s="7">
        <f>IF(E240=0,"- - -",E238/E240*100)</f>
        <v>6.5365580352974142E-2</v>
      </c>
      <c r="G238" s="6">
        <v>0</v>
      </c>
      <c r="H238" s="7">
        <f>IF(G240=0,"- - -",G238/G240*100)</f>
        <v>0</v>
      </c>
      <c r="I238" s="26">
        <f t="shared" si="14"/>
        <v>87</v>
      </c>
      <c r="J238" s="29">
        <f>IF(I240=0,"- - -",I238/I240*100)</f>
        <v>6.8517964307653528E-2</v>
      </c>
      <c r="M238" s="69"/>
    </row>
    <row r="239" spans="1:13" ht="15" thickBot="1" x14ac:dyDescent="0.35">
      <c r="A239" s="61" t="s">
        <v>127</v>
      </c>
      <c r="B239" s="62"/>
      <c r="C239" s="10">
        <v>0</v>
      </c>
      <c r="D239" s="7">
        <f>IF(C240=0,"- - -",C239/C240*100)</f>
        <v>0</v>
      </c>
      <c r="E239" s="6">
        <v>0</v>
      </c>
      <c r="F239" s="7">
        <f>IF(E240=0,"- - -",E239/E240*100)</f>
        <v>0</v>
      </c>
      <c r="G239" s="6">
        <v>0</v>
      </c>
      <c r="H239" s="7">
        <f>IF(G240=0,"- - -",G239/G240*100)</f>
        <v>0</v>
      </c>
      <c r="I239" s="26">
        <f t="shared" si="14"/>
        <v>0</v>
      </c>
      <c r="J239" s="29">
        <f>IF(I240=0,"- - -",I239/I240*100)</f>
        <v>0</v>
      </c>
      <c r="M239" s="69"/>
    </row>
    <row r="240" spans="1:13" x14ac:dyDescent="0.3">
      <c r="A240" s="161" t="s">
        <v>153</v>
      </c>
      <c r="B240" s="162"/>
      <c r="C240" s="14">
        <f>SUM(C228:C239)</f>
        <v>82684</v>
      </c>
      <c r="D240" s="15">
        <f>IF(C240=0,"- - -",C240/C240*100)</f>
        <v>100</v>
      </c>
      <c r="E240" s="16">
        <f>SUM(E228:E239)</f>
        <v>42836</v>
      </c>
      <c r="F240" s="15">
        <f>IF(E240=0,"- - -",E240/E240*100)</f>
        <v>100</v>
      </c>
      <c r="G240" s="16">
        <f>SUM(G228:G239)</f>
        <v>1454</v>
      </c>
      <c r="H240" s="15">
        <f>IF(G240=0,"- - -",G240/G240*100)</f>
        <v>100</v>
      </c>
      <c r="I240" s="22">
        <f>SUM(I228:I239)</f>
        <v>126974</v>
      </c>
      <c r="J240" s="23">
        <f>IF(I240=0,"- - -",I240/I240*100)</f>
        <v>100</v>
      </c>
      <c r="M240" s="69"/>
    </row>
    <row r="241" spans="1:13" ht="15" thickBot="1" x14ac:dyDescent="0.35">
      <c r="A241" s="163" t="s">
        <v>612</v>
      </c>
      <c r="B241" s="164"/>
      <c r="C241" s="18">
        <f>IF($I240=0,"- - -",C240/$I240*100)</f>
        <v>65.118843227747419</v>
      </c>
      <c r="D241" s="19"/>
      <c r="E241" s="20">
        <f>IF($I240=0,"- - -",E240/$I240*100)</f>
        <v>33.736040449225825</v>
      </c>
      <c r="F241" s="19"/>
      <c r="G241" s="20">
        <f>IF($I240=0,"- - -",G240/$I240*100)</f>
        <v>1.1451163230267614</v>
      </c>
      <c r="H241" s="19"/>
      <c r="I241" s="24">
        <f>IF($I240=0,"- - -",I240/$I240*100)</f>
        <v>100</v>
      </c>
      <c r="J241" s="25"/>
    </row>
    <row r="242" spans="1:13" x14ac:dyDescent="0.3">
      <c r="A242" s="63"/>
    </row>
    <row r="244" spans="1:13" x14ac:dyDescent="0.3">
      <c r="A244" s="49" t="s">
        <v>447</v>
      </c>
      <c r="J244" s="48"/>
      <c r="L244" s="48"/>
    </row>
    <row r="245" spans="1:13" ht="15" thickBot="1" x14ac:dyDescent="0.35"/>
    <row r="246" spans="1:13" ht="14.4" customHeight="1" x14ac:dyDescent="0.3">
      <c r="A246" s="157" t="s">
        <v>436</v>
      </c>
      <c r="B246" s="158"/>
      <c r="C246" s="32" t="s">
        <v>430</v>
      </c>
      <c r="D246" s="33"/>
      <c r="E246" s="33" t="s">
        <v>431</v>
      </c>
      <c r="F246" s="33"/>
      <c r="G246" s="33" t="s">
        <v>559</v>
      </c>
      <c r="H246" s="33"/>
      <c r="I246" s="35" t="s">
        <v>153</v>
      </c>
      <c r="J246" s="36"/>
    </row>
    <row r="247" spans="1:13" ht="15" thickBot="1" x14ac:dyDescent="0.35">
      <c r="A247" s="159"/>
      <c r="B247" s="160"/>
      <c r="C247" s="37" t="s">
        <v>154</v>
      </c>
      <c r="D247" s="38" t="s">
        <v>0</v>
      </c>
      <c r="E247" s="39" t="s">
        <v>154</v>
      </c>
      <c r="F247" s="38" t="s">
        <v>0</v>
      </c>
      <c r="G247" s="39" t="s">
        <v>154</v>
      </c>
      <c r="H247" s="38" t="s">
        <v>0</v>
      </c>
      <c r="I247" s="41" t="s">
        <v>154</v>
      </c>
      <c r="J247" s="42" t="s">
        <v>0</v>
      </c>
    </row>
    <row r="248" spans="1:13" x14ac:dyDescent="0.3">
      <c r="A248" s="59" t="s">
        <v>42</v>
      </c>
      <c r="B248" s="62" t="s">
        <v>41</v>
      </c>
      <c r="C248" s="8">
        <v>43</v>
      </c>
      <c r="D248" s="5">
        <f>IF(C260=0,"- - -",C248/C260*100)</f>
        <v>0.14190482476404198</v>
      </c>
      <c r="E248" s="4">
        <v>77</v>
      </c>
      <c r="F248" s="5">
        <f>IF(E260=0,"- - -",E248/E260*100)</f>
        <v>8.1287080632561279E-2</v>
      </c>
      <c r="G248" s="4">
        <v>12</v>
      </c>
      <c r="H248" s="5">
        <f>IF(G260=0,"- - -",G248/G260*100)</f>
        <v>0.61664953751284679</v>
      </c>
      <c r="I248" s="26">
        <f>C248+E248+G248</f>
        <v>132</v>
      </c>
      <c r="J248" s="27">
        <f>IF(I260=0,"- - -",I248/I260*100)</f>
        <v>0.10395829067368122</v>
      </c>
      <c r="M248" s="69"/>
    </row>
    <row r="249" spans="1:13" x14ac:dyDescent="0.3">
      <c r="A249" s="60" t="s">
        <v>31</v>
      </c>
      <c r="B249" s="62" t="s">
        <v>41</v>
      </c>
      <c r="C249" s="9">
        <v>113</v>
      </c>
      <c r="D249" s="3">
        <f>IF(C260=0,"- - -",C249/C260*100)</f>
        <v>0.37291267903108705</v>
      </c>
      <c r="E249" s="2">
        <v>407</v>
      </c>
      <c r="F249" s="3">
        <f>IF(E260=0,"- - -",E249/E260*100)</f>
        <v>0.42966028334353823</v>
      </c>
      <c r="G249" s="2">
        <v>17</v>
      </c>
      <c r="H249" s="3">
        <f>IF(G260=0,"- - -",G249/G260*100)</f>
        <v>0.87358684480986626</v>
      </c>
      <c r="I249" s="26">
        <f t="shared" ref="I249:I259" si="15">C249+E249+G249</f>
        <v>537</v>
      </c>
      <c r="J249" s="29">
        <f>IF(I260=0,"- - -",I249/I260*100)</f>
        <v>0.42292122796793047</v>
      </c>
      <c r="M249" s="69"/>
    </row>
    <row r="250" spans="1:13" x14ac:dyDescent="0.3">
      <c r="A250" s="60" t="s">
        <v>32</v>
      </c>
      <c r="B250" s="62" t="s">
        <v>41</v>
      </c>
      <c r="C250" s="9">
        <v>67</v>
      </c>
      <c r="D250" s="3">
        <f>IF(C260=0,"- - -",C250/C260*100)</f>
        <v>0.22110751765560027</v>
      </c>
      <c r="E250" s="2">
        <v>748</v>
      </c>
      <c r="F250" s="3">
        <f>IF(E260=0,"- - -",E250/E260*100)</f>
        <v>0.78964592614488105</v>
      </c>
      <c r="G250" s="2">
        <v>22</v>
      </c>
      <c r="H250" s="3">
        <f>IF(G260=0,"- - -",G250/G260*100)</f>
        <v>1.1305241521068858</v>
      </c>
      <c r="I250" s="26">
        <f t="shared" si="15"/>
        <v>837</v>
      </c>
      <c r="J250" s="29">
        <f>IF(I260=0,"- - -",I250/I260*100)</f>
        <v>0.65919007040811506</v>
      </c>
      <c r="M250" s="69"/>
    </row>
    <row r="251" spans="1:13" x14ac:dyDescent="0.3">
      <c r="A251" s="60" t="s">
        <v>35</v>
      </c>
      <c r="B251" s="62" t="s">
        <v>41</v>
      </c>
      <c r="C251" s="9">
        <v>231</v>
      </c>
      <c r="D251" s="3">
        <f>IF(C260=0,"- - -",C251/C260*100)</f>
        <v>0.7623259190812488</v>
      </c>
      <c r="E251" s="2">
        <v>1497</v>
      </c>
      <c r="F251" s="3">
        <f>IF(E260=0,"- - -",E251/E260*100)</f>
        <v>1.5803475286616135</v>
      </c>
      <c r="G251" s="2">
        <v>51</v>
      </c>
      <c r="H251" s="3">
        <f>IF(G260=0,"- - -",G251/G260*100)</f>
        <v>2.6207605344295994</v>
      </c>
      <c r="I251" s="26">
        <f t="shared" si="15"/>
        <v>1779</v>
      </c>
      <c r="J251" s="29">
        <f>IF(I260=0,"- - -",I251/I260*100)</f>
        <v>1.4010742356702945</v>
      </c>
      <c r="M251" s="69"/>
    </row>
    <row r="252" spans="1:13" x14ac:dyDescent="0.3">
      <c r="A252" s="60" t="s">
        <v>33</v>
      </c>
      <c r="B252" s="62" t="s">
        <v>41</v>
      </c>
      <c r="C252" s="9">
        <v>1073</v>
      </c>
      <c r="D252" s="3">
        <f>IF(C260=0,"- - -",C252/C260*100)</f>
        <v>3.5410203946934198</v>
      </c>
      <c r="E252" s="2">
        <v>4660</v>
      </c>
      <c r="F252" s="3">
        <f>IF(E260=0,"- - -",E252/E260*100)</f>
        <v>4.9194518928277349</v>
      </c>
      <c r="G252" s="2">
        <v>126</v>
      </c>
      <c r="H252" s="3">
        <f>IF(G260=0,"- - -",G252/G260*100)</f>
        <v>6.4748201438848918</v>
      </c>
      <c r="I252" s="26">
        <f t="shared" si="15"/>
        <v>5859</v>
      </c>
      <c r="J252" s="29">
        <f>IF(I260=0,"- - -",I252/I260*100)</f>
        <v>4.614330492856805</v>
      </c>
      <c r="M252" s="69"/>
    </row>
    <row r="253" spans="1:13" x14ac:dyDescent="0.3">
      <c r="A253" s="60" t="s">
        <v>34</v>
      </c>
      <c r="B253" s="62" t="s">
        <v>41</v>
      </c>
      <c r="C253" s="9">
        <v>4634</v>
      </c>
      <c r="D253" s="3">
        <f>IF(C260=0,"- - -",C253/C260*100)</f>
        <v>15.292719952478384</v>
      </c>
      <c r="E253" s="2">
        <v>18462</v>
      </c>
      <c r="F253" s="3">
        <f>IF(E260=0,"- - -",E253/E260*100)</f>
        <v>19.489897177121382</v>
      </c>
      <c r="G253" s="2">
        <v>435</v>
      </c>
      <c r="H253" s="3">
        <f>IF(G260=0,"- - -",G253/G260*100)</f>
        <v>22.353545734840701</v>
      </c>
      <c r="I253" s="26">
        <f t="shared" si="15"/>
        <v>23531</v>
      </c>
      <c r="J253" s="29">
        <f>IF(I260=0,"- - -",I253/I260*100)</f>
        <v>18.532140438199946</v>
      </c>
      <c r="M253" s="69"/>
    </row>
    <row r="254" spans="1:13" x14ac:dyDescent="0.3">
      <c r="A254" s="60" t="s">
        <v>36</v>
      </c>
      <c r="B254" s="62" t="s">
        <v>41</v>
      </c>
      <c r="C254" s="9">
        <v>11295</v>
      </c>
      <c r="D254" s="3">
        <f>IF(C260=0,"- - -",C254/C260*100)</f>
        <v>37.274767342089632</v>
      </c>
      <c r="E254" s="2">
        <v>37584</v>
      </c>
      <c r="F254" s="3">
        <f>IF(E260=0,"- - -",E254/E260*100)</f>
        <v>39.676540759664718</v>
      </c>
      <c r="G254" s="2">
        <v>727</v>
      </c>
      <c r="H254" s="3">
        <f>IF(G260=0,"- - -",G254/G260*100)</f>
        <v>37.358684480986639</v>
      </c>
      <c r="I254" s="26">
        <f t="shared" si="15"/>
        <v>49606</v>
      </c>
      <c r="J254" s="29">
        <f>IF(I260=0,"- - -",I254/I260*100)</f>
        <v>39.06784066029266</v>
      </c>
      <c r="M254" s="69"/>
    </row>
    <row r="255" spans="1:13" x14ac:dyDescent="0.3">
      <c r="A255" s="60" t="s">
        <v>37</v>
      </c>
      <c r="B255" s="62" t="s">
        <v>41</v>
      </c>
      <c r="C255" s="9">
        <v>9515</v>
      </c>
      <c r="D255" s="3">
        <f>IF(C260=0,"- - -",C255/C260*100)</f>
        <v>31.400567619299057</v>
      </c>
      <c r="E255" s="2">
        <v>24784</v>
      </c>
      <c r="F255" s="3">
        <f>IF(E260=0,"- - -",E255/E260*100)</f>
        <v>26.163883199966222</v>
      </c>
      <c r="G255" s="2">
        <v>461</v>
      </c>
      <c r="H255" s="3">
        <f>IF(G260=0,"- - -",G255/G260*100)</f>
        <v>23.6896197327852</v>
      </c>
      <c r="I255" s="26">
        <f t="shared" si="15"/>
        <v>34760</v>
      </c>
      <c r="J255" s="29">
        <f>IF(I260=0,"- - -",I255/I260*100)</f>
        <v>27.375683210736057</v>
      </c>
      <c r="M255" s="69"/>
    </row>
    <row r="256" spans="1:13" x14ac:dyDescent="0.3">
      <c r="A256" s="60" t="s">
        <v>38</v>
      </c>
      <c r="B256" s="62" t="s">
        <v>41</v>
      </c>
      <c r="C256" s="9">
        <v>2877</v>
      </c>
      <c r="D256" s="3">
        <f>IF(C260=0,"- - -",C256/C260*100)</f>
        <v>9.4944228103755517</v>
      </c>
      <c r="E256" s="2">
        <v>5758</v>
      </c>
      <c r="F256" s="3">
        <f>IF(E260=0,"- - -",E256/E260*100)</f>
        <v>6.0785845491206212</v>
      </c>
      <c r="G256" s="2">
        <v>82</v>
      </c>
      <c r="H256" s="3">
        <f>IF(G260=0,"- - -",G256/G260*100)</f>
        <v>4.2137718396711206</v>
      </c>
      <c r="I256" s="26">
        <f t="shared" si="15"/>
        <v>8717</v>
      </c>
      <c r="J256" s="29">
        <f>IF(I260=0,"- - -",I256/I260*100)</f>
        <v>6.8651849985036302</v>
      </c>
      <c r="M256" s="69"/>
    </row>
    <row r="257" spans="1:13" x14ac:dyDescent="0.3">
      <c r="A257" s="60" t="s">
        <v>39</v>
      </c>
      <c r="B257" s="62" t="s">
        <v>41</v>
      </c>
      <c r="C257" s="9">
        <v>419</v>
      </c>
      <c r="D257" s="3">
        <f>IF(C260=0,"- - -",C257/C260*100)</f>
        <v>1.3827470133984556</v>
      </c>
      <c r="E257" s="2">
        <v>698</v>
      </c>
      <c r="F257" s="3">
        <f>IF(E260=0,"- - -",E257/E260*100)</f>
        <v>0.73686210755230874</v>
      </c>
      <c r="G257" s="2">
        <v>12</v>
      </c>
      <c r="H257" s="3">
        <f>IF(G260=0,"- - -",G257/G260*100)</f>
        <v>0.61664953751284679</v>
      </c>
      <c r="I257" s="26">
        <f t="shared" si="15"/>
        <v>1129</v>
      </c>
      <c r="J257" s="29">
        <f>IF(I260=0,"- - -",I257/I260*100)</f>
        <v>0.88915841038322807</v>
      </c>
      <c r="M257" s="69"/>
    </row>
    <row r="258" spans="1:13" x14ac:dyDescent="0.3">
      <c r="A258" s="61" t="s">
        <v>40</v>
      </c>
      <c r="B258" s="62" t="s">
        <v>41</v>
      </c>
      <c r="C258" s="10">
        <v>35</v>
      </c>
      <c r="D258" s="7">
        <f>IF(C260=0,"- - -",C258/C260*100)</f>
        <v>0.11550392713352255</v>
      </c>
      <c r="E258" s="6">
        <v>51</v>
      </c>
      <c r="F258" s="7">
        <f>IF(E260=0,"- - -",E258/E260*100)</f>
        <v>5.3839494964423702E-2</v>
      </c>
      <c r="G258" s="6">
        <v>1</v>
      </c>
      <c r="H258" s="7">
        <f>IF(G260=0,"- - -",G258/G260*100)</f>
        <v>5.1387461459403906E-2</v>
      </c>
      <c r="I258" s="26">
        <f t="shared" si="15"/>
        <v>87</v>
      </c>
      <c r="J258" s="29">
        <f>IF(I260=0,"- - -",I258/I260*100)</f>
        <v>6.8517964307653528E-2</v>
      </c>
      <c r="M258" s="69"/>
    </row>
    <row r="259" spans="1:13" ht="15" thickBot="1" x14ac:dyDescent="0.35">
      <c r="A259" s="75" t="s">
        <v>127</v>
      </c>
      <c r="B259" s="62"/>
      <c r="C259" s="10">
        <v>0</v>
      </c>
      <c r="D259" s="7">
        <f>IF(C260=0,"- - -",C259/C260*100)</f>
        <v>0</v>
      </c>
      <c r="E259" s="6">
        <v>0</v>
      </c>
      <c r="F259" s="7">
        <f>IF(E260=0,"- - -",E259/E260*100)</f>
        <v>0</v>
      </c>
      <c r="G259" s="6">
        <v>0</v>
      </c>
      <c r="H259" s="7">
        <f>IF(G260=0,"- - -",G259/G260*100)</f>
        <v>0</v>
      </c>
      <c r="I259" s="26">
        <f t="shared" si="15"/>
        <v>0</v>
      </c>
      <c r="J259" s="29">
        <f>IF(I260=0,"- - -",I259/I260*100)</f>
        <v>0</v>
      </c>
      <c r="M259" s="69"/>
    </row>
    <row r="260" spans="1:13" x14ac:dyDescent="0.3">
      <c r="A260" s="161" t="s">
        <v>153</v>
      </c>
      <c r="B260" s="162"/>
      <c r="C260" s="14">
        <f>SUM(C248:C259)</f>
        <v>30302</v>
      </c>
      <c r="D260" s="15">
        <f>IF(C260=0,"- - -",C260/C260*100)</f>
        <v>100</v>
      </c>
      <c r="E260" s="16">
        <f>SUM(E248:E259)</f>
        <v>94726</v>
      </c>
      <c r="F260" s="15">
        <f>IF(E260=0,"- - -",E260/E260*100)</f>
        <v>100</v>
      </c>
      <c r="G260" s="16">
        <f>SUM(G248:G259)</f>
        <v>1946</v>
      </c>
      <c r="H260" s="15">
        <f>IF(G260=0,"- - -",G260/G260*100)</f>
        <v>100</v>
      </c>
      <c r="I260" s="22">
        <f>SUM(I248:I259)</f>
        <v>126974</v>
      </c>
      <c r="J260" s="23">
        <f>IF(I260=0,"- - -",I260/I260*100)</f>
        <v>100</v>
      </c>
      <c r="M260" s="69"/>
    </row>
    <row r="261" spans="1:13" ht="15" thickBot="1" x14ac:dyDescent="0.35">
      <c r="A261" s="163" t="s">
        <v>611</v>
      </c>
      <c r="B261" s="164"/>
      <c r="C261" s="18">
        <f>IF($I260=0,"- - -",C260/$I260*100)</f>
        <v>23.864728212074912</v>
      </c>
      <c r="D261" s="19"/>
      <c r="E261" s="20">
        <f>IF($I260=0,"- - -",E260/$I260*100)</f>
        <v>74.602674563296418</v>
      </c>
      <c r="F261" s="19"/>
      <c r="G261" s="20">
        <f>IF($I260=0,"- - -",G260/$I260*100)</f>
        <v>1.5325972246286641</v>
      </c>
      <c r="H261" s="19"/>
      <c r="I261" s="24">
        <f>IF($I260=0,"- - -",I260/$I260*100)</f>
        <v>100</v>
      </c>
      <c r="J261" s="25"/>
    </row>
    <row r="264" spans="1:13" x14ac:dyDescent="0.3">
      <c r="A264" s="49" t="s">
        <v>448</v>
      </c>
      <c r="J264" s="48"/>
      <c r="L264" s="48"/>
    </row>
    <row r="265" spans="1:13" ht="15" thickBot="1" x14ac:dyDescent="0.35"/>
    <row r="266" spans="1:13" ht="14.4" customHeight="1" x14ac:dyDescent="0.3">
      <c r="A266" s="157" t="s">
        <v>436</v>
      </c>
      <c r="B266" s="158"/>
      <c r="C266" s="32" t="s">
        <v>323</v>
      </c>
      <c r="D266" s="33"/>
      <c r="E266" s="33" t="s">
        <v>324</v>
      </c>
      <c r="F266" s="33"/>
      <c r="G266" s="35" t="s">
        <v>153</v>
      </c>
      <c r="H266" s="36"/>
    </row>
    <row r="267" spans="1:13" ht="15" thickBot="1" x14ac:dyDescent="0.35">
      <c r="A267" s="159"/>
      <c r="B267" s="160"/>
      <c r="C267" s="37" t="s">
        <v>154</v>
      </c>
      <c r="D267" s="38" t="s">
        <v>0</v>
      </c>
      <c r="E267" s="39" t="s">
        <v>154</v>
      </c>
      <c r="F267" s="38" t="s">
        <v>0</v>
      </c>
      <c r="G267" s="41" t="s">
        <v>154</v>
      </c>
      <c r="H267" s="42" t="s">
        <v>0</v>
      </c>
    </row>
    <row r="268" spans="1:13" x14ac:dyDescent="0.3">
      <c r="A268" s="59" t="s">
        <v>42</v>
      </c>
      <c r="B268" s="62" t="s">
        <v>41</v>
      </c>
      <c r="C268" s="8">
        <v>79</v>
      </c>
      <c r="D268" s="5">
        <f>IF(C280=0,"- - -",C268/C280*100)</f>
        <v>15.768463073852296</v>
      </c>
      <c r="E268" s="4">
        <v>53</v>
      </c>
      <c r="F268" s="5">
        <f>IF(E280=0,"- - -",E268/E280*100)</f>
        <v>4.1906177603124775E-2</v>
      </c>
      <c r="G268" s="26">
        <f>C268+E268</f>
        <v>132</v>
      </c>
      <c r="H268" s="27">
        <f>IF(G280=0,"- - -",G268/G280*100)</f>
        <v>0.10395829067368122</v>
      </c>
      <c r="K268" s="69"/>
    </row>
    <row r="269" spans="1:13" x14ac:dyDescent="0.3">
      <c r="A269" s="60" t="s">
        <v>31</v>
      </c>
      <c r="B269" s="62" t="s">
        <v>41</v>
      </c>
      <c r="C269" s="9">
        <v>152</v>
      </c>
      <c r="D269" s="3">
        <f>IF(C280=0,"- - -",C269/C280*100)</f>
        <v>30.339321357285431</v>
      </c>
      <c r="E269" s="2">
        <v>385</v>
      </c>
      <c r="F269" s="3">
        <f>IF(E280=0,"- - -",E269/E280*100)</f>
        <v>0.30441279956986866</v>
      </c>
      <c r="G269" s="26">
        <f t="shared" ref="G269:G279" si="16">C269+E269</f>
        <v>537</v>
      </c>
      <c r="H269" s="29">
        <f>IF(G280=0,"- - -",G269/G280*100)</f>
        <v>0.42292122796793047</v>
      </c>
      <c r="K269" s="69"/>
    </row>
    <row r="270" spans="1:13" x14ac:dyDescent="0.3">
      <c r="A270" s="60" t="s">
        <v>32</v>
      </c>
      <c r="B270" s="62" t="s">
        <v>41</v>
      </c>
      <c r="C270" s="9">
        <v>63</v>
      </c>
      <c r="D270" s="3">
        <f>IF(C280=0,"- - -",C270/C280*100)</f>
        <v>12.574850299401197</v>
      </c>
      <c r="E270" s="2">
        <v>774</v>
      </c>
      <c r="F270" s="3">
        <f>IF(E280=0,"- - -",E270/E280*100)</f>
        <v>0.6119883295248788</v>
      </c>
      <c r="G270" s="26">
        <f t="shared" si="16"/>
        <v>837</v>
      </c>
      <c r="H270" s="29">
        <f>IF(G280=0,"- - -",G270/G280*100)</f>
        <v>0.65919007040811506</v>
      </c>
      <c r="K270" s="69"/>
    </row>
    <row r="271" spans="1:13" x14ac:dyDescent="0.3">
      <c r="A271" s="60" t="s">
        <v>35</v>
      </c>
      <c r="B271" s="62" t="s">
        <v>41</v>
      </c>
      <c r="C271" s="9">
        <v>43</v>
      </c>
      <c r="D271" s="3">
        <f>IF(C280=0,"- - -",C271/C280*100)</f>
        <v>8.5828343313373257</v>
      </c>
      <c r="E271" s="2">
        <v>1736</v>
      </c>
      <c r="F271" s="3">
        <f>IF(E280=0,"- - -",E271/E280*100)</f>
        <v>1.3726249871514078</v>
      </c>
      <c r="G271" s="26">
        <f t="shared" si="16"/>
        <v>1779</v>
      </c>
      <c r="H271" s="29">
        <f>IF(G280=0,"- - -",G271/G280*100)</f>
        <v>1.4010742356702945</v>
      </c>
      <c r="K271" s="69"/>
    </row>
    <row r="272" spans="1:13" x14ac:dyDescent="0.3">
      <c r="A272" s="60" t="s">
        <v>33</v>
      </c>
      <c r="B272" s="62" t="s">
        <v>41</v>
      </c>
      <c r="C272" s="9">
        <v>55</v>
      </c>
      <c r="D272" s="3">
        <f>IF(C280=0,"- - -",C272/C280*100)</f>
        <v>10.978043912175648</v>
      </c>
      <c r="E272" s="2">
        <v>5804</v>
      </c>
      <c r="F272" s="3">
        <f>IF(E280=0,"- - -",E272/E280*100)</f>
        <v>4.5891217888403055</v>
      </c>
      <c r="G272" s="26">
        <f t="shared" si="16"/>
        <v>5859</v>
      </c>
      <c r="H272" s="29">
        <f>IF(G280=0,"- - -",G272/G280*100)</f>
        <v>4.614330492856805</v>
      </c>
      <c r="K272" s="69"/>
    </row>
    <row r="273" spans="1:11" x14ac:dyDescent="0.3">
      <c r="A273" s="60" t="s">
        <v>34</v>
      </c>
      <c r="B273" s="62" t="s">
        <v>41</v>
      </c>
      <c r="C273" s="9">
        <v>47</v>
      </c>
      <c r="D273" s="3">
        <f>IF(C280=0,"- - -",C273/C280*100)</f>
        <v>9.3812375249500999</v>
      </c>
      <c r="E273" s="2">
        <v>23484</v>
      </c>
      <c r="F273" s="3">
        <f>IF(E280=0,"- - -",E273/E280*100)</f>
        <v>18.568390091165703</v>
      </c>
      <c r="G273" s="26">
        <f t="shared" si="16"/>
        <v>23531</v>
      </c>
      <c r="H273" s="29">
        <f>IF(G280=0,"- - -",G273/G280*100)</f>
        <v>18.532140438199946</v>
      </c>
      <c r="K273" s="69"/>
    </row>
    <row r="274" spans="1:11" x14ac:dyDescent="0.3">
      <c r="A274" s="60" t="s">
        <v>36</v>
      </c>
      <c r="B274" s="62" t="s">
        <v>41</v>
      </c>
      <c r="C274" s="9">
        <v>40</v>
      </c>
      <c r="D274" s="3">
        <f>IF(C280=0,"- - -",C274/C280*100)</f>
        <v>7.9840319361277441</v>
      </c>
      <c r="E274" s="2">
        <v>49566</v>
      </c>
      <c r="F274" s="3">
        <f>IF(E280=0,"- - -",E274/E280*100)</f>
        <v>39.19097356748081</v>
      </c>
      <c r="G274" s="26">
        <f t="shared" si="16"/>
        <v>49606</v>
      </c>
      <c r="H274" s="29">
        <f>IF(G280=0,"- - -",G274/G280*100)</f>
        <v>39.06784066029266</v>
      </c>
      <c r="K274" s="69"/>
    </row>
    <row r="275" spans="1:11" x14ac:dyDescent="0.3">
      <c r="A275" s="60" t="s">
        <v>37</v>
      </c>
      <c r="B275" s="62" t="s">
        <v>41</v>
      </c>
      <c r="C275" s="9">
        <v>14</v>
      </c>
      <c r="D275" s="3">
        <f>IF(C280=0,"- - -",C275/C280*100)</f>
        <v>2.7944111776447107</v>
      </c>
      <c r="E275" s="2">
        <v>34746</v>
      </c>
      <c r="F275" s="3">
        <f>IF(E280=0,"- - -",E275/E280*100)</f>
        <v>27.473057490531577</v>
      </c>
      <c r="G275" s="26">
        <f t="shared" si="16"/>
        <v>34760</v>
      </c>
      <c r="H275" s="29">
        <f>IF(G280=0,"- - -",G275/G280*100)</f>
        <v>27.375683210736057</v>
      </c>
      <c r="K275" s="69"/>
    </row>
    <row r="276" spans="1:11" x14ac:dyDescent="0.3">
      <c r="A276" s="60" t="s">
        <v>38</v>
      </c>
      <c r="B276" s="62" t="s">
        <v>41</v>
      </c>
      <c r="C276" s="9">
        <v>5</v>
      </c>
      <c r="D276" s="3">
        <f>IF(C280=0,"- - -",C276/C280*100)</f>
        <v>0.99800399201596801</v>
      </c>
      <c r="E276" s="2">
        <v>8712</v>
      </c>
      <c r="F276" s="3">
        <f>IF(E280=0,"- - -",E276/E280*100)</f>
        <v>6.8884267788381708</v>
      </c>
      <c r="G276" s="26">
        <f t="shared" si="16"/>
        <v>8717</v>
      </c>
      <c r="H276" s="29">
        <f>IF(G280=0,"- - -",G276/G280*100)</f>
        <v>6.8651849985036302</v>
      </c>
      <c r="K276" s="69"/>
    </row>
    <row r="277" spans="1:11" x14ac:dyDescent="0.3">
      <c r="A277" s="60" t="s">
        <v>39</v>
      </c>
      <c r="B277" s="62" t="s">
        <v>41</v>
      </c>
      <c r="C277" s="9">
        <v>2</v>
      </c>
      <c r="D277" s="3">
        <f>IF(C280=0,"- - -",C277/C280*100)</f>
        <v>0.39920159680638717</v>
      </c>
      <c r="E277" s="2">
        <v>1127</v>
      </c>
      <c r="F277" s="3">
        <f>IF(E280=0,"- - -",E277/E280*100)</f>
        <v>0.89109928601361565</v>
      </c>
      <c r="G277" s="26">
        <f t="shared" si="16"/>
        <v>1129</v>
      </c>
      <c r="H277" s="29">
        <f>IF(G280=0,"- - -",G277/G280*100)</f>
        <v>0.88915841038322807</v>
      </c>
      <c r="K277" s="69"/>
    </row>
    <row r="278" spans="1:11" x14ac:dyDescent="0.3">
      <c r="A278" s="61" t="s">
        <v>40</v>
      </c>
      <c r="B278" s="62" t="s">
        <v>41</v>
      </c>
      <c r="C278" s="10">
        <v>1</v>
      </c>
      <c r="D278" s="7">
        <f>IF(C280=0,"- - -",C278/C280*100)</f>
        <v>0.19960079840319359</v>
      </c>
      <c r="E278" s="6">
        <v>86</v>
      </c>
      <c r="F278" s="7">
        <f>IF(E280=0,"- - -",E278/E280*100)</f>
        <v>6.7998703280542083E-2</v>
      </c>
      <c r="G278" s="26">
        <f t="shared" si="16"/>
        <v>87</v>
      </c>
      <c r="H278" s="29">
        <f>IF(G280=0,"- - -",G278/G280*100)</f>
        <v>6.8517964307653528E-2</v>
      </c>
      <c r="K278" s="69"/>
    </row>
    <row r="279" spans="1:11" ht="15" thickBot="1" x14ac:dyDescent="0.35">
      <c r="A279" s="75" t="s">
        <v>127</v>
      </c>
      <c r="B279" s="62"/>
      <c r="C279" s="10">
        <v>0</v>
      </c>
      <c r="D279" s="7">
        <f>IF(C280=0,"- - -",C279/C280*100)</f>
        <v>0</v>
      </c>
      <c r="E279" s="6">
        <v>0</v>
      </c>
      <c r="F279" s="7">
        <f>IF(E280=0,"- - -",E279/E280*100)</f>
        <v>0</v>
      </c>
      <c r="G279" s="26">
        <f t="shared" si="16"/>
        <v>0</v>
      </c>
      <c r="H279" s="29">
        <f>IF(G280=0,"- - -",G279/G280*100)</f>
        <v>0</v>
      </c>
      <c r="K279" s="69"/>
    </row>
    <row r="280" spans="1:11" x14ac:dyDescent="0.3">
      <c r="A280" s="161" t="s">
        <v>153</v>
      </c>
      <c r="B280" s="162"/>
      <c r="C280" s="14">
        <f>SUM(C268:C279)</f>
        <v>501</v>
      </c>
      <c r="D280" s="15">
        <f>IF(C280=0,"- - -",C280/C280*100)</f>
        <v>100</v>
      </c>
      <c r="E280" s="16">
        <f>SUM(E268:E279)</f>
        <v>126473</v>
      </c>
      <c r="F280" s="15">
        <f>IF(E280=0,"- - -",E280/E280*100)</f>
        <v>100</v>
      </c>
      <c r="G280" s="22">
        <f>SUM(G268:G279)</f>
        <v>126974</v>
      </c>
      <c r="H280" s="23">
        <f>IF(G280=0,"- - -",G280/G280*100)</f>
        <v>100</v>
      </c>
      <c r="K280" s="69"/>
    </row>
    <row r="281" spans="1:11" ht="15" thickBot="1" x14ac:dyDescent="0.35">
      <c r="A281" s="163" t="s">
        <v>322</v>
      </c>
      <c r="B281" s="164"/>
      <c r="C281" s="18">
        <f>IF($G280=0,"- - -",C280/$G280*100)</f>
        <v>0.39456896687510828</v>
      </c>
      <c r="D281" s="19"/>
      <c r="E281" s="20">
        <f>IF($G280=0,"- - -",E280/$G280*100)</f>
        <v>99.605431033124887</v>
      </c>
      <c r="F281" s="19"/>
      <c r="G281" s="24">
        <f>IF($G280=0,"- - -",G280/$G280*100)</f>
        <v>100</v>
      </c>
      <c r="H281" s="25"/>
    </row>
  </sheetData>
  <sheetProtection sheet="1" objects="1" scenarios="1"/>
  <mergeCells count="60">
    <mergeCell ref="Y61:Z61"/>
    <mergeCell ref="AA61:AB61"/>
    <mergeCell ref="A1:B1"/>
    <mergeCell ref="A6:B7"/>
    <mergeCell ref="A20:B20"/>
    <mergeCell ref="A21:B21"/>
    <mergeCell ref="A26:B27"/>
    <mergeCell ref="A40:B40"/>
    <mergeCell ref="L1:P1"/>
    <mergeCell ref="A101:B101"/>
    <mergeCell ref="A41:B41"/>
    <mergeCell ref="A46:B47"/>
    <mergeCell ref="A60:B60"/>
    <mergeCell ref="A61:B61"/>
    <mergeCell ref="A66:B67"/>
    <mergeCell ref="A80:B80"/>
    <mergeCell ref="A81:B81"/>
    <mergeCell ref="A86:B87"/>
    <mergeCell ref="A100:B100"/>
    <mergeCell ref="A226:B227"/>
    <mergeCell ref="A240:B240"/>
    <mergeCell ref="A241:B241"/>
    <mergeCell ref="A246:B247"/>
    <mergeCell ref="A186:B187"/>
    <mergeCell ref="A200:B200"/>
    <mergeCell ref="A201:B201"/>
    <mergeCell ref="A206:B207"/>
    <mergeCell ref="A220:B220"/>
    <mergeCell ref="A221:B221"/>
    <mergeCell ref="A202:E202"/>
    <mergeCell ref="A266:B267"/>
    <mergeCell ref="A280:B280"/>
    <mergeCell ref="A281:B281"/>
    <mergeCell ref="C106:D106"/>
    <mergeCell ref="E106:F106"/>
    <mergeCell ref="A260:B260"/>
    <mergeCell ref="A261:B261"/>
    <mergeCell ref="A181:B181"/>
    <mergeCell ref="A106:B107"/>
    <mergeCell ref="A120:B120"/>
    <mergeCell ref="A121:B121"/>
    <mergeCell ref="A126:B127"/>
    <mergeCell ref="A140:B140"/>
    <mergeCell ref="A141:B141"/>
    <mergeCell ref="A162:E162"/>
    <mergeCell ref="A180:B180"/>
    <mergeCell ref="U106:V106"/>
    <mergeCell ref="W106:X106"/>
    <mergeCell ref="I106:J106"/>
    <mergeCell ref="K106:L106"/>
    <mergeCell ref="M106:N106"/>
    <mergeCell ref="O106:P106"/>
    <mergeCell ref="Q106:R106"/>
    <mergeCell ref="S106:T106"/>
    <mergeCell ref="G106:H106"/>
    <mergeCell ref="A146:B147"/>
    <mergeCell ref="A160:B160"/>
    <mergeCell ref="A161:B161"/>
    <mergeCell ref="A166:B167"/>
    <mergeCell ref="A142:E142"/>
  </mergeCells>
  <hyperlinks>
    <hyperlink ref="A1:B1" location="Index!B5" display="Index (klikken)"/>
    <hyperlink ref="L1" location="'GR enkelvoudig'!S84" display="Grafiek: verdeling van het geboortegewicht"/>
    <hyperlink ref="L1:O1" location="'GR enkelvoudig'!K58" display="Grafiek: verdeling van het geboortegewicht"/>
    <hyperlink ref="A142:C142" location="'GR Geboortegewicht'!B88" display="Grafiek: geslacht over geboortegewicht"/>
    <hyperlink ref="A162:C162" location="'GR Geboortegewicht'!B116" display="Grafiek: siblings over geboortegewicht"/>
    <hyperlink ref="A202:D202" location="'GR Geboortegewicht'!B172" display="Grafiek: bevallingswijze over geboortegewicht"/>
    <hyperlink ref="A142:D142" location="'GR Poids de naissance'!B88" display="Graphique: sexe selon le poids de naissance"/>
    <hyperlink ref="A162:E162" location="'GR Poids de naissance'!B116" display="Graphique : grossesse multiple selon le poids de naissance"/>
    <hyperlink ref="A202:E202" location="'GR Poids de naissance'!B172" display="Graphique: mode d'accouchement selon le poids de naissance"/>
    <hyperlink ref="A142:E142" location="'GR Poids de naissance'!B88" display="Graphique : sexe du bébé selon le poids de naissance"/>
    <hyperlink ref="L1:P1" location="'GR simples'!K58" display="Graphique : distribution des naissances par poids de naissance"/>
  </hyperlinks>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35</vt:i4>
      </vt:variant>
    </vt:vector>
  </HeadingPairs>
  <TitlesOfParts>
    <vt:vector size="35" baseType="lpstr">
      <vt:lpstr>Index</vt:lpstr>
      <vt:lpstr>Introduction</vt:lpstr>
      <vt:lpstr>Aperçu</vt:lpstr>
      <vt:lpstr>Province de l'hôpital</vt:lpstr>
      <vt:lpstr>Nationalité de la mère</vt:lpstr>
      <vt:lpstr>Durée de séjour de la mère</vt:lpstr>
      <vt:lpstr>Durée de gestation</vt:lpstr>
      <vt:lpstr>Âge de la mère</vt:lpstr>
      <vt:lpstr>Poids de naissance</vt:lpstr>
      <vt:lpstr>Sexe</vt:lpstr>
      <vt:lpstr>Grossesse multiple</vt:lpstr>
      <vt:lpstr>Durée de séjour du bébé</vt:lpstr>
      <vt:lpstr>Mode d'accouchement</vt:lpstr>
      <vt:lpstr>Antécédent de césarienne</vt:lpstr>
      <vt:lpstr>Anesthésie péridurale</vt:lpstr>
      <vt:lpstr>Induction</vt:lpstr>
      <vt:lpstr>Mortinatalité</vt:lpstr>
      <vt:lpstr>GR simples</vt:lpstr>
      <vt:lpstr>GR Province H</vt:lpstr>
      <vt:lpstr>GR Nationalité</vt:lpstr>
      <vt:lpstr>GR Poids de naissance</vt:lpstr>
      <vt:lpstr>GR Mode d'accouchement</vt:lpstr>
      <vt:lpstr>GR Grossesse multiple</vt:lpstr>
      <vt:lpstr>_G0103_</vt:lpstr>
      <vt:lpstr>_G0104_</vt:lpstr>
      <vt:lpstr>_G0105_</vt:lpstr>
      <vt:lpstr>_G0106_</vt:lpstr>
      <vt:lpstr>_G0109_</vt:lpstr>
      <vt:lpstr>_G0202_</vt:lpstr>
      <vt:lpstr>_G0302_</vt:lpstr>
      <vt:lpstr>_G0303_</vt:lpstr>
      <vt:lpstr>_G0401_</vt:lpstr>
      <vt:lpstr>_G0402_</vt:lpstr>
      <vt:lpstr>_G0403_</vt:lpstr>
      <vt:lpstr>_G0404_</vt:lpstr>
    </vt:vector>
  </TitlesOfParts>
  <Company>HEALTH.FGOV.BE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mdo</dc:creator>
  <cp:lastModifiedBy>mdo</cp:lastModifiedBy>
  <cp:lastPrinted>2015-08-05T07:27:55Z</cp:lastPrinted>
  <dcterms:created xsi:type="dcterms:W3CDTF">2015-03-04T09:11:45Z</dcterms:created>
  <dcterms:modified xsi:type="dcterms:W3CDTF">2015-08-28T13:16:04Z</dcterms:modified>
</cp:coreProperties>
</file>